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Roland\Desktop\rcp_bachelor_thesis\src\final\inner_prediction\"/>
    </mc:Choice>
  </mc:AlternateContent>
  <bookViews>
    <workbookView xWindow="0" yWindow="0" windowWidth="28800" windowHeight="11850" activeTab="5"/>
  </bookViews>
  <sheets>
    <sheet name="Summary" sheetId="17" r:id="rId1"/>
    <sheet name="NN (v)" sheetId="4" r:id="rId2"/>
    <sheet name="NN (u)" sheetId="5" r:id="rId3"/>
    <sheet name="NN (Trainlength)" sheetId="12" r:id="rId4"/>
    <sheet name="RBF (v)" sheetId="8" r:id="rId5"/>
    <sheet name="RBF (u)" sheetId="10" r:id="rId6"/>
    <sheet name="ESN (v) (old)" sheetId="19" r:id="rId7"/>
    <sheet name="ESN (u) (old)" sheetId="18" r:id="rId8"/>
    <sheet name="ESN (v)" sheetId="13" r:id="rId9"/>
    <sheet name="ESN (u)" sheetId="15" r:id="rId10"/>
    <sheet name="Default Errors" sheetId="16" r:id="rId11"/>
  </sheets>
  <externalReferences>
    <externalReference r:id="rId1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1" i="10" l="1" a="1"/>
  <c r="J291" i="10" s="1"/>
  <c r="J290" i="10" a="1"/>
  <c r="J290" i="10" s="1"/>
  <c r="J289" i="10" a="1"/>
  <c r="J289" i="10" s="1"/>
  <c r="J288" i="10" a="1"/>
  <c r="J288" i="10" s="1"/>
  <c r="J287" i="10" a="1"/>
  <c r="J287" i="10" s="1"/>
  <c r="J286" i="10" a="1"/>
  <c r="J286" i="10" s="1"/>
  <c r="J285" i="10" a="1"/>
  <c r="J285" i="10" s="1"/>
  <c r="J284" i="10" a="1"/>
  <c r="J284" i="10" s="1"/>
  <c r="J283" i="10" a="1"/>
  <c r="J283" i="10" s="1"/>
  <c r="J282" i="10" a="1"/>
  <c r="J282" i="10" s="1"/>
  <c r="J281" i="10" a="1"/>
  <c r="J281" i="10" s="1"/>
  <c r="J280" i="10" a="1"/>
  <c r="J280" i="10" s="1"/>
  <c r="J279" i="10" a="1"/>
  <c r="J279" i="10" s="1"/>
  <c r="J278" i="10" a="1"/>
  <c r="J278" i="10" s="1"/>
  <c r="J277" i="10" a="1"/>
  <c r="J277" i="10" s="1"/>
  <c r="J276" i="10" a="1"/>
  <c r="J276" i="10" s="1"/>
  <c r="J275" i="10" a="1"/>
  <c r="J275" i="10" s="1"/>
  <c r="J274" i="10" a="1"/>
  <c r="J274" i="10" s="1"/>
  <c r="J273" i="10" a="1"/>
  <c r="J273" i="10" s="1"/>
  <c r="J272" i="10" a="1"/>
  <c r="J272" i="10" s="1"/>
  <c r="J271" i="10" a="1"/>
  <c r="J271" i="10" s="1"/>
  <c r="J270" i="10" a="1"/>
  <c r="J270" i="10" s="1"/>
  <c r="J269" i="10" a="1"/>
  <c r="J269" i="10" s="1"/>
  <c r="J268" i="10" a="1"/>
  <c r="J268" i="10" s="1"/>
  <c r="J267" i="10" a="1"/>
  <c r="J267" i="10" s="1"/>
  <c r="J266" i="10" a="1"/>
  <c r="J266" i="10" s="1"/>
  <c r="J265" i="10" a="1"/>
  <c r="J265" i="10" s="1"/>
  <c r="J264" i="10" a="1"/>
  <c r="J264" i="10" s="1"/>
  <c r="J263" i="10" a="1"/>
  <c r="J263" i="10" s="1"/>
  <c r="J262" i="10" a="1"/>
  <c r="J262" i="10" s="1"/>
  <c r="J260" i="10" a="1"/>
  <c r="J260" i="10" s="1"/>
  <c r="J259" i="10" a="1"/>
  <c r="J259" i="10" s="1"/>
  <c r="J258" i="10" a="1"/>
  <c r="J258" i="10" s="1"/>
  <c r="J257" i="10" a="1"/>
  <c r="J257" i="10" s="1"/>
  <c r="J256" i="10" a="1"/>
  <c r="J256" i="10" s="1"/>
  <c r="J255" i="10" a="1"/>
  <c r="J255" i="10" s="1"/>
  <c r="J254" i="10" a="1"/>
  <c r="J254" i="10" s="1"/>
  <c r="J253" i="10" a="1"/>
  <c r="J253" i="10" s="1"/>
  <c r="J252" i="10" a="1"/>
  <c r="J252" i="10" s="1"/>
  <c r="J251" i="10" a="1"/>
  <c r="J251" i="10" s="1"/>
  <c r="J250" i="10" a="1"/>
  <c r="J250" i="10" s="1"/>
  <c r="J249" i="10" a="1"/>
  <c r="J249" i="10" s="1"/>
  <c r="J248" i="10" a="1"/>
  <c r="J248" i="10" s="1"/>
  <c r="J247" i="10" a="1"/>
  <c r="J247" i="10" s="1"/>
  <c r="J246" i="10" a="1"/>
  <c r="J246" i="10" s="1"/>
  <c r="J245" i="10" a="1"/>
  <c r="J245" i="10" s="1"/>
  <c r="J244" i="10" a="1"/>
  <c r="J244" i="10" s="1"/>
  <c r="J243" i="10" a="1"/>
  <c r="J243" i="10" s="1"/>
  <c r="J242" i="10" a="1"/>
  <c r="J242" i="10" s="1"/>
  <c r="J241" i="10" a="1"/>
  <c r="J241" i="10" s="1"/>
  <c r="J240" i="10" a="1"/>
  <c r="J240" i="10" s="1"/>
  <c r="J239" i="10" a="1"/>
  <c r="J239" i="10" s="1"/>
  <c r="J238" i="10" a="1"/>
  <c r="J238" i="10" s="1"/>
  <c r="J237" i="10" a="1"/>
  <c r="J237" i="10" s="1"/>
  <c r="J236" i="10" a="1"/>
  <c r="J236" i="10" s="1"/>
  <c r="J235" i="10" a="1"/>
  <c r="J235" i="10" s="1"/>
  <c r="J234" i="10" a="1"/>
  <c r="J234" i="10" s="1"/>
  <c r="J233" i="10" a="1"/>
  <c r="J233" i="10" s="1"/>
  <c r="J232" i="10" a="1"/>
  <c r="J232" i="10" s="1"/>
  <c r="J231" i="10" a="1"/>
  <c r="J231" i="10" s="1"/>
  <c r="J229" i="10" a="1"/>
  <c r="J229" i="10" s="1"/>
  <c r="J228" i="10" a="1"/>
  <c r="J228" i="10" s="1"/>
  <c r="J227" i="10" a="1"/>
  <c r="J227" i="10" s="1"/>
  <c r="J226" i="10" a="1"/>
  <c r="J226" i="10" s="1"/>
  <c r="J225" i="10" a="1"/>
  <c r="J225" i="10" s="1"/>
  <c r="J224" i="10" a="1"/>
  <c r="J224" i="10" s="1"/>
  <c r="J223" i="10" a="1"/>
  <c r="J223" i="10" s="1"/>
  <c r="J222" i="10" a="1"/>
  <c r="J222" i="10" s="1"/>
  <c r="J221" i="10" a="1"/>
  <c r="J221" i="10" s="1"/>
  <c r="J220" i="10" a="1"/>
  <c r="J220" i="10" s="1"/>
  <c r="J219" i="10" a="1"/>
  <c r="J219" i="10" s="1"/>
  <c r="J218" i="10" a="1"/>
  <c r="J218" i="10" s="1"/>
  <c r="J217" i="10" a="1"/>
  <c r="J217" i="10" s="1"/>
  <c r="J216" i="10" a="1"/>
  <c r="J216" i="10" s="1"/>
  <c r="J215" i="10" a="1"/>
  <c r="J215" i="10" s="1"/>
  <c r="J214" i="10" a="1"/>
  <c r="J214" i="10" s="1"/>
  <c r="J213" i="10" a="1"/>
  <c r="J213" i="10" s="1"/>
  <c r="J212" i="10" a="1"/>
  <c r="J212" i="10" s="1"/>
  <c r="J211" i="10" a="1"/>
  <c r="J211" i="10" s="1"/>
  <c r="J210" i="10" a="1"/>
  <c r="J210" i="10" s="1"/>
  <c r="J209" i="10" a="1"/>
  <c r="J209" i="10" s="1"/>
  <c r="J208" i="10" a="1"/>
  <c r="J208" i="10" s="1"/>
  <c r="J207" i="10" a="1"/>
  <c r="J207" i="10" s="1"/>
  <c r="J206" i="10" a="1"/>
  <c r="J206" i="10" s="1"/>
  <c r="J205" i="10" a="1"/>
  <c r="J205" i="10" s="1"/>
  <c r="J204" i="10" a="1"/>
  <c r="J204" i="10" s="1"/>
  <c r="J203" i="10" a="1"/>
  <c r="J203" i="10" s="1"/>
  <c r="J202" i="10" a="1"/>
  <c r="J202" i="10" s="1"/>
  <c r="J201" i="10" a="1"/>
  <c r="J201" i="10" s="1"/>
  <c r="J200" i="10" a="1"/>
  <c r="J200" i="10" s="1"/>
  <c r="J198" i="10" a="1"/>
  <c r="J198" i="10" s="1"/>
  <c r="J197" i="10" a="1"/>
  <c r="J197" i="10" s="1"/>
  <c r="J196" i="10" a="1"/>
  <c r="J196" i="10" s="1"/>
  <c r="J195" i="10" a="1"/>
  <c r="J195" i="10" s="1"/>
  <c r="J194" i="10" a="1"/>
  <c r="J194" i="10" s="1"/>
  <c r="J193" i="10" a="1"/>
  <c r="J193" i="10" s="1"/>
  <c r="J192" i="10" a="1"/>
  <c r="J192" i="10" s="1"/>
  <c r="J191" i="10" a="1"/>
  <c r="J191" i="10" s="1"/>
  <c r="J190" i="10" a="1"/>
  <c r="J190" i="10" s="1"/>
  <c r="J189" i="10" a="1"/>
  <c r="J189" i="10" s="1"/>
  <c r="J188" i="10" a="1"/>
  <c r="J188" i="10" s="1"/>
  <c r="J187" i="10" a="1"/>
  <c r="J187" i="10" s="1"/>
  <c r="J186" i="10" a="1"/>
  <c r="J186" i="10" s="1"/>
  <c r="J185" i="10" a="1"/>
  <c r="J185" i="10" s="1"/>
  <c r="J184" i="10" a="1"/>
  <c r="J184" i="10" s="1"/>
  <c r="J183" i="10" a="1"/>
  <c r="J183" i="10" s="1"/>
  <c r="J182" i="10" a="1"/>
  <c r="J182" i="10" s="1"/>
  <c r="J181" i="10" a="1"/>
  <c r="J181" i="10" s="1"/>
  <c r="J180" i="10" a="1"/>
  <c r="J180" i="10" s="1"/>
  <c r="J179" i="10" a="1"/>
  <c r="J179" i="10" s="1"/>
  <c r="J178" i="10" a="1"/>
  <c r="J178" i="10" s="1"/>
  <c r="J177" i="10" a="1"/>
  <c r="J177" i="10" s="1"/>
  <c r="J176" i="10" a="1"/>
  <c r="J176" i="10" s="1"/>
  <c r="J175" i="10" a="1"/>
  <c r="J175" i="10" s="1"/>
  <c r="J174" i="10" a="1"/>
  <c r="J174" i="10" s="1"/>
  <c r="J173" i="10" a="1"/>
  <c r="J173" i="10" s="1"/>
  <c r="J172" i="10" a="1"/>
  <c r="J172" i="10" s="1"/>
  <c r="J171" i="10" a="1"/>
  <c r="J171" i="10" s="1"/>
  <c r="J170" i="10" a="1"/>
  <c r="J170" i="10" s="1"/>
  <c r="J169" i="10" a="1"/>
  <c r="J169" i="10" s="1"/>
  <c r="J167" i="10" a="1"/>
  <c r="J167" i="10" s="1"/>
  <c r="J166" i="10" a="1"/>
  <c r="J166" i="10" s="1"/>
  <c r="J165" i="10" a="1"/>
  <c r="J165" i="10" s="1"/>
  <c r="J164" i="10" a="1"/>
  <c r="J164" i="10" s="1"/>
  <c r="J163" i="10" a="1"/>
  <c r="J163" i="10" s="1"/>
  <c r="J162" i="10" a="1"/>
  <c r="J162" i="10" s="1"/>
  <c r="J161" i="10" a="1"/>
  <c r="J161" i="10" s="1"/>
  <c r="J160" i="10" a="1"/>
  <c r="J160" i="10" s="1"/>
  <c r="J159" i="10" a="1"/>
  <c r="J159" i="10" s="1"/>
  <c r="J158" i="10" a="1"/>
  <c r="J158" i="10" s="1"/>
  <c r="J157" i="10" a="1"/>
  <c r="J157" i="10" s="1"/>
  <c r="J156" i="10" a="1"/>
  <c r="J156" i="10" s="1"/>
  <c r="J155" i="10" a="1"/>
  <c r="J155" i="10" s="1"/>
  <c r="J154" i="10" a="1"/>
  <c r="J154" i="10" s="1"/>
  <c r="J153" i="10" a="1"/>
  <c r="J153" i="10" s="1"/>
  <c r="J152" i="10" a="1"/>
  <c r="J152" i="10" s="1"/>
  <c r="J151" i="10" a="1"/>
  <c r="J151" i="10" s="1"/>
  <c r="J150" i="10" a="1"/>
  <c r="J150" i="10" s="1"/>
  <c r="J149" i="10" a="1"/>
  <c r="J149" i="10" s="1"/>
  <c r="J148" i="10" a="1"/>
  <c r="J148" i="10" s="1"/>
  <c r="J147" i="10" a="1"/>
  <c r="J147" i="10" s="1"/>
  <c r="J146" i="10" a="1"/>
  <c r="J146" i="10" s="1"/>
  <c r="J145" i="10" a="1"/>
  <c r="J145" i="10" s="1"/>
  <c r="J144" i="10" a="1"/>
  <c r="J144" i="10" s="1"/>
  <c r="J143" i="10" a="1"/>
  <c r="J143" i="10" s="1"/>
  <c r="J142" i="10" a="1"/>
  <c r="J142" i="10" s="1"/>
  <c r="J141" i="10" a="1"/>
  <c r="J141" i="10" s="1"/>
  <c r="J140" i="10" a="1"/>
  <c r="J140" i="10" s="1"/>
  <c r="J139" i="10" a="1"/>
  <c r="J139" i="10" s="1"/>
  <c r="J138" i="10" a="1"/>
  <c r="J138" i="10" s="1"/>
  <c r="J136" i="10" a="1"/>
  <c r="J136" i="10" s="1"/>
  <c r="J135" i="10" a="1"/>
  <c r="J135" i="10" s="1"/>
  <c r="J134" i="10" a="1"/>
  <c r="J134" i="10" s="1"/>
  <c r="J133" i="10" a="1"/>
  <c r="J133" i="10" s="1"/>
  <c r="J132" i="10" a="1"/>
  <c r="J132" i="10" s="1"/>
  <c r="J131" i="10" a="1"/>
  <c r="J131" i="10" s="1"/>
  <c r="J130" i="10" a="1"/>
  <c r="J130" i="10" s="1"/>
  <c r="J129" i="10" a="1"/>
  <c r="J129" i="10" s="1"/>
  <c r="J128" i="10" a="1"/>
  <c r="J128" i="10" s="1"/>
  <c r="J127" i="10" a="1"/>
  <c r="J127" i="10" s="1"/>
  <c r="J126" i="10" a="1"/>
  <c r="J126" i="10" s="1"/>
  <c r="J125" i="10" a="1"/>
  <c r="J125" i="10" s="1"/>
  <c r="J124" i="10" a="1"/>
  <c r="J124" i="10" s="1"/>
  <c r="J123" i="10" a="1"/>
  <c r="J123" i="10" s="1"/>
  <c r="J122" i="10" a="1"/>
  <c r="J122" i="10" s="1"/>
  <c r="J121" i="10" a="1"/>
  <c r="J121" i="10" s="1"/>
  <c r="J120" i="10" a="1"/>
  <c r="J120" i="10" s="1"/>
  <c r="J119" i="10" a="1"/>
  <c r="J119" i="10" s="1"/>
  <c r="J118" i="10" a="1"/>
  <c r="J118" i="10" s="1"/>
  <c r="J117" i="10" a="1"/>
  <c r="J117" i="10" s="1"/>
  <c r="J116" i="10" a="1"/>
  <c r="J116" i="10" s="1"/>
  <c r="J115" i="10" a="1"/>
  <c r="J115" i="10" s="1"/>
  <c r="J114" i="10" a="1"/>
  <c r="J114" i="10" s="1"/>
  <c r="J113" i="10" a="1"/>
  <c r="J113" i="10" s="1"/>
  <c r="J112" i="10" a="1"/>
  <c r="J112" i="10" s="1"/>
  <c r="J111" i="10" a="1"/>
  <c r="J111" i="10" s="1"/>
  <c r="J110" i="10" a="1"/>
  <c r="J110" i="10" s="1"/>
  <c r="J109" i="10" a="1"/>
  <c r="J109" i="10" s="1"/>
  <c r="J108" i="10" a="1"/>
  <c r="J108" i="10" s="1"/>
  <c r="J107" i="10" a="1"/>
  <c r="J107" i="10" s="1"/>
  <c r="J105" i="10" a="1"/>
  <c r="J105" i="10" s="1"/>
  <c r="J104" i="10" a="1"/>
  <c r="J104" i="10" s="1"/>
  <c r="J103" i="10" a="1"/>
  <c r="J103" i="10" s="1"/>
  <c r="J102" i="10" a="1"/>
  <c r="J102" i="10" s="1"/>
  <c r="J101" i="10" a="1"/>
  <c r="J101" i="10" s="1"/>
  <c r="J100" i="10" a="1"/>
  <c r="J100" i="10" s="1"/>
  <c r="J99" i="10" a="1"/>
  <c r="J99" i="10" s="1"/>
  <c r="J98" i="10" a="1"/>
  <c r="J98" i="10" s="1"/>
  <c r="J97" i="10" a="1"/>
  <c r="J97" i="10" s="1"/>
  <c r="J96" i="10" a="1"/>
  <c r="J96" i="10" s="1"/>
  <c r="J95" i="10" a="1"/>
  <c r="J95" i="10" s="1"/>
  <c r="J94" i="10" a="1"/>
  <c r="J94" i="10" s="1"/>
  <c r="J93" i="10" a="1"/>
  <c r="J93" i="10" s="1"/>
  <c r="J92" i="10" a="1"/>
  <c r="J92" i="10" s="1"/>
  <c r="J91" i="10" a="1"/>
  <c r="J91" i="10" s="1"/>
  <c r="J90" i="10" a="1"/>
  <c r="J90" i="10" s="1"/>
  <c r="J89" i="10" a="1"/>
  <c r="J89" i="10" s="1"/>
  <c r="J88" i="10" a="1"/>
  <c r="J88" i="10" s="1"/>
  <c r="J87" i="10" a="1"/>
  <c r="J87" i="10" s="1"/>
  <c r="J86" i="10" a="1"/>
  <c r="J86" i="10" s="1"/>
  <c r="J85" i="10" a="1"/>
  <c r="J85" i="10" s="1"/>
  <c r="J84" i="10" a="1"/>
  <c r="J84" i="10" s="1"/>
  <c r="J83" i="10" a="1"/>
  <c r="J83" i="10" s="1"/>
  <c r="J82" i="10" a="1"/>
  <c r="J82" i="10" s="1"/>
  <c r="J81" i="10" a="1"/>
  <c r="J81" i="10" s="1"/>
  <c r="J80" i="10" a="1"/>
  <c r="J80" i="10" s="1"/>
  <c r="J79" i="10" a="1"/>
  <c r="J79" i="10" s="1"/>
  <c r="J78" i="10" a="1"/>
  <c r="J78" i="10" s="1"/>
  <c r="J77" i="10" a="1"/>
  <c r="J77" i="10" s="1"/>
  <c r="J76" i="10" a="1"/>
  <c r="J76" i="10" s="1"/>
  <c r="J74" i="10" a="1"/>
  <c r="J74" i="10" s="1"/>
  <c r="J73" i="10" a="1"/>
  <c r="J73" i="10" s="1"/>
  <c r="J72" i="10" a="1"/>
  <c r="J72" i="10" s="1"/>
  <c r="J71" i="10" a="1"/>
  <c r="J71" i="10" s="1"/>
  <c r="J70" i="10" a="1"/>
  <c r="J70" i="10" s="1"/>
  <c r="J69" i="10" a="1"/>
  <c r="J69" i="10" s="1"/>
  <c r="J68" i="10" a="1"/>
  <c r="J68" i="10" s="1"/>
  <c r="J67" i="10" a="1"/>
  <c r="J67" i="10" s="1"/>
  <c r="J66" i="10" a="1"/>
  <c r="J66" i="10" s="1"/>
  <c r="J65" i="10" a="1"/>
  <c r="J65" i="10" s="1"/>
  <c r="J64" i="10" a="1"/>
  <c r="J64" i="10" s="1"/>
  <c r="J63" i="10" a="1"/>
  <c r="J63" i="10" s="1"/>
  <c r="J62" i="10" a="1"/>
  <c r="J62" i="10" s="1"/>
  <c r="J61" i="10" a="1"/>
  <c r="J61" i="10" s="1"/>
  <c r="J60" i="10" a="1"/>
  <c r="J60" i="10" s="1"/>
  <c r="J59" i="10" a="1"/>
  <c r="J59" i="10" s="1"/>
  <c r="J58" i="10" a="1"/>
  <c r="J58" i="10" s="1"/>
  <c r="J57" i="10" a="1"/>
  <c r="J57" i="10" s="1"/>
  <c r="J56" i="10" a="1"/>
  <c r="J56" i="10" s="1"/>
  <c r="J55" i="10" a="1"/>
  <c r="J55" i="10" s="1"/>
  <c r="J54" i="10" a="1"/>
  <c r="J54" i="10" s="1"/>
  <c r="J53" i="10" a="1"/>
  <c r="J53" i="10" s="1"/>
  <c r="J52" i="10" a="1"/>
  <c r="J52" i="10" s="1"/>
  <c r="J51" i="10" a="1"/>
  <c r="J51" i="10" s="1"/>
  <c r="J50" i="10" a="1"/>
  <c r="J50" i="10" s="1"/>
  <c r="J49" i="10" a="1"/>
  <c r="J49" i="10" s="1"/>
  <c r="J48" i="10" a="1"/>
  <c r="J48" i="10" s="1"/>
  <c r="J47" i="10" a="1"/>
  <c r="J47" i="10" s="1"/>
  <c r="J46" i="10" a="1"/>
  <c r="J46" i="10" s="1"/>
  <c r="J45" i="10" a="1"/>
  <c r="J45" i="10" s="1"/>
  <c r="J43" i="10" a="1"/>
  <c r="J43" i="10" s="1"/>
  <c r="J42" i="10" a="1"/>
  <c r="J42" i="10" s="1"/>
  <c r="J41" i="10" a="1"/>
  <c r="J41" i="10" s="1"/>
  <c r="J40" i="10" a="1"/>
  <c r="J40" i="10" s="1"/>
  <c r="J39" i="10" a="1"/>
  <c r="J39" i="10" s="1"/>
  <c r="J38" i="10" a="1"/>
  <c r="J38" i="10" s="1"/>
  <c r="J37" i="10" a="1"/>
  <c r="J37" i="10" s="1"/>
  <c r="J36" i="10" a="1"/>
  <c r="J36" i="10" s="1"/>
  <c r="J35" i="10" a="1"/>
  <c r="J35" i="10" s="1"/>
  <c r="J34" i="10" a="1"/>
  <c r="J34" i="10" s="1"/>
  <c r="J33" i="10" a="1"/>
  <c r="J33" i="10" s="1"/>
  <c r="J32" i="10" a="1"/>
  <c r="J32" i="10" s="1"/>
  <c r="J31" i="10" a="1"/>
  <c r="J31" i="10" s="1"/>
  <c r="J30" i="10" a="1"/>
  <c r="J30" i="10" s="1"/>
  <c r="J29" i="10" a="1"/>
  <c r="J29" i="10" s="1"/>
  <c r="J28" i="10" a="1"/>
  <c r="J28" i="10" s="1"/>
  <c r="J27" i="10" a="1"/>
  <c r="J27" i="10" s="1"/>
  <c r="J26" i="10" a="1"/>
  <c r="J26" i="10" s="1"/>
  <c r="J25" i="10" a="1"/>
  <c r="J25" i="10" s="1"/>
  <c r="J24" i="10" a="1"/>
  <c r="J24" i="10" s="1"/>
  <c r="J23" i="10" a="1"/>
  <c r="J23" i="10" s="1"/>
  <c r="J22" i="10" a="1"/>
  <c r="J22" i="10" s="1"/>
  <c r="J21" i="10" a="1"/>
  <c r="J21" i="10" s="1"/>
  <c r="J20" i="10" a="1"/>
  <c r="J20" i="10" s="1"/>
  <c r="J19" i="10" a="1"/>
  <c r="J19" i="10" s="1"/>
  <c r="J18" i="10" a="1"/>
  <c r="J18" i="10" s="1"/>
  <c r="J17" i="10" a="1"/>
  <c r="J17" i="10" s="1"/>
  <c r="J16" i="10" a="1"/>
  <c r="J16" i="10" s="1"/>
  <c r="J15" i="10" a="1"/>
  <c r="J15" i="10" s="1"/>
  <c r="J14" i="10" a="1"/>
  <c r="J14" i="10" s="1"/>
  <c r="J15" i="17" l="1"/>
  <c r="K15" i="17"/>
  <c r="L15" i="17"/>
  <c r="I15" i="17"/>
  <c r="I6" i="17"/>
  <c r="I12" i="8"/>
  <c r="I11" i="8"/>
  <c r="I10" i="8"/>
  <c r="I9" i="8"/>
  <c r="I8" i="8"/>
  <c r="I12" i="10"/>
  <c r="I11" i="10"/>
  <c r="I10" i="10"/>
  <c r="I9" i="10"/>
  <c r="I8" i="10"/>
  <c r="M33" i="10"/>
  <c r="N33" i="10" s="1"/>
  <c r="K35" i="10"/>
  <c r="L35" i="10" s="1"/>
  <c r="M37" i="10"/>
  <c r="N37" i="10" s="1"/>
  <c r="K39" i="10"/>
  <c r="L39" i="10" s="1"/>
  <c r="M41" i="10"/>
  <c r="N41" i="10" s="1"/>
  <c r="K43" i="10"/>
  <c r="L43" i="10" s="1"/>
  <c r="M16" i="10"/>
  <c r="N16" i="10" s="1"/>
  <c r="K18" i="10"/>
  <c r="L18" i="10" s="1"/>
  <c r="M20" i="10"/>
  <c r="N20" i="10" s="1"/>
  <c r="K22" i="10"/>
  <c r="L22" i="10" s="1"/>
  <c r="M24" i="10"/>
  <c r="N24" i="10" s="1"/>
  <c r="K26" i="10"/>
  <c r="L26" i="10" s="1"/>
  <c r="M28" i="10"/>
  <c r="N28" i="10" s="1"/>
  <c r="K30" i="10"/>
  <c r="L30" i="10" s="1"/>
  <c r="M14" i="10"/>
  <c r="N14" i="10" s="1"/>
  <c r="M39" i="10"/>
  <c r="N39" i="10" s="1"/>
  <c r="M26" i="10"/>
  <c r="N26" i="10" s="1"/>
  <c r="M22" i="10"/>
  <c r="N22" i="10" s="1"/>
  <c r="M18" i="10"/>
  <c r="N18" i="10" s="1"/>
  <c r="M291" i="8"/>
  <c r="M290" i="8"/>
  <c r="M289" i="8"/>
  <c r="M288" i="8"/>
  <c r="M287" i="8"/>
  <c r="M286" i="8"/>
  <c r="M285" i="8"/>
  <c r="M284" i="8"/>
  <c r="M283" i="8"/>
  <c r="M282" i="8"/>
  <c r="M281" i="8"/>
  <c r="M280" i="8"/>
  <c r="M279" i="8"/>
  <c r="M278" i="8"/>
  <c r="M277" i="8"/>
  <c r="M276" i="8"/>
  <c r="M275" i="8"/>
  <c r="M274" i="8"/>
  <c r="M273" i="8"/>
  <c r="M272" i="8"/>
  <c r="M271" i="8"/>
  <c r="M270" i="8"/>
  <c r="M269" i="8"/>
  <c r="M268" i="8"/>
  <c r="M267" i="8"/>
  <c r="M266" i="8"/>
  <c r="M265" i="8"/>
  <c r="M264" i="8"/>
  <c r="M263" i="8"/>
  <c r="M262" i="8"/>
  <c r="M260" i="8"/>
  <c r="M259" i="8"/>
  <c r="M258" i="8"/>
  <c r="M257" i="8"/>
  <c r="M256" i="8"/>
  <c r="M255" i="8"/>
  <c r="M254" i="8"/>
  <c r="M253" i="8"/>
  <c r="M252" i="8"/>
  <c r="M251" i="8"/>
  <c r="M250" i="8"/>
  <c r="M249" i="8"/>
  <c r="M248" i="8"/>
  <c r="M247" i="8"/>
  <c r="M246" i="8"/>
  <c r="M245" i="8"/>
  <c r="M244" i="8"/>
  <c r="M243" i="8"/>
  <c r="M242" i="8"/>
  <c r="M241" i="8"/>
  <c r="M240" i="8"/>
  <c r="M239" i="8"/>
  <c r="M238" i="8"/>
  <c r="M237" i="8"/>
  <c r="M236" i="8"/>
  <c r="M235" i="8"/>
  <c r="M234" i="8"/>
  <c r="M233" i="8"/>
  <c r="M232" i="8"/>
  <c r="M231" i="8"/>
  <c r="M229" i="8"/>
  <c r="M228" i="8"/>
  <c r="M227" i="8"/>
  <c r="M226" i="8"/>
  <c r="M225" i="8"/>
  <c r="M224" i="8"/>
  <c r="M223" i="8"/>
  <c r="M222" i="8"/>
  <c r="M221" i="8"/>
  <c r="M220" i="8"/>
  <c r="M219" i="8"/>
  <c r="M218" i="8"/>
  <c r="M217" i="8"/>
  <c r="M216" i="8"/>
  <c r="M215" i="8"/>
  <c r="M214" i="8"/>
  <c r="M213" i="8"/>
  <c r="M212" i="8"/>
  <c r="M211" i="8"/>
  <c r="M210" i="8"/>
  <c r="M209" i="8"/>
  <c r="M208" i="8"/>
  <c r="M207" i="8"/>
  <c r="M206" i="8"/>
  <c r="M205" i="8"/>
  <c r="M204" i="8"/>
  <c r="M203" i="8"/>
  <c r="M202" i="8"/>
  <c r="M201" i="8"/>
  <c r="M200" i="8"/>
  <c r="M198" i="8"/>
  <c r="M197" i="8"/>
  <c r="M196" i="8"/>
  <c r="M195" i="8"/>
  <c r="M194" i="8"/>
  <c r="M193" i="8"/>
  <c r="M192" i="8"/>
  <c r="M191" i="8"/>
  <c r="M190" i="8"/>
  <c r="M189" i="8"/>
  <c r="M188" i="8"/>
  <c r="M187" i="8"/>
  <c r="M186" i="8"/>
  <c r="M185" i="8"/>
  <c r="M184" i="8"/>
  <c r="M183" i="8"/>
  <c r="M182" i="8"/>
  <c r="M181" i="8"/>
  <c r="M180" i="8"/>
  <c r="M179" i="8"/>
  <c r="M178" i="8"/>
  <c r="M177" i="8"/>
  <c r="M176" i="8"/>
  <c r="M175" i="8"/>
  <c r="M174" i="8"/>
  <c r="M173" i="8"/>
  <c r="M172" i="8"/>
  <c r="M171" i="8"/>
  <c r="M170" i="8"/>
  <c r="M169" i="8"/>
  <c r="M167" i="8"/>
  <c r="M166" i="8"/>
  <c r="M165" i="8"/>
  <c r="M164" i="8"/>
  <c r="M163" i="8"/>
  <c r="M162" i="8"/>
  <c r="M161" i="8"/>
  <c r="M160" i="8"/>
  <c r="M159" i="8"/>
  <c r="M158" i="8"/>
  <c r="M157" i="8"/>
  <c r="M156" i="8"/>
  <c r="M155" i="8"/>
  <c r="M154" i="8"/>
  <c r="M153" i="8"/>
  <c r="M152" i="8"/>
  <c r="M151" i="8"/>
  <c r="M150" i="8"/>
  <c r="M149" i="8"/>
  <c r="M148" i="8"/>
  <c r="M147" i="8"/>
  <c r="M146" i="8"/>
  <c r="M145" i="8"/>
  <c r="M144" i="8"/>
  <c r="M143" i="8"/>
  <c r="M142" i="8"/>
  <c r="M141" i="8"/>
  <c r="M140" i="8"/>
  <c r="M139" i="8"/>
  <c r="M138" i="8"/>
  <c r="M136" i="8"/>
  <c r="M135" i="8"/>
  <c r="M134" i="8"/>
  <c r="M133" i="8"/>
  <c r="M132" i="8"/>
  <c r="M131" i="8"/>
  <c r="M130" i="8"/>
  <c r="M129" i="8"/>
  <c r="M128" i="8"/>
  <c r="M127" i="8"/>
  <c r="M126" i="8"/>
  <c r="M125" i="8"/>
  <c r="M124" i="8"/>
  <c r="M123" i="8"/>
  <c r="M122" i="8"/>
  <c r="M121" i="8"/>
  <c r="M120" i="8"/>
  <c r="M119" i="8"/>
  <c r="M118" i="8"/>
  <c r="M117" i="8"/>
  <c r="M116" i="8"/>
  <c r="M115" i="8"/>
  <c r="M114" i="8"/>
  <c r="M113" i="8"/>
  <c r="M112" i="8"/>
  <c r="M111" i="8"/>
  <c r="M110" i="8"/>
  <c r="M109" i="8"/>
  <c r="M108" i="8"/>
  <c r="M107" i="8"/>
  <c r="M105" i="8"/>
  <c r="M104" i="8"/>
  <c r="M103" i="8"/>
  <c r="M102" i="8"/>
  <c r="M101" i="8"/>
  <c r="M100" i="8"/>
  <c r="M99" i="8"/>
  <c r="M98" i="8"/>
  <c r="M97" i="8"/>
  <c r="M96" i="8"/>
  <c r="M95" i="8"/>
  <c r="M94" i="8"/>
  <c r="M93" i="8"/>
  <c r="M92" i="8"/>
  <c r="M91" i="8"/>
  <c r="M90" i="8"/>
  <c r="M89" i="8"/>
  <c r="M88" i="8"/>
  <c r="M87" i="8"/>
  <c r="M86" i="8"/>
  <c r="M85" i="8"/>
  <c r="M84" i="8"/>
  <c r="M83" i="8"/>
  <c r="M82" i="8"/>
  <c r="M81" i="8"/>
  <c r="M80" i="8"/>
  <c r="M79" i="8"/>
  <c r="M78" i="8"/>
  <c r="M77" i="8"/>
  <c r="M76" i="8"/>
  <c r="M74" i="8"/>
  <c r="M73" i="8"/>
  <c r="M72" i="8"/>
  <c r="M71" i="8"/>
  <c r="M70" i="8"/>
  <c r="M69" i="8"/>
  <c r="M68" i="8"/>
  <c r="M67" i="8"/>
  <c r="M66" i="8"/>
  <c r="M65" i="8"/>
  <c r="M64" i="8"/>
  <c r="M63" i="8"/>
  <c r="M62" i="8"/>
  <c r="M61" i="8"/>
  <c r="M60" i="8"/>
  <c r="M59" i="8"/>
  <c r="M58" i="8"/>
  <c r="M57" i="8"/>
  <c r="M56" i="8"/>
  <c r="M55" i="8"/>
  <c r="M54" i="8"/>
  <c r="M53" i="8"/>
  <c r="M52" i="8"/>
  <c r="M51" i="8"/>
  <c r="M50" i="8"/>
  <c r="M49" i="8"/>
  <c r="M48" i="8"/>
  <c r="M47" i="8"/>
  <c r="M46" i="8"/>
  <c r="M45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14" i="8"/>
  <c r="K291" i="8"/>
  <c r="K290" i="8"/>
  <c r="K289" i="8"/>
  <c r="K288" i="8"/>
  <c r="K287" i="8"/>
  <c r="K286" i="8"/>
  <c r="K285" i="8"/>
  <c r="K284" i="8"/>
  <c r="K283" i="8"/>
  <c r="K282" i="8"/>
  <c r="K281" i="8"/>
  <c r="K280" i="8"/>
  <c r="K279" i="8"/>
  <c r="K278" i="8"/>
  <c r="K277" i="8"/>
  <c r="K276" i="8"/>
  <c r="K275" i="8"/>
  <c r="K274" i="8"/>
  <c r="K273" i="8"/>
  <c r="K272" i="8"/>
  <c r="K271" i="8"/>
  <c r="K270" i="8"/>
  <c r="K269" i="8"/>
  <c r="K268" i="8"/>
  <c r="K267" i="8"/>
  <c r="K266" i="8"/>
  <c r="K265" i="8"/>
  <c r="K264" i="8"/>
  <c r="K263" i="8"/>
  <c r="K262" i="8"/>
  <c r="K260" i="8"/>
  <c r="K259" i="8"/>
  <c r="K258" i="8"/>
  <c r="K257" i="8"/>
  <c r="K256" i="8"/>
  <c r="K255" i="8"/>
  <c r="K254" i="8"/>
  <c r="K253" i="8"/>
  <c r="K252" i="8"/>
  <c r="K251" i="8"/>
  <c r="K250" i="8"/>
  <c r="K249" i="8"/>
  <c r="K248" i="8"/>
  <c r="K247" i="8"/>
  <c r="K246" i="8"/>
  <c r="K245" i="8"/>
  <c r="K244" i="8"/>
  <c r="K243" i="8"/>
  <c r="K242" i="8"/>
  <c r="K241" i="8"/>
  <c r="K240" i="8"/>
  <c r="K239" i="8"/>
  <c r="K238" i="8"/>
  <c r="K237" i="8"/>
  <c r="K236" i="8"/>
  <c r="K235" i="8"/>
  <c r="K234" i="8"/>
  <c r="K233" i="8"/>
  <c r="K232" i="8"/>
  <c r="K231" i="8"/>
  <c r="K229" i="8"/>
  <c r="K228" i="8"/>
  <c r="K227" i="8"/>
  <c r="K226" i="8"/>
  <c r="K225" i="8"/>
  <c r="K224" i="8"/>
  <c r="K223" i="8"/>
  <c r="K222" i="8"/>
  <c r="K221" i="8"/>
  <c r="K220" i="8"/>
  <c r="K219" i="8"/>
  <c r="K218" i="8"/>
  <c r="K217" i="8"/>
  <c r="K216" i="8"/>
  <c r="K215" i="8"/>
  <c r="K214" i="8"/>
  <c r="K213" i="8"/>
  <c r="K212" i="8"/>
  <c r="K211" i="8"/>
  <c r="K210" i="8"/>
  <c r="K209" i="8"/>
  <c r="K208" i="8"/>
  <c r="K207" i="8"/>
  <c r="K206" i="8"/>
  <c r="K205" i="8"/>
  <c r="K204" i="8"/>
  <c r="K203" i="8"/>
  <c r="K202" i="8"/>
  <c r="K201" i="8"/>
  <c r="K200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14" i="8"/>
  <c r="J291" i="8" a="1"/>
  <c r="J291" i="8" s="1"/>
  <c r="J290" i="8" a="1"/>
  <c r="J290" i="8" s="1"/>
  <c r="J289" i="8" a="1"/>
  <c r="J289" i="8" s="1"/>
  <c r="J288" i="8" a="1"/>
  <c r="J288" i="8" s="1"/>
  <c r="J287" i="8" a="1"/>
  <c r="J287" i="8" s="1"/>
  <c r="J286" i="8" a="1"/>
  <c r="J286" i="8" s="1"/>
  <c r="J285" i="8" a="1"/>
  <c r="J285" i="8" s="1"/>
  <c r="J284" i="8" a="1"/>
  <c r="J284" i="8" s="1"/>
  <c r="J283" i="8" a="1"/>
  <c r="J283" i="8" s="1"/>
  <c r="J282" i="8" a="1"/>
  <c r="J282" i="8" s="1"/>
  <c r="J281" i="8" a="1"/>
  <c r="J281" i="8" s="1"/>
  <c r="J280" i="8" a="1"/>
  <c r="J280" i="8" s="1"/>
  <c r="J279" i="8" a="1"/>
  <c r="J279" i="8" s="1"/>
  <c r="J278" i="8" a="1"/>
  <c r="J278" i="8" s="1"/>
  <c r="J277" i="8" a="1"/>
  <c r="J277" i="8" s="1"/>
  <c r="J276" i="8" a="1"/>
  <c r="J276" i="8" s="1"/>
  <c r="J275" i="8" a="1"/>
  <c r="J275" i="8" s="1"/>
  <c r="J274" i="8" a="1"/>
  <c r="J274" i="8" s="1"/>
  <c r="J273" i="8" a="1"/>
  <c r="J273" i="8" s="1"/>
  <c r="J272" i="8" a="1"/>
  <c r="J272" i="8" s="1"/>
  <c r="J271" i="8" a="1"/>
  <c r="J271" i="8" s="1"/>
  <c r="J270" i="8" a="1"/>
  <c r="J270" i="8" s="1"/>
  <c r="J269" i="8" a="1"/>
  <c r="J269" i="8" s="1"/>
  <c r="J268" i="8" a="1"/>
  <c r="J268" i="8" s="1"/>
  <c r="J267" i="8" a="1"/>
  <c r="J267" i="8" s="1"/>
  <c r="J266" i="8" a="1"/>
  <c r="J266" i="8" s="1"/>
  <c r="J265" i="8" a="1"/>
  <c r="J265" i="8" s="1"/>
  <c r="J264" i="8" a="1"/>
  <c r="J264" i="8" s="1"/>
  <c r="J263" i="8" a="1"/>
  <c r="J263" i="8" s="1"/>
  <c r="J262" i="8" a="1"/>
  <c r="J262" i="8" s="1"/>
  <c r="J260" i="8" a="1"/>
  <c r="J260" i="8" s="1"/>
  <c r="J259" i="8" a="1"/>
  <c r="J259" i="8" s="1"/>
  <c r="J258" i="8" a="1"/>
  <c r="J258" i="8" s="1"/>
  <c r="J257" i="8" a="1"/>
  <c r="J257" i="8" s="1"/>
  <c r="J256" i="8" a="1"/>
  <c r="J256" i="8" s="1"/>
  <c r="J255" i="8" a="1"/>
  <c r="J255" i="8" s="1"/>
  <c r="J254" i="8" a="1"/>
  <c r="J254" i="8" s="1"/>
  <c r="J253" i="8" a="1"/>
  <c r="J253" i="8" s="1"/>
  <c r="J252" i="8" a="1"/>
  <c r="J252" i="8" s="1"/>
  <c r="J251" i="8" a="1"/>
  <c r="J251" i="8" s="1"/>
  <c r="J250" i="8" a="1"/>
  <c r="J250" i="8" s="1"/>
  <c r="J249" i="8" a="1"/>
  <c r="J249" i="8" s="1"/>
  <c r="J248" i="8" a="1"/>
  <c r="J248" i="8" s="1"/>
  <c r="J247" i="8" a="1"/>
  <c r="J247" i="8" s="1"/>
  <c r="J246" i="8" a="1"/>
  <c r="J246" i="8" s="1"/>
  <c r="J245" i="8" a="1"/>
  <c r="J245" i="8" s="1"/>
  <c r="J244" i="8" a="1"/>
  <c r="J244" i="8" s="1"/>
  <c r="J243" i="8" a="1"/>
  <c r="J243" i="8" s="1"/>
  <c r="J242" i="8" a="1"/>
  <c r="J242" i="8" s="1"/>
  <c r="J241" i="8" a="1"/>
  <c r="J241" i="8" s="1"/>
  <c r="J240" i="8" a="1"/>
  <c r="J240" i="8" s="1"/>
  <c r="J239" i="8" a="1"/>
  <c r="J239" i="8" s="1"/>
  <c r="J238" i="8" a="1"/>
  <c r="J238" i="8" s="1"/>
  <c r="J237" i="8" a="1"/>
  <c r="J237" i="8" s="1"/>
  <c r="J236" i="8" a="1"/>
  <c r="J236" i="8" s="1"/>
  <c r="J235" i="8" a="1"/>
  <c r="J235" i="8" s="1"/>
  <c r="J234" i="8" a="1"/>
  <c r="J234" i="8" s="1"/>
  <c r="J233" i="8" a="1"/>
  <c r="J233" i="8" s="1"/>
  <c r="J232" i="8" a="1"/>
  <c r="J232" i="8" s="1"/>
  <c r="J231" i="8" a="1"/>
  <c r="J231" i="8" s="1"/>
  <c r="J229" i="8" a="1"/>
  <c r="J229" i="8" s="1"/>
  <c r="J228" i="8" a="1"/>
  <c r="J228" i="8" s="1"/>
  <c r="J227" i="8" a="1"/>
  <c r="J227" i="8" s="1"/>
  <c r="J226" i="8" a="1"/>
  <c r="J226" i="8" s="1"/>
  <c r="J225" i="8" a="1"/>
  <c r="J225" i="8" s="1"/>
  <c r="J224" i="8" a="1"/>
  <c r="J224" i="8" s="1"/>
  <c r="J223" i="8" a="1"/>
  <c r="J223" i="8" s="1"/>
  <c r="J222" i="8" a="1"/>
  <c r="J222" i="8" s="1"/>
  <c r="J221" i="8" a="1"/>
  <c r="J221" i="8" s="1"/>
  <c r="J220" i="8" a="1"/>
  <c r="J220" i="8" s="1"/>
  <c r="J219" i="8" a="1"/>
  <c r="J219" i="8" s="1"/>
  <c r="J218" i="8" a="1"/>
  <c r="J218" i="8" s="1"/>
  <c r="J217" i="8" a="1"/>
  <c r="J217" i="8" s="1"/>
  <c r="J216" i="8" a="1"/>
  <c r="J216" i="8" s="1"/>
  <c r="J215" i="8" a="1"/>
  <c r="J215" i="8" s="1"/>
  <c r="J214" i="8" a="1"/>
  <c r="J214" i="8" s="1"/>
  <c r="J213" i="8" a="1"/>
  <c r="J213" i="8" s="1"/>
  <c r="J212" i="8" a="1"/>
  <c r="J212" i="8" s="1"/>
  <c r="J211" i="8" a="1"/>
  <c r="J211" i="8" s="1"/>
  <c r="J210" i="8" a="1"/>
  <c r="J210" i="8" s="1"/>
  <c r="J209" i="8" a="1"/>
  <c r="J209" i="8" s="1"/>
  <c r="J208" i="8" a="1"/>
  <c r="J208" i="8" s="1"/>
  <c r="J207" i="8" a="1"/>
  <c r="J207" i="8" s="1"/>
  <c r="J206" i="8" a="1"/>
  <c r="J206" i="8" s="1"/>
  <c r="J205" i="8" a="1"/>
  <c r="J205" i="8" s="1"/>
  <c r="J204" i="8" a="1"/>
  <c r="J204" i="8" s="1"/>
  <c r="J203" i="8" a="1"/>
  <c r="J203" i="8" s="1"/>
  <c r="J202" i="8" a="1"/>
  <c r="J202" i="8" s="1"/>
  <c r="J201" i="8" a="1"/>
  <c r="J201" i="8" s="1"/>
  <c r="J200" i="8" a="1"/>
  <c r="J200" i="8" s="1"/>
  <c r="J198" i="8" a="1"/>
  <c r="J198" i="8" s="1"/>
  <c r="J197" i="8" a="1"/>
  <c r="J197" i="8" s="1"/>
  <c r="J196" i="8" a="1"/>
  <c r="J196" i="8" s="1"/>
  <c r="J195" i="8" a="1"/>
  <c r="J195" i="8" s="1"/>
  <c r="J194" i="8" a="1"/>
  <c r="J194" i="8" s="1"/>
  <c r="J193" i="8" a="1"/>
  <c r="J193" i="8" s="1"/>
  <c r="J192" i="8" a="1"/>
  <c r="J192" i="8" s="1"/>
  <c r="J191" i="8" a="1"/>
  <c r="J191" i="8" s="1"/>
  <c r="J190" i="8" a="1"/>
  <c r="J190" i="8" s="1"/>
  <c r="J189" i="8" a="1"/>
  <c r="J189" i="8" s="1"/>
  <c r="J188" i="8" a="1"/>
  <c r="J188" i="8" s="1"/>
  <c r="J187" i="8" a="1"/>
  <c r="J187" i="8" s="1"/>
  <c r="J186" i="8" a="1"/>
  <c r="J186" i="8" s="1"/>
  <c r="J185" i="8" a="1"/>
  <c r="J185" i="8" s="1"/>
  <c r="J184" i="8" a="1"/>
  <c r="J184" i="8" s="1"/>
  <c r="J183" i="8" a="1"/>
  <c r="J183" i="8" s="1"/>
  <c r="J182" i="8" a="1"/>
  <c r="J182" i="8" s="1"/>
  <c r="J181" i="8" a="1"/>
  <c r="J181" i="8" s="1"/>
  <c r="J180" i="8" a="1"/>
  <c r="J180" i="8" s="1"/>
  <c r="J179" i="8" a="1"/>
  <c r="J179" i="8" s="1"/>
  <c r="J178" i="8" a="1"/>
  <c r="J178" i="8" s="1"/>
  <c r="J177" i="8" a="1"/>
  <c r="J177" i="8" s="1"/>
  <c r="J176" i="8" a="1"/>
  <c r="J176" i="8" s="1"/>
  <c r="J175" i="8" a="1"/>
  <c r="J175" i="8" s="1"/>
  <c r="J174" i="8" a="1"/>
  <c r="J174" i="8" s="1"/>
  <c r="J173" i="8" a="1"/>
  <c r="J173" i="8" s="1"/>
  <c r="J172" i="8" a="1"/>
  <c r="J172" i="8" s="1"/>
  <c r="J171" i="8" a="1"/>
  <c r="J171" i="8" s="1"/>
  <c r="J170" i="8" a="1"/>
  <c r="J170" i="8" s="1"/>
  <c r="J169" i="8" a="1"/>
  <c r="J169" i="8" s="1"/>
  <c r="J167" i="8" a="1"/>
  <c r="J167" i="8" s="1"/>
  <c r="J166" i="8" a="1"/>
  <c r="J166" i="8" s="1"/>
  <c r="J165" i="8" a="1"/>
  <c r="J165" i="8" s="1"/>
  <c r="J164" i="8" a="1"/>
  <c r="J164" i="8" s="1"/>
  <c r="J163" i="8" a="1"/>
  <c r="J163" i="8" s="1"/>
  <c r="J162" i="8" a="1"/>
  <c r="J162" i="8" s="1"/>
  <c r="J161" i="8" a="1"/>
  <c r="J161" i="8" s="1"/>
  <c r="J160" i="8" a="1"/>
  <c r="J160" i="8" s="1"/>
  <c r="J159" i="8" a="1"/>
  <c r="J159" i="8" s="1"/>
  <c r="J158" i="8" a="1"/>
  <c r="J158" i="8" s="1"/>
  <c r="J157" i="8" a="1"/>
  <c r="J157" i="8" s="1"/>
  <c r="J156" i="8" a="1"/>
  <c r="J156" i="8" s="1"/>
  <c r="J155" i="8" a="1"/>
  <c r="J155" i="8" s="1"/>
  <c r="J154" i="8" a="1"/>
  <c r="J154" i="8" s="1"/>
  <c r="J153" i="8" a="1"/>
  <c r="J153" i="8" s="1"/>
  <c r="J152" i="8" a="1"/>
  <c r="J152" i="8" s="1"/>
  <c r="J151" i="8" a="1"/>
  <c r="J151" i="8" s="1"/>
  <c r="J150" i="8" a="1"/>
  <c r="J150" i="8" s="1"/>
  <c r="J149" i="8" a="1"/>
  <c r="J149" i="8" s="1"/>
  <c r="J148" i="8" a="1"/>
  <c r="J148" i="8" s="1"/>
  <c r="J147" i="8" a="1"/>
  <c r="J147" i="8" s="1"/>
  <c r="J146" i="8" a="1"/>
  <c r="J146" i="8" s="1"/>
  <c r="J145" i="8" a="1"/>
  <c r="J145" i="8" s="1"/>
  <c r="J144" i="8" a="1"/>
  <c r="J144" i="8" s="1"/>
  <c r="J143" i="8" a="1"/>
  <c r="J143" i="8" s="1"/>
  <c r="J142" i="8" a="1"/>
  <c r="J142" i="8" s="1"/>
  <c r="J141" i="8" a="1"/>
  <c r="J141" i="8" s="1"/>
  <c r="J140" i="8" a="1"/>
  <c r="J140" i="8" s="1"/>
  <c r="J139" i="8" a="1"/>
  <c r="J139" i="8" s="1"/>
  <c r="J138" i="8" a="1"/>
  <c r="J138" i="8" s="1"/>
  <c r="J136" i="8" a="1"/>
  <c r="J136" i="8" s="1"/>
  <c r="J135" i="8" a="1"/>
  <c r="J135" i="8" s="1"/>
  <c r="J134" i="8" a="1"/>
  <c r="J134" i="8" s="1"/>
  <c r="J133" i="8" a="1"/>
  <c r="J133" i="8" s="1"/>
  <c r="J132" i="8" a="1"/>
  <c r="J132" i="8" s="1"/>
  <c r="J131" i="8" a="1"/>
  <c r="J131" i="8" s="1"/>
  <c r="J130" i="8" a="1"/>
  <c r="J130" i="8" s="1"/>
  <c r="J129" i="8" a="1"/>
  <c r="J129" i="8" s="1"/>
  <c r="J128" i="8" a="1"/>
  <c r="J128" i="8" s="1"/>
  <c r="J127" i="8" a="1"/>
  <c r="J127" i="8" s="1"/>
  <c r="J126" i="8" a="1"/>
  <c r="J126" i="8" s="1"/>
  <c r="J125" i="8" a="1"/>
  <c r="J125" i="8" s="1"/>
  <c r="J124" i="8" a="1"/>
  <c r="J124" i="8" s="1"/>
  <c r="J123" i="8" a="1"/>
  <c r="J123" i="8" s="1"/>
  <c r="J122" i="8" a="1"/>
  <c r="J122" i="8" s="1"/>
  <c r="J121" i="8" a="1"/>
  <c r="J121" i="8" s="1"/>
  <c r="J120" i="8" a="1"/>
  <c r="J120" i="8" s="1"/>
  <c r="J119" i="8" a="1"/>
  <c r="J119" i="8" s="1"/>
  <c r="J118" i="8" a="1"/>
  <c r="J118" i="8" s="1"/>
  <c r="J117" i="8" a="1"/>
  <c r="J117" i="8" s="1"/>
  <c r="J116" i="8" a="1"/>
  <c r="J116" i="8" s="1"/>
  <c r="J115" i="8" a="1"/>
  <c r="J115" i="8" s="1"/>
  <c r="J114" i="8" a="1"/>
  <c r="J114" i="8" s="1"/>
  <c r="J113" i="8" a="1"/>
  <c r="J113" i="8" s="1"/>
  <c r="J112" i="8" a="1"/>
  <c r="J112" i="8" s="1"/>
  <c r="J111" i="8" a="1"/>
  <c r="J111" i="8" s="1"/>
  <c r="J110" i="8" a="1"/>
  <c r="J110" i="8" s="1"/>
  <c r="J109" i="8" a="1"/>
  <c r="J109" i="8" s="1"/>
  <c r="J108" i="8" a="1"/>
  <c r="J108" i="8" s="1"/>
  <c r="J107" i="8" a="1"/>
  <c r="J107" i="8" s="1"/>
  <c r="J105" i="8" a="1"/>
  <c r="J105" i="8" s="1"/>
  <c r="J104" i="8" a="1"/>
  <c r="J104" i="8" s="1"/>
  <c r="J103" i="8" a="1"/>
  <c r="J103" i="8" s="1"/>
  <c r="J102" i="8" a="1"/>
  <c r="J102" i="8" s="1"/>
  <c r="J101" i="8" a="1"/>
  <c r="J101" i="8" s="1"/>
  <c r="J100" i="8" a="1"/>
  <c r="J100" i="8" s="1"/>
  <c r="J99" i="8" a="1"/>
  <c r="J99" i="8" s="1"/>
  <c r="J98" i="8" a="1"/>
  <c r="J98" i="8" s="1"/>
  <c r="J97" i="8" a="1"/>
  <c r="J97" i="8" s="1"/>
  <c r="J96" i="8" a="1"/>
  <c r="J96" i="8" s="1"/>
  <c r="J95" i="8" a="1"/>
  <c r="J95" i="8" s="1"/>
  <c r="J94" i="8" a="1"/>
  <c r="J94" i="8" s="1"/>
  <c r="J93" i="8" a="1"/>
  <c r="J93" i="8" s="1"/>
  <c r="J92" i="8" a="1"/>
  <c r="J92" i="8" s="1"/>
  <c r="J91" i="8" a="1"/>
  <c r="J91" i="8" s="1"/>
  <c r="J90" i="8" a="1"/>
  <c r="J90" i="8" s="1"/>
  <c r="J89" i="8" a="1"/>
  <c r="J89" i="8" s="1"/>
  <c r="J88" i="8" a="1"/>
  <c r="J88" i="8" s="1"/>
  <c r="J87" i="8" a="1"/>
  <c r="J87" i="8" s="1"/>
  <c r="J86" i="8" a="1"/>
  <c r="J86" i="8" s="1"/>
  <c r="J85" i="8" a="1"/>
  <c r="J85" i="8" s="1"/>
  <c r="J84" i="8" a="1"/>
  <c r="J84" i="8" s="1"/>
  <c r="J83" i="8" a="1"/>
  <c r="J83" i="8" s="1"/>
  <c r="J82" i="8" a="1"/>
  <c r="J82" i="8" s="1"/>
  <c r="J81" i="8" a="1"/>
  <c r="J81" i="8" s="1"/>
  <c r="J80" i="8" a="1"/>
  <c r="J80" i="8" s="1"/>
  <c r="J79" i="8" a="1"/>
  <c r="J79" i="8" s="1"/>
  <c r="J78" i="8" a="1"/>
  <c r="J78" i="8" s="1"/>
  <c r="J77" i="8" a="1"/>
  <c r="J77" i="8" s="1"/>
  <c r="J76" i="8" a="1"/>
  <c r="J76" i="8" s="1"/>
  <c r="J74" i="8" a="1"/>
  <c r="J74" i="8" s="1"/>
  <c r="J73" i="8" a="1"/>
  <c r="J73" i="8" s="1"/>
  <c r="J72" i="8" a="1"/>
  <c r="J72" i="8" s="1"/>
  <c r="J71" i="8" a="1"/>
  <c r="J71" i="8" s="1"/>
  <c r="J70" i="8" a="1"/>
  <c r="J70" i="8" s="1"/>
  <c r="J69" i="8" a="1"/>
  <c r="J69" i="8" s="1"/>
  <c r="J68" i="8" a="1"/>
  <c r="J68" i="8" s="1"/>
  <c r="J67" i="8" a="1"/>
  <c r="J67" i="8" s="1"/>
  <c r="J66" i="8" a="1"/>
  <c r="J66" i="8" s="1"/>
  <c r="J65" i="8" a="1"/>
  <c r="J65" i="8" s="1"/>
  <c r="J64" i="8" a="1"/>
  <c r="J64" i="8" s="1"/>
  <c r="J63" i="8" a="1"/>
  <c r="J63" i="8" s="1"/>
  <c r="J62" i="8" a="1"/>
  <c r="J62" i="8" s="1"/>
  <c r="J61" i="8" a="1"/>
  <c r="J61" i="8" s="1"/>
  <c r="J60" i="8" a="1"/>
  <c r="J60" i="8" s="1"/>
  <c r="J59" i="8" a="1"/>
  <c r="J59" i="8" s="1"/>
  <c r="J58" i="8" a="1"/>
  <c r="J58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2" i="8" a="1"/>
  <c r="J52" i="8" s="1"/>
  <c r="J51" i="8" a="1"/>
  <c r="J51" i="8" s="1"/>
  <c r="J50" i="8" a="1"/>
  <c r="J50" i="8" s="1"/>
  <c r="J49" i="8" a="1"/>
  <c r="J49" i="8" s="1"/>
  <c r="J48" i="8" a="1"/>
  <c r="J48" i="8" s="1"/>
  <c r="J47" i="8" a="1"/>
  <c r="J47" i="8" s="1"/>
  <c r="J46" i="8" a="1"/>
  <c r="J46" i="8" s="1"/>
  <c r="J45" i="8" a="1"/>
  <c r="J45" i="8" s="1"/>
  <c r="J37" i="8" a="1"/>
  <c r="J37" i="8" s="1"/>
  <c r="J38" i="8" a="1"/>
  <c r="J38" i="8"/>
  <c r="J39" i="8" a="1"/>
  <c r="J39" i="8" s="1"/>
  <c r="J40" i="8" a="1"/>
  <c r="J40" i="8"/>
  <c r="J41" i="8" a="1"/>
  <c r="J41" i="8" s="1"/>
  <c r="J42" i="8" a="1"/>
  <c r="J42" i="8"/>
  <c r="J43" i="8" a="1"/>
  <c r="J43" i="8" s="1"/>
  <c r="J15" i="8" a="1"/>
  <c r="J15" i="8" s="1"/>
  <c r="J16" i="8" a="1"/>
  <c r="J16" i="8"/>
  <c r="J17" i="8" a="1"/>
  <c r="J17" i="8" s="1"/>
  <c r="J18" i="8" a="1"/>
  <c r="J18" i="8"/>
  <c r="J19" i="8" a="1"/>
  <c r="J19" i="8" s="1"/>
  <c r="J20" i="8" a="1"/>
  <c r="J20" i="8"/>
  <c r="J21" i="8" a="1"/>
  <c r="J21" i="8" s="1"/>
  <c r="J22" i="8" a="1"/>
  <c r="J22" i="8"/>
  <c r="J23" i="8" a="1"/>
  <c r="J23" i="8" s="1"/>
  <c r="J24" i="8" a="1"/>
  <c r="J24" i="8"/>
  <c r="J25" i="8" a="1"/>
  <c r="J25" i="8" s="1"/>
  <c r="J26" i="8" a="1"/>
  <c r="J26" i="8"/>
  <c r="J27" i="8" a="1"/>
  <c r="J27" i="8" s="1"/>
  <c r="J28" i="8" a="1"/>
  <c r="J28" i="8"/>
  <c r="J29" i="8" a="1"/>
  <c r="J29" i="8" s="1"/>
  <c r="J30" i="8" a="1"/>
  <c r="J30" i="8"/>
  <c r="J31" i="8" a="1"/>
  <c r="J31" i="8" s="1"/>
  <c r="J32" i="8" a="1"/>
  <c r="J32" i="8"/>
  <c r="J33" i="8" a="1"/>
  <c r="J33" i="8" s="1"/>
  <c r="J34" i="8" a="1"/>
  <c r="J34" i="8"/>
  <c r="J35" i="8" a="1"/>
  <c r="J35" i="8" s="1"/>
  <c r="J36" i="8" a="1"/>
  <c r="J36" i="8"/>
  <c r="J14" i="8" a="1"/>
  <c r="J14" i="8" s="1"/>
  <c r="J105" i="4" a="1"/>
  <c r="J105" i="4" s="1"/>
  <c r="J104" i="4" a="1"/>
  <c r="J104" i="4" s="1"/>
  <c r="J103" i="4" a="1"/>
  <c r="J103" i="4" s="1"/>
  <c r="J102" i="4" a="1"/>
  <c r="J102" i="4" s="1"/>
  <c r="J101" i="4" a="1"/>
  <c r="J101" i="4" s="1"/>
  <c r="J100" i="4" a="1"/>
  <c r="J100" i="4" s="1"/>
  <c r="J99" i="4" a="1"/>
  <c r="J99" i="4" s="1"/>
  <c r="J98" i="4" a="1"/>
  <c r="J98" i="4" s="1"/>
  <c r="J97" i="4" a="1"/>
  <c r="J97" i="4" s="1"/>
  <c r="J96" i="4" a="1"/>
  <c r="J96" i="4" s="1"/>
  <c r="J95" i="4" a="1"/>
  <c r="J95" i="4" s="1"/>
  <c r="J94" i="4" a="1"/>
  <c r="J94" i="4" s="1"/>
  <c r="J93" i="4" a="1"/>
  <c r="J93" i="4" s="1"/>
  <c r="J92" i="4" a="1"/>
  <c r="J92" i="4" s="1"/>
  <c r="J91" i="4" a="1"/>
  <c r="J91" i="4" s="1"/>
  <c r="J90" i="4" a="1"/>
  <c r="J90" i="4" s="1"/>
  <c r="J89" i="4" a="1"/>
  <c r="J89" i="4" s="1"/>
  <c r="J88" i="4" a="1"/>
  <c r="J88" i="4" s="1"/>
  <c r="J87" i="4" a="1"/>
  <c r="J87" i="4" s="1"/>
  <c r="J86" i="4" a="1"/>
  <c r="J86" i="4" s="1"/>
  <c r="J85" i="4" a="1"/>
  <c r="J85" i="4" s="1"/>
  <c r="J84" i="4" a="1"/>
  <c r="J84" i="4" s="1"/>
  <c r="J83" i="4" a="1"/>
  <c r="J83" i="4" s="1"/>
  <c r="J82" i="4" a="1"/>
  <c r="J82" i="4" s="1"/>
  <c r="J81" i="4" a="1"/>
  <c r="J81" i="4" s="1"/>
  <c r="J80" i="4" a="1"/>
  <c r="J80" i="4" s="1"/>
  <c r="J79" i="4" a="1"/>
  <c r="J79" i="4" s="1"/>
  <c r="J78" i="4" a="1"/>
  <c r="J78" i="4" s="1"/>
  <c r="J77" i="4" a="1"/>
  <c r="J77" i="4" s="1"/>
  <c r="J76" i="4" a="1"/>
  <c r="J76" i="4" s="1"/>
  <c r="J74" i="4" a="1"/>
  <c r="J74" i="4" s="1"/>
  <c r="J73" i="4" a="1"/>
  <c r="J73" i="4" s="1"/>
  <c r="J72" i="4" a="1"/>
  <c r="J72" i="4" s="1"/>
  <c r="J71" i="4" a="1"/>
  <c r="J71" i="4" s="1"/>
  <c r="J70" i="4" a="1"/>
  <c r="J70" i="4" s="1"/>
  <c r="J69" i="4" a="1"/>
  <c r="J69" i="4" s="1"/>
  <c r="J68" i="4" a="1"/>
  <c r="J68" i="4" s="1"/>
  <c r="J67" i="4" a="1"/>
  <c r="J67" i="4" s="1"/>
  <c r="J66" i="4" a="1"/>
  <c r="J66" i="4" s="1"/>
  <c r="J65" i="4" a="1"/>
  <c r="J65" i="4" s="1"/>
  <c r="J64" i="4" a="1"/>
  <c r="J64" i="4" s="1"/>
  <c r="J63" i="4" a="1"/>
  <c r="J63" i="4" s="1"/>
  <c r="J62" i="4" a="1"/>
  <c r="J62" i="4" s="1"/>
  <c r="J61" i="4" a="1"/>
  <c r="J61" i="4" s="1"/>
  <c r="J60" i="4" a="1"/>
  <c r="J60" i="4" s="1"/>
  <c r="J59" i="4" a="1"/>
  <c r="J59" i="4" s="1"/>
  <c r="J58" i="4" a="1"/>
  <c r="J58" i="4" s="1"/>
  <c r="J57" i="4" a="1"/>
  <c r="J57" i="4" s="1"/>
  <c r="J56" i="4" a="1"/>
  <c r="J56" i="4" s="1"/>
  <c r="J55" i="4" a="1"/>
  <c r="J55" i="4" s="1"/>
  <c r="J54" i="4" a="1"/>
  <c r="J54" i="4" s="1"/>
  <c r="J53" i="4" a="1"/>
  <c r="J53" i="4" s="1"/>
  <c r="J52" i="4" a="1"/>
  <c r="J52" i="4" s="1"/>
  <c r="J51" i="4" a="1"/>
  <c r="J51" i="4" s="1"/>
  <c r="J50" i="4" a="1"/>
  <c r="J50" i="4" s="1"/>
  <c r="J49" i="4" a="1"/>
  <c r="J49" i="4" s="1"/>
  <c r="J48" i="4" a="1"/>
  <c r="J48" i="4" s="1"/>
  <c r="J47" i="4" a="1"/>
  <c r="J47" i="4" s="1"/>
  <c r="J46" i="4" a="1"/>
  <c r="J46" i="4" s="1"/>
  <c r="J45" i="4" a="1"/>
  <c r="J45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40" i="4" a="1"/>
  <c r="J40" i="4" s="1"/>
  <c r="J41" i="4" a="1"/>
  <c r="J41" i="4" s="1"/>
  <c r="J42" i="4" a="1"/>
  <c r="J42" i="4" s="1"/>
  <c r="J43" i="4" a="1"/>
  <c r="J43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14" i="4" a="1"/>
  <c r="J14" i="4" s="1"/>
  <c r="O10" i="15"/>
  <c r="O11" i="15"/>
  <c r="O12" i="15"/>
  <c r="O13" i="15"/>
  <c r="O14" i="15"/>
  <c r="O15" i="15"/>
  <c r="O9" i="15"/>
  <c r="O8" i="15"/>
  <c r="L15" i="13"/>
  <c r="L14" i="13"/>
  <c r="L13" i="13"/>
  <c r="L12" i="13"/>
  <c r="L11" i="13"/>
  <c r="L10" i="13"/>
  <c r="L9" i="13"/>
  <c r="L8" i="13"/>
  <c r="O15" i="13"/>
  <c r="O14" i="13"/>
  <c r="O13" i="13"/>
  <c r="O12" i="13"/>
  <c r="O11" i="13"/>
  <c r="O10" i="13"/>
  <c r="O9" i="13"/>
  <c r="O8" i="13"/>
  <c r="P18" i="13" a="1"/>
  <c r="P18" i="13"/>
  <c r="P19" i="13" a="1"/>
  <c r="P19" i="13"/>
  <c r="P20" i="13" a="1"/>
  <c r="P20" i="13"/>
  <c r="P21" i="13" a="1"/>
  <c r="P21" i="13"/>
  <c r="P22" i="13" a="1"/>
  <c r="P22" i="13"/>
  <c r="P23" i="13" a="1"/>
  <c r="P23" i="13"/>
  <c r="P24" i="13" a="1"/>
  <c r="P24" i="13"/>
  <c r="P25" i="13" a="1"/>
  <c r="P25" i="13"/>
  <c r="P26" i="13" a="1"/>
  <c r="P26" i="13"/>
  <c r="P27" i="13" a="1"/>
  <c r="P27" i="13"/>
  <c r="P28" i="13" a="1"/>
  <c r="P28" i="13"/>
  <c r="P29" i="13" a="1"/>
  <c r="P29" i="13"/>
  <c r="P30" i="13" a="1"/>
  <c r="P30" i="13"/>
  <c r="P31" i="13" a="1"/>
  <c r="P31" i="13"/>
  <c r="P32" i="13" a="1"/>
  <c r="P32" i="13"/>
  <c r="P33" i="13" a="1"/>
  <c r="P33" i="13"/>
  <c r="P34" i="13" a="1"/>
  <c r="P34" i="13"/>
  <c r="P35" i="13" a="1"/>
  <c r="P35" i="13"/>
  <c r="P36" i="13" a="1"/>
  <c r="P36" i="13"/>
  <c r="P37" i="13" a="1"/>
  <c r="P37" i="13"/>
  <c r="P17" i="13" a="1"/>
  <c r="P17" i="13" s="1"/>
  <c r="P91" i="19" a="1"/>
  <c r="P91" i="19" s="1"/>
  <c r="S91" i="19" s="1"/>
  <c r="T91" i="19" s="1"/>
  <c r="O91" i="19"/>
  <c r="Q91" i="19" s="1"/>
  <c r="R91" i="19" s="1"/>
  <c r="O91" i="19" a="1"/>
  <c r="R90" i="19"/>
  <c r="P90" i="19" a="1"/>
  <c r="P90" i="19" s="1"/>
  <c r="S90" i="19" s="1"/>
  <c r="T90" i="19" s="1"/>
  <c r="O90" i="19"/>
  <c r="Q90" i="19" s="1"/>
  <c r="O90" i="19" a="1"/>
  <c r="S89" i="19"/>
  <c r="T89" i="19" s="1"/>
  <c r="P89" i="19"/>
  <c r="P89" i="19" a="1"/>
  <c r="O89" i="19" a="1"/>
  <c r="O89" i="19" s="1"/>
  <c r="Q89" i="19" s="1"/>
  <c r="R89" i="19" s="1"/>
  <c r="P88" i="19"/>
  <c r="S88" i="19" s="1"/>
  <c r="T88" i="19" s="1"/>
  <c r="P88" i="19" a="1"/>
  <c r="O88" i="19" a="1"/>
  <c r="O88" i="19" s="1"/>
  <c r="Q88" i="19" s="1"/>
  <c r="R88" i="19" s="1"/>
  <c r="Q87" i="19"/>
  <c r="R87" i="19" s="1"/>
  <c r="P87" i="19" a="1"/>
  <c r="P87" i="19" s="1"/>
  <c r="S87" i="19" s="1"/>
  <c r="T87" i="19" s="1"/>
  <c r="O87" i="19" a="1"/>
  <c r="O87" i="19" s="1"/>
  <c r="S86" i="19"/>
  <c r="T86" i="19" s="1"/>
  <c r="P86" i="19" a="1"/>
  <c r="P86" i="19" s="1"/>
  <c r="O86" i="19"/>
  <c r="Q86" i="19" s="1"/>
  <c r="R86" i="19" s="1"/>
  <c r="O86" i="19" a="1"/>
  <c r="P85" i="19" a="1"/>
  <c r="P85" i="19" s="1"/>
  <c r="S85" i="19" s="1"/>
  <c r="T85" i="19" s="1"/>
  <c r="O85" i="19" a="1"/>
  <c r="O85" i="19" s="1"/>
  <c r="Q85" i="19" s="1"/>
  <c r="R85" i="19" s="1"/>
  <c r="T84" i="19"/>
  <c r="Q84" i="19"/>
  <c r="R84" i="19" s="1"/>
  <c r="P84" i="19"/>
  <c r="S84" i="19" s="1"/>
  <c r="P84" i="19" a="1"/>
  <c r="O84" i="19" a="1"/>
  <c r="O84" i="19" s="1"/>
  <c r="P83" i="19" a="1"/>
  <c r="P83" i="19" s="1"/>
  <c r="S83" i="19" s="1"/>
  <c r="T83" i="19" s="1"/>
  <c r="O83" i="19"/>
  <c r="Q83" i="19" s="1"/>
  <c r="R83" i="19" s="1"/>
  <c r="O83" i="19" a="1"/>
  <c r="R82" i="19"/>
  <c r="P82" i="19" a="1"/>
  <c r="P82" i="19" s="1"/>
  <c r="S82" i="19" s="1"/>
  <c r="T82" i="19" s="1"/>
  <c r="O82" i="19"/>
  <c r="Q82" i="19" s="1"/>
  <c r="O82" i="19" a="1"/>
  <c r="S81" i="19"/>
  <c r="T81" i="19" s="1"/>
  <c r="P81" i="19"/>
  <c r="P81" i="19" a="1"/>
  <c r="O81" i="19" a="1"/>
  <c r="O81" i="19" s="1"/>
  <c r="Q81" i="19" s="1"/>
  <c r="R81" i="19" s="1"/>
  <c r="P80" i="19"/>
  <c r="S80" i="19" s="1"/>
  <c r="T80" i="19" s="1"/>
  <c r="P80" i="19" a="1"/>
  <c r="O80" i="19" a="1"/>
  <c r="O80" i="19" s="1"/>
  <c r="Q80" i="19" s="1"/>
  <c r="R80" i="19" s="1"/>
  <c r="P79" i="19" a="1"/>
  <c r="P79" i="19" s="1"/>
  <c r="S79" i="19" s="1"/>
  <c r="T79" i="19" s="1"/>
  <c r="O79" i="19" a="1"/>
  <c r="O79" i="19" s="1"/>
  <c r="Q79" i="19" s="1"/>
  <c r="R79" i="19" s="1"/>
  <c r="S78" i="19"/>
  <c r="T78" i="19" s="1"/>
  <c r="P78" i="19" a="1"/>
  <c r="P78" i="19" s="1"/>
  <c r="O78" i="19"/>
  <c r="Q78" i="19" s="1"/>
  <c r="R78" i="19" s="1"/>
  <c r="O78" i="19" a="1"/>
  <c r="P77" i="19" a="1"/>
  <c r="P77" i="19" s="1"/>
  <c r="S77" i="19" s="1"/>
  <c r="T77" i="19" s="1"/>
  <c r="O77" i="19" a="1"/>
  <c r="O77" i="19" s="1"/>
  <c r="Q77" i="19" s="1"/>
  <c r="R77" i="19" s="1"/>
  <c r="T76" i="19"/>
  <c r="Q76" i="19"/>
  <c r="R76" i="19" s="1"/>
  <c r="P76" i="19"/>
  <c r="S76" i="19" s="1"/>
  <c r="P76" i="19" a="1"/>
  <c r="O76" i="19" a="1"/>
  <c r="O76" i="19" s="1"/>
  <c r="P75" i="19" a="1"/>
  <c r="P75" i="19" s="1"/>
  <c r="S75" i="19" s="1"/>
  <c r="T75" i="19" s="1"/>
  <c r="O75" i="19"/>
  <c r="Q75" i="19" s="1"/>
  <c r="R75" i="19" s="1"/>
  <c r="O75" i="19" a="1"/>
  <c r="R74" i="19"/>
  <c r="P74" i="19" a="1"/>
  <c r="P74" i="19" s="1"/>
  <c r="S74" i="19" s="1"/>
  <c r="T74" i="19" s="1"/>
  <c r="O74" i="19"/>
  <c r="Q74" i="19" s="1"/>
  <c r="O74" i="19" a="1"/>
  <c r="S73" i="19"/>
  <c r="T73" i="19" s="1"/>
  <c r="P73" i="19"/>
  <c r="P73" i="19" a="1"/>
  <c r="O73" i="19" a="1"/>
  <c r="O73" i="19" s="1"/>
  <c r="Q73" i="19" s="1"/>
  <c r="R73" i="19" s="1"/>
  <c r="A73" i="19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P72" i="19"/>
  <c r="S72" i="19" s="1"/>
  <c r="T72" i="19" s="1"/>
  <c r="P72" i="19" a="1"/>
  <c r="O72" i="19" a="1"/>
  <c r="O72" i="19" s="1"/>
  <c r="Q72" i="19" s="1"/>
  <c r="R72" i="19" s="1"/>
  <c r="A72" i="19"/>
  <c r="Q71" i="19"/>
  <c r="R71" i="19" s="1"/>
  <c r="P71" i="19" a="1"/>
  <c r="P71" i="19" s="1"/>
  <c r="S71" i="19" s="1"/>
  <c r="T71" i="19" s="1"/>
  <c r="O71" i="19" a="1"/>
  <c r="O71" i="19" s="1"/>
  <c r="R66" i="19"/>
  <c r="R15" i="19" s="1"/>
  <c r="P66" i="19" a="1"/>
  <c r="P66" i="19" s="1"/>
  <c r="S66" i="19" s="1"/>
  <c r="T66" i="19" s="1"/>
  <c r="O66" i="19" a="1"/>
  <c r="O66" i="19" s="1"/>
  <c r="Q66" i="19" s="1"/>
  <c r="P65" i="19" a="1"/>
  <c r="P65" i="19" s="1"/>
  <c r="S65" i="19" s="1"/>
  <c r="T65" i="19" s="1"/>
  <c r="O65" i="19"/>
  <c r="Q65" i="19" s="1"/>
  <c r="R65" i="19" s="1"/>
  <c r="O65" i="19" a="1"/>
  <c r="P64" i="19"/>
  <c r="S64" i="19" s="1"/>
  <c r="P64" i="19" a="1"/>
  <c r="O64" i="19" a="1"/>
  <c r="O64" i="19" s="1"/>
  <c r="Q64" i="19" s="1"/>
  <c r="R64" i="19" s="1"/>
  <c r="T63" i="19"/>
  <c r="P63" i="19"/>
  <c r="S63" i="19" s="1"/>
  <c r="P63" i="19" a="1"/>
  <c r="O63" i="19" a="1"/>
  <c r="O63" i="19" s="1"/>
  <c r="Q63" i="19" s="1"/>
  <c r="R63" i="19" s="1"/>
  <c r="Q62" i="19"/>
  <c r="R62" i="19" s="1"/>
  <c r="P62" i="19" a="1"/>
  <c r="P62" i="19" s="1"/>
  <c r="S62" i="19" s="1"/>
  <c r="T62" i="19" s="1"/>
  <c r="O62" i="19"/>
  <c r="O62" i="19" a="1"/>
  <c r="S61" i="19"/>
  <c r="T61" i="19" s="1"/>
  <c r="R61" i="19"/>
  <c r="P61" i="19" a="1"/>
  <c r="P61" i="19" s="1"/>
  <c r="O61" i="19"/>
  <c r="Q61" i="19" s="1"/>
  <c r="O61" i="19" a="1"/>
  <c r="P60" i="19" a="1"/>
  <c r="P60" i="19" s="1"/>
  <c r="S60" i="19" s="1"/>
  <c r="T60" i="19" s="1"/>
  <c r="O60" i="19" a="1"/>
  <c r="O60" i="19" s="1"/>
  <c r="Q60" i="19" s="1"/>
  <c r="R60" i="19" s="1"/>
  <c r="Q59" i="19"/>
  <c r="R59" i="19" s="1"/>
  <c r="P59" i="19"/>
  <c r="S59" i="19" s="1"/>
  <c r="T59" i="19" s="1"/>
  <c r="P59" i="19" a="1"/>
  <c r="O59" i="19" a="1"/>
  <c r="O59" i="19" s="1"/>
  <c r="P58" i="19" a="1"/>
  <c r="P58" i="19" s="1"/>
  <c r="S58" i="19" s="1"/>
  <c r="T58" i="19" s="1"/>
  <c r="O58" i="19"/>
  <c r="Q58" i="19" s="1"/>
  <c r="R58" i="19" s="1"/>
  <c r="O58" i="19" a="1"/>
  <c r="P57" i="19" a="1"/>
  <c r="P57" i="19" s="1"/>
  <c r="S57" i="19" s="1"/>
  <c r="T57" i="19" s="1"/>
  <c r="O57" i="19"/>
  <c r="Q57" i="19" s="1"/>
  <c r="R57" i="19" s="1"/>
  <c r="O57" i="19" a="1"/>
  <c r="S56" i="19"/>
  <c r="T56" i="19" s="1"/>
  <c r="P56" i="19"/>
  <c r="P56" i="19" a="1"/>
  <c r="O56" i="19" a="1"/>
  <c r="O56" i="19" s="1"/>
  <c r="Q56" i="19" s="1"/>
  <c r="R56" i="19" s="1"/>
  <c r="T55" i="19"/>
  <c r="P55" i="19"/>
  <c r="S55" i="19" s="1"/>
  <c r="P55" i="19" a="1"/>
  <c r="O55" i="19" a="1"/>
  <c r="O55" i="19" s="1"/>
  <c r="Q55" i="19" s="1"/>
  <c r="R55" i="19" s="1"/>
  <c r="Q54" i="19"/>
  <c r="R54" i="19" s="1"/>
  <c r="P54" i="19" a="1"/>
  <c r="P54" i="19" s="1"/>
  <c r="S54" i="19" s="1"/>
  <c r="O54" i="19"/>
  <c r="O54" i="19" a="1"/>
  <c r="S53" i="19"/>
  <c r="T53" i="19" s="1"/>
  <c r="R53" i="19"/>
  <c r="P53" i="19" a="1"/>
  <c r="P53" i="19" s="1"/>
  <c r="O53" i="19"/>
  <c r="Q53" i="19" s="1"/>
  <c r="O53" i="19" a="1"/>
  <c r="T52" i="19"/>
  <c r="P52" i="19" a="1"/>
  <c r="P52" i="19" s="1"/>
  <c r="S52" i="19" s="1"/>
  <c r="O52" i="19" a="1"/>
  <c r="O52" i="19" s="1"/>
  <c r="Q52" i="19" s="1"/>
  <c r="R52" i="19" s="1"/>
  <c r="Q51" i="19"/>
  <c r="P51" i="19"/>
  <c r="S51" i="19" s="1"/>
  <c r="T51" i="19" s="1"/>
  <c r="T13" i="19" s="1"/>
  <c r="P51" i="19" a="1"/>
  <c r="O51" i="19" a="1"/>
  <c r="O51" i="19" s="1"/>
  <c r="R50" i="19"/>
  <c r="R12" i="19" s="1"/>
  <c r="P50" i="19" a="1"/>
  <c r="P50" i="19" s="1"/>
  <c r="S50" i="19" s="1"/>
  <c r="T50" i="19" s="1"/>
  <c r="O50" i="19"/>
  <c r="Q50" i="19" s="1"/>
  <c r="Q12" i="19" s="1"/>
  <c r="O50" i="19" a="1"/>
  <c r="P49" i="19" a="1"/>
  <c r="P49" i="19" s="1"/>
  <c r="S49" i="19" s="1"/>
  <c r="T49" i="19" s="1"/>
  <c r="T11" i="19" s="1"/>
  <c r="O49" i="19"/>
  <c r="Q49" i="19" s="1"/>
  <c r="R49" i="19" s="1"/>
  <c r="R11" i="19" s="1"/>
  <c r="O49" i="19" a="1"/>
  <c r="P48" i="19"/>
  <c r="S48" i="19" s="1"/>
  <c r="T48" i="19" s="1"/>
  <c r="P48" i="19" a="1"/>
  <c r="O48" i="19" a="1"/>
  <c r="O48" i="19" s="1"/>
  <c r="Q48" i="19" s="1"/>
  <c r="R48" i="19" s="1"/>
  <c r="A48" i="19"/>
  <c r="A49" i="19" s="1"/>
  <c r="A50" i="19" s="1"/>
  <c r="A51" i="19" s="1"/>
  <c r="T47" i="19"/>
  <c r="P47" i="19"/>
  <c r="S47" i="19" s="1"/>
  <c r="P47" i="19" a="1"/>
  <c r="O47" i="19" a="1"/>
  <c r="O47" i="19" s="1"/>
  <c r="Q47" i="19" s="1"/>
  <c r="R47" i="19" s="1"/>
  <c r="A47" i="19"/>
  <c r="Q46" i="19"/>
  <c r="P46" i="19" a="1"/>
  <c r="P46" i="19" s="1"/>
  <c r="S46" i="19" s="1"/>
  <c r="T46" i="19" s="1"/>
  <c r="O46" i="19"/>
  <c r="O46" i="19" a="1"/>
  <c r="S42" i="19"/>
  <c r="T42" i="19" s="1"/>
  <c r="P42" i="19" a="1"/>
  <c r="P42" i="19" s="1"/>
  <c r="O42" i="19"/>
  <c r="Q42" i="19" s="1"/>
  <c r="R42" i="19" s="1"/>
  <c r="O42" i="19" a="1"/>
  <c r="Q37" i="19"/>
  <c r="R37" i="19" s="1"/>
  <c r="P37" i="19" a="1"/>
  <c r="P37" i="19" s="1"/>
  <c r="S37" i="19" s="1"/>
  <c r="T37" i="19" s="1"/>
  <c r="O37" i="19"/>
  <c r="O37" i="19" a="1"/>
  <c r="S36" i="19"/>
  <c r="T36" i="19" s="1"/>
  <c r="P36" i="19" a="1"/>
  <c r="P36" i="19" s="1"/>
  <c r="O36" i="19" a="1"/>
  <c r="O36" i="19" s="1"/>
  <c r="Q36" i="19" s="1"/>
  <c r="R36" i="19" s="1"/>
  <c r="Q35" i="19"/>
  <c r="R35" i="19" s="1"/>
  <c r="P35" i="19" a="1"/>
  <c r="P35" i="19" s="1"/>
  <c r="S35" i="19" s="1"/>
  <c r="T35" i="19" s="1"/>
  <c r="O35" i="19"/>
  <c r="O35" i="19" a="1"/>
  <c r="S34" i="19"/>
  <c r="T34" i="19" s="1"/>
  <c r="R34" i="19"/>
  <c r="P34" i="19" a="1"/>
  <c r="P34" i="19" s="1"/>
  <c r="O34" i="19"/>
  <c r="Q34" i="19" s="1"/>
  <c r="O34" i="19" a="1"/>
  <c r="Q33" i="19"/>
  <c r="R33" i="19" s="1"/>
  <c r="P33" i="19"/>
  <c r="S33" i="19" s="1"/>
  <c r="T33" i="19" s="1"/>
  <c r="P33" i="19" a="1"/>
  <c r="O33" i="19" a="1"/>
  <c r="O33" i="19" s="1"/>
  <c r="T32" i="19"/>
  <c r="P32" i="19"/>
  <c r="S32" i="19" s="1"/>
  <c r="P32" i="19" a="1"/>
  <c r="O32" i="19" a="1"/>
  <c r="O32" i="19" s="1"/>
  <c r="Q32" i="19" s="1"/>
  <c r="R32" i="19" s="1"/>
  <c r="T31" i="19"/>
  <c r="P31" i="19"/>
  <c r="S31" i="19" s="1"/>
  <c r="P31" i="19" a="1"/>
  <c r="O31" i="19" a="1"/>
  <c r="O31" i="19" s="1"/>
  <c r="Q31" i="19" s="1"/>
  <c r="R31" i="19" s="1"/>
  <c r="P30" i="19"/>
  <c r="S30" i="19" s="1"/>
  <c r="T30" i="19" s="1"/>
  <c r="P30" i="19" a="1"/>
  <c r="O30" i="19" a="1"/>
  <c r="O30" i="19" s="1"/>
  <c r="Q30" i="19" s="1"/>
  <c r="R30" i="19" s="1"/>
  <c r="Q29" i="19"/>
  <c r="R29" i="19" s="1"/>
  <c r="P29" i="19"/>
  <c r="S29" i="19" s="1"/>
  <c r="T29" i="19" s="1"/>
  <c r="P29" i="19" a="1"/>
  <c r="O29" i="19" a="1"/>
  <c r="O29" i="19" s="1"/>
  <c r="T28" i="19"/>
  <c r="P28" i="19"/>
  <c r="S28" i="19" s="1"/>
  <c r="P28" i="19" a="1"/>
  <c r="O28" i="19" a="1"/>
  <c r="O28" i="19" s="1"/>
  <c r="Q28" i="19" s="1"/>
  <c r="R28" i="19" s="1"/>
  <c r="T27" i="19"/>
  <c r="Q27" i="19"/>
  <c r="R27" i="19" s="1"/>
  <c r="P27" i="19"/>
  <c r="S27" i="19" s="1"/>
  <c r="P27" i="19" a="1"/>
  <c r="O27" i="19" a="1"/>
  <c r="O27" i="19" s="1"/>
  <c r="P26" i="19"/>
  <c r="S26" i="19" s="1"/>
  <c r="T26" i="19" s="1"/>
  <c r="P26" i="19" a="1"/>
  <c r="O26" i="19" a="1"/>
  <c r="O26" i="19" s="1"/>
  <c r="Q26" i="19" s="1"/>
  <c r="R26" i="19" s="1"/>
  <c r="Q25" i="19"/>
  <c r="R25" i="19" s="1"/>
  <c r="P25" i="19"/>
  <c r="S25" i="19" s="1"/>
  <c r="T25" i="19" s="1"/>
  <c r="P25" i="19" a="1"/>
  <c r="O25" i="19" a="1"/>
  <c r="O25" i="19" s="1"/>
  <c r="T24" i="19"/>
  <c r="P24" i="19"/>
  <c r="S24" i="19" s="1"/>
  <c r="P24" i="19" a="1"/>
  <c r="O24" i="19" a="1"/>
  <c r="O24" i="19" s="1"/>
  <c r="Q24" i="19" s="1"/>
  <c r="R24" i="19" s="1"/>
  <c r="T23" i="19"/>
  <c r="Q23" i="19"/>
  <c r="R23" i="19" s="1"/>
  <c r="P23" i="19"/>
  <c r="S23" i="19" s="1"/>
  <c r="P23" i="19" a="1"/>
  <c r="O23" i="19" a="1"/>
  <c r="O23" i="19" s="1"/>
  <c r="P22" i="19"/>
  <c r="S22" i="19" s="1"/>
  <c r="T22" i="19" s="1"/>
  <c r="P22" i="19" a="1"/>
  <c r="O22" i="19" a="1"/>
  <c r="O22" i="19" s="1"/>
  <c r="Q22" i="19" s="1"/>
  <c r="R22" i="19" s="1"/>
  <c r="Q21" i="19"/>
  <c r="R21" i="19" s="1"/>
  <c r="P21" i="19"/>
  <c r="S21" i="19" s="1"/>
  <c r="T21" i="19" s="1"/>
  <c r="P21" i="19" a="1"/>
  <c r="O21" i="19" a="1"/>
  <c r="O21" i="19" s="1"/>
  <c r="T20" i="19"/>
  <c r="P20" i="19"/>
  <c r="S20" i="19" s="1"/>
  <c r="P20" i="19" a="1"/>
  <c r="O20" i="19" a="1"/>
  <c r="O20" i="19" s="1"/>
  <c r="Q20" i="19" s="1"/>
  <c r="R20" i="19" s="1"/>
  <c r="T19" i="19"/>
  <c r="Q19" i="19"/>
  <c r="R19" i="19" s="1"/>
  <c r="P19" i="19"/>
  <c r="S19" i="19" s="1"/>
  <c r="P19" i="19" a="1"/>
  <c r="O19" i="19" a="1"/>
  <c r="O19" i="19" s="1"/>
  <c r="P18" i="19"/>
  <c r="S18" i="19" s="1"/>
  <c r="T18" i="19" s="1"/>
  <c r="T9" i="19" s="1"/>
  <c r="P18" i="19" a="1"/>
  <c r="O18" i="19" a="1"/>
  <c r="O18" i="19" s="1"/>
  <c r="Q18" i="19" s="1"/>
  <c r="Q17" i="19"/>
  <c r="R17" i="19" s="1"/>
  <c r="P17" i="19"/>
  <c r="S17" i="19" s="1"/>
  <c r="T17" i="19" s="1"/>
  <c r="P17" i="19" a="1"/>
  <c r="O17" i="19" a="1"/>
  <c r="O17" i="19" s="1"/>
  <c r="T15" i="19"/>
  <c r="S15" i="19"/>
  <c r="Q15" i="19"/>
  <c r="N15" i="19"/>
  <c r="M15" i="19"/>
  <c r="K15" i="19"/>
  <c r="J15" i="19"/>
  <c r="I15" i="19"/>
  <c r="H15" i="19"/>
  <c r="G15" i="19"/>
  <c r="F15" i="19"/>
  <c r="E15" i="19"/>
  <c r="D15" i="19"/>
  <c r="C15" i="19"/>
  <c r="B15" i="19"/>
  <c r="R14" i="19"/>
  <c r="Q14" i="19"/>
  <c r="N14" i="19"/>
  <c r="M14" i="19"/>
  <c r="K14" i="19"/>
  <c r="J14" i="19"/>
  <c r="I14" i="19"/>
  <c r="H14" i="19"/>
  <c r="G14" i="19"/>
  <c r="F14" i="19"/>
  <c r="E14" i="19"/>
  <c r="D14" i="19"/>
  <c r="C14" i="19"/>
  <c r="B14" i="19"/>
  <c r="N13" i="19"/>
  <c r="M13" i="19"/>
  <c r="K13" i="19"/>
  <c r="J13" i="19"/>
  <c r="I13" i="19"/>
  <c r="H13" i="19"/>
  <c r="G13" i="19"/>
  <c r="F13" i="19"/>
  <c r="E13" i="19"/>
  <c r="D13" i="19"/>
  <c r="C13" i="19"/>
  <c r="B13" i="19"/>
  <c r="T12" i="19"/>
  <c r="S12" i="19"/>
  <c r="N12" i="19"/>
  <c r="M12" i="19"/>
  <c r="K12" i="19"/>
  <c r="J12" i="19"/>
  <c r="I12" i="19"/>
  <c r="H12" i="19"/>
  <c r="G12" i="19"/>
  <c r="F12" i="19"/>
  <c r="E12" i="19"/>
  <c r="D12" i="19"/>
  <c r="C12" i="19"/>
  <c r="B12" i="19"/>
  <c r="A12" i="19"/>
  <c r="S11" i="19"/>
  <c r="Q11" i="19"/>
  <c r="N11" i="19"/>
  <c r="M11" i="19"/>
  <c r="K11" i="19"/>
  <c r="J11" i="19"/>
  <c r="I11" i="19"/>
  <c r="H11" i="19"/>
  <c r="G11" i="19"/>
  <c r="F11" i="19"/>
  <c r="E11" i="19"/>
  <c r="D11" i="19"/>
  <c r="C11" i="19"/>
  <c r="B11" i="19"/>
  <c r="A11" i="19"/>
  <c r="R10" i="19"/>
  <c r="Q10" i="19"/>
  <c r="N10" i="19"/>
  <c r="M10" i="19"/>
  <c r="K10" i="19"/>
  <c r="J10" i="19"/>
  <c r="I10" i="19"/>
  <c r="H10" i="19"/>
  <c r="G10" i="19"/>
  <c r="F10" i="19"/>
  <c r="E10" i="19"/>
  <c r="D10" i="19"/>
  <c r="C10" i="19"/>
  <c r="B10" i="19"/>
  <c r="N9" i="19"/>
  <c r="M9" i="19"/>
  <c r="K9" i="19"/>
  <c r="J9" i="19"/>
  <c r="I9" i="19"/>
  <c r="H9" i="19"/>
  <c r="G9" i="19"/>
  <c r="F9" i="19"/>
  <c r="E9" i="19"/>
  <c r="D9" i="19"/>
  <c r="C9" i="19"/>
  <c r="B9" i="19"/>
  <c r="A9" i="19"/>
  <c r="T8" i="19"/>
  <c r="S8" i="19"/>
  <c r="N8" i="19"/>
  <c r="M8" i="19"/>
  <c r="K8" i="19"/>
  <c r="J8" i="19"/>
  <c r="I8" i="19"/>
  <c r="H8" i="19"/>
  <c r="G8" i="19"/>
  <c r="F8" i="19"/>
  <c r="E8" i="19"/>
  <c r="D8" i="19"/>
  <c r="C8" i="19"/>
  <c r="B8" i="19"/>
  <c r="A8" i="19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17" i="15"/>
  <c r="T17" i="15" s="1"/>
  <c r="Q61" i="18"/>
  <c r="R61" i="18" s="1"/>
  <c r="P61" i="18" a="1"/>
  <c r="P61" i="18" s="1"/>
  <c r="S61" i="18" s="1"/>
  <c r="T61" i="18" s="1"/>
  <c r="O61" i="18" a="1"/>
  <c r="O61" i="18" s="1"/>
  <c r="Q60" i="18"/>
  <c r="R60" i="18" s="1"/>
  <c r="P60" i="18" a="1"/>
  <c r="P60" i="18" s="1"/>
  <c r="S60" i="18" s="1"/>
  <c r="T60" i="18" s="1"/>
  <c r="O60" i="18" a="1"/>
  <c r="O60" i="18" s="1"/>
  <c r="Q59" i="18"/>
  <c r="R59" i="18" s="1"/>
  <c r="R14" i="18" s="1"/>
  <c r="P59" i="18" a="1"/>
  <c r="P59" i="18" s="1"/>
  <c r="S59" i="18" s="1"/>
  <c r="O59" i="18" a="1"/>
  <c r="O59" i="18" s="1"/>
  <c r="Q58" i="18"/>
  <c r="R58" i="18" s="1"/>
  <c r="P58" i="18" a="1"/>
  <c r="P58" i="18" s="1"/>
  <c r="S58" i="18" s="1"/>
  <c r="T58" i="18" s="1"/>
  <c r="O58" i="18" a="1"/>
  <c r="O58" i="18" s="1"/>
  <c r="Q57" i="18"/>
  <c r="R57" i="18" s="1"/>
  <c r="P57" i="18" a="1"/>
  <c r="P57" i="18" s="1"/>
  <c r="S57" i="18" s="1"/>
  <c r="T57" i="18" s="1"/>
  <c r="O57" i="18" a="1"/>
  <c r="O57" i="18" s="1"/>
  <c r="Q56" i="18"/>
  <c r="R56" i="18" s="1"/>
  <c r="P56" i="18" a="1"/>
  <c r="P56" i="18" s="1"/>
  <c r="S56" i="18" s="1"/>
  <c r="T56" i="18" s="1"/>
  <c r="O56" i="18" a="1"/>
  <c r="O56" i="18" s="1"/>
  <c r="Q55" i="18"/>
  <c r="R55" i="18" s="1"/>
  <c r="P55" i="18" a="1"/>
  <c r="P55" i="18" s="1"/>
  <c r="S55" i="18" s="1"/>
  <c r="T55" i="18" s="1"/>
  <c r="O55" i="18" a="1"/>
  <c r="O55" i="18" s="1"/>
  <c r="Q54" i="18"/>
  <c r="R54" i="18" s="1"/>
  <c r="P54" i="18" a="1"/>
  <c r="P54" i="18" s="1"/>
  <c r="S54" i="18" s="1"/>
  <c r="O54" i="18" a="1"/>
  <c r="O54" i="18" s="1"/>
  <c r="Q53" i="18"/>
  <c r="R53" i="18" s="1"/>
  <c r="P53" i="18" a="1"/>
  <c r="P53" i="18" s="1"/>
  <c r="S53" i="18" s="1"/>
  <c r="T53" i="18" s="1"/>
  <c r="O53" i="18" a="1"/>
  <c r="O53" i="18" s="1"/>
  <c r="Q52" i="18"/>
  <c r="R52" i="18" s="1"/>
  <c r="P52" i="18" a="1"/>
  <c r="P52" i="18" s="1"/>
  <c r="S52" i="18" s="1"/>
  <c r="T52" i="18" s="1"/>
  <c r="O52" i="18" a="1"/>
  <c r="O52" i="18" s="1"/>
  <c r="Q51" i="18"/>
  <c r="R51" i="18" s="1"/>
  <c r="P51" i="18" a="1"/>
  <c r="P51" i="18" s="1"/>
  <c r="S51" i="18" s="1"/>
  <c r="T51" i="18" s="1"/>
  <c r="O51" i="18" a="1"/>
  <c r="O51" i="18" s="1"/>
  <c r="Q50" i="18"/>
  <c r="R50" i="18" s="1"/>
  <c r="P50" i="18" a="1"/>
  <c r="P50" i="18" s="1"/>
  <c r="S50" i="18" s="1"/>
  <c r="T50" i="18" s="1"/>
  <c r="O50" i="18" a="1"/>
  <c r="O50" i="18" s="1"/>
  <c r="Q49" i="18"/>
  <c r="R49" i="18" s="1"/>
  <c r="P49" i="18" a="1"/>
  <c r="P49" i="18" s="1"/>
  <c r="S49" i="18" s="1"/>
  <c r="T49" i="18" s="1"/>
  <c r="O49" i="18" a="1"/>
  <c r="O49" i="18" s="1"/>
  <c r="Q48" i="18"/>
  <c r="R48" i="18" s="1"/>
  <c r="P48" i="18" a="1"/>
  <c r="P48" i="18" s="1"/>
  <c r="S48" i="18" s="1"/>
  <c r="T48" i="18" s="1"/>
  <c r="O48" i="18" a="1"/>
  <c r="O48" i="18" s="1"/>
  <c r="Q47" i="18"/>
  <c r="R47" i="18" s="1"/>
  <c r="P47" i="18" a="1"/>
  <c r="P47" i="18" s="1"/>
  <c r="S47" i="18" s="1"/>
  <c r="T47" i="18" s="1"/>
  <c r="O47" i="18" a="1"/>
  <c r="O47" i="18" s="1"/>
  <c r="Q46" i="18"/>
  <c r="R46" i="18" s="1"/>
  <c r="P46" i="18" a="1"/>
  <c r="P46" i="18" s="1"/>
  <c r="S46" i="18" s="1"/>
  <c r="O46" i="18" a="1"/>
  <c r="O46" i="18" s="1"/>
  <c r="Q45" i="18"/>
  <c r="R45" i="18" s="1"/>
  <c r="R12" i="18" s="1"/>
  <c r="P45" i="18" a="1"/>
  <c r="P45" i="18" s="1"/>
  <c r="S45" i="18" s="1"/>
  <c r="O45" i="18" a="1"/>
  <c r="O45" i="18" s="1"/>
  <c r="Q44" i="18"/>
  <c r="R44" i="18" s="1"/>
  <c r="P44" i="18" a="1"/>
  <c r="P44" i="18" s="1"/>
  <c r="S44" i="18" s="1"/>
  <c r="O44" i="18" a="1"/>
  <c r="O44" i="18" s="1"/>
  <c r="Q43" i="18"/>
  <c r="R43" i="18" s="1"/>
  <c r="R10" i="18" s="1"/>
  <c r="P43" i="18" a="1"/>
  <c r="P43" i="18" s="1"/>
  <c r="S43" i="18" s="1"/>
  <c r="O43" i="18" a="1"/>
  <c r="O43" i="18" s="1"/>
  <c r="Q42" i="18"/>
  <c r="R42" i="18" s="1"/>
  <c r="P42" i="18" a="1"/>
  <c r="P42" i="18" s="1"/>
  <c r="S42" i="18" s="1"/>
  <c r="T42" i="18" s="1"/>
  <c r="O42" i="18" a="1"/>
  <c r="O42" i="18" s="1"/>
  <c r="Q41" i="18"/>
  <c r="R41" i="18" s="1"/>
  <c r="R8" i="18" s="1"/>
  <c r="P41" i="18" a="1"/>
  <c r="P41" i="18" s="1"/>
  <c r="S41" i="18" s="1"/>
  <c r="O41" i="18" a="1"/>
  <c r="O41" i="18" s="1"/>
  <c r="Q37" i="18"/>
  <c r="R37" i="18" s="1"/>
  <c r="P37" i="18" a="1"/>
  <c r="P37" i="18" s="1"/>
  <c r="S37" i="18" s="1"/>
  <c r="O37" i="18" a="1"/>
  <c r="O37" i="18" s="1"/>
  <c r="Q36" i="18"/>
  <c r="R36" i="18" s="1"/>
  <c r="P36" i="18" a="1"/>
  <c r="P36" i="18" s="1"/>
  <c r="S36" i="18" s="1"/>
  <c r="T36" i="18" s="1"/>
  <c r="O36" i="18" a="1"/>
  <c r="O36" i="18" s="1"/>
  <c r="Q35" i="18"/>
  <c r="R35" i="18" s="1"/>
  <c r="P35" i="18" a="1"/>
  <c r="P35" i="18" s="1"/>
  <c r="S35" i="18" s="1"/>
  <c r="T35" i="18" s="1"/>
  <c r="O35" i="18" a="1"/>
  <c r="O35" i="18" s="1"/>
  <c r="P34" i="18" a="1"/>
  <c r="P34" i="18" s="1"/>
  <c r="S34" i="18" s="1"/>
  <c r="T34" i="18" s="1"/>
  <c r="O34" i="18" a="1"/>
  <c r="O34" i="18" s="1"/>
  <c r="Q34" i="18" s="1"/>
  <c r="R34" i="18" s="1"/>
  <c r="P33" i="18" a="1"/>
  <c r="P33" i="18" s="1"/>
  <c r="S33" i="18" s="1"/>
  <c r="T33" i="18" s="1"/>
  <c r="O33" i="18" a="1"/>
  <c r="O33" i="18" s="1"/>
  <c r="Q33" i="18" s="1"/>
  <c r="R33" i="18" s="1"/>
  <c r="P32" i="18" a="1"/>
  <c r="P32" i="18" s="1"/>
  <c r="S32" i="18" s="1"/>
  <c r="T32" i="18" s="1"/>
  <c r="O32" i="18" a="1"/>
  <c r="O32" i="18" s="1"/>
  <c r="Q32" i="18" s="1"/>
  <c r="R32" i="18" s="1"/>
  <c r="P31" i="18" a="1"/>
  <c r="P31" i="18" s="1"/>
  <c r="S31" i="18" s="1"/>
  <c r="T31" i="18" s="1"/>
  <c r="O31" i="18" a="1"/>
  <c r="O31" i="18" s="1"/>
  <c r="Q31" i="18" s="1"/>
  <c r="R31" i="18" s="1"/>
  <c r="P30" i="18" a="1"/>
  <c r="P30" i="18" s="1"/>
  <c r="S30" i="18" s="1"/>
  <c r="T30" i="18" s="1"/>
  <c r="O30" i="18" a="1"/>
  <c r="O30" i="18" s="1"/>
  <c r="Q30" i="18" s="1"/>
  <c r="R30" i="18" s="1"/>
  <c r="P29" i="18" a="1"/>
  <c r="P29" i="18" s="1"/>
  <c r="S29" i="18" s="1"/>
  <c r="T29" i="18" s="1"/>
  <c r="O29" i="18" a="1"/>
  <c r="O29" i="18" s="1"/>
  <c r="Q29" i="18" s="1"/>
  <c r="R29" i="18" s="1"/>
  <c r="P28" i="18" a="1"/>
  <c r="P28" i="18" s="1"/>
  <c r="S28" i="18" s="1"/>
  <c r="T28" i="18" s="1"/>
  <c r="O28" i="18" a="1"/>
  <c r="O28" i="18" s="1"/>
  <c r="Q28" i="18" s="1"/>
  <c r="R28" i="18" s="1"/>
  <c r="P27" i="18" a="1"/>
  <c r="P27" i="18" s="1"/>
  <c r="S27" i="18" s="1"/>
  <c r="T27" i="18" s="1"/>
  <c r="O27" i="18" a="1"/>
  <c r="O27" i="18" s="1"/>
  <c r="Q27" i="18" s="1"/>
  <c r="R27" i="18" s="1"/>
  <c r="P26" i="18" a="1"/>
  <c r="P26" i="18" s="1"/>
  <c r="S26" i="18" s="1"/>
  <c r="T26" i="18" s="1"/>
  <c r="O26" i="18" a="1"/>
  <c r="O26" i="18" s="1"/>
  <c r="Q26" i="18" s="1"/>
  <c r="R26" i="18" s="1"/>
  <c r="P25" i="18" a="1"/>
  <c r="P25" i="18" s="1"/>
  <c r="S25" i="18" s="1"/>
  <c r="T25" i="18" s="1"/>
  <c r="O25" i="18" a="1"/>
  <c r="O25" i="18" s="1"/>
  <c r="Q25" i="18" s="1"/>
  <c r="R25" i="18" s="1"/>
  <c r="P24" i="18" a="1"/>
  <c r="P24" i="18" s="1"/>
  <c r="S24" i="18" s="1"/>
  <c r="T24" i="18" s="1"/>
  <c r="O24" i="18" a="1"/>
  <c r="O24" i="18" s="1"/>
  <c r="Q24" i="18" s="1"/>
  <c r="R24" i="18" s="1"/>
  <c r="P23" i="18" a="1"/>
  <c r="P23" i="18" s="1"/>
  <c r="S23" i="18" s="1"/>
  <c r="T23" i="18" s="1"/>
  <c r="O23" i="18" a="1"/>
  <c r="O23" i="18" s="1"/>
  <c r="Q23" i="18" s="1"/>
  <c r="R23" i="18" s="1"/>
  <c r="P22" i="18" a="1"/>
  <c r="P22" i="18" s="1"/>
  <c r="S22" i="18" s="1"/>
  <c r="T22" i="18" s="1"/>
  <c r="O22" i="18" a="1"/>
  <c r="O22" i="18" s="1"/>
  <c r="Q22" i="18" s="1"/>
  <c r="R22" i="18" s="1"/>
  <c r="P21" i="18" a="1"/>
  <c r="P21" i="18" s="1"/>
  <c r="S21" i="18" s="1"/>
  <c r="T21" i="18" s="1"/>
  <c r="O21" i="18" a="1"/>
  <c r="O21" i="18" s="1"/>
  <c r="Q21" i="18" s="1"/>
  <c r="R21" i="18" s="1"/>
  <c r="P20" i="18" a="1"/>
  <c r="P20" i="18" s="1"/>
  <c r="S20" i="18" s="1"/>
  <c r="T20" i="18" s="1"/>
  <c r="O20" i="18" a="1"/>
  <c r="O20" i="18" s="1"/>
  <c r="Q20" i="18" s="1"/>
  <c r="R20" i="18" s="1"/>
  <c r="P19" i="18" a="1"/>
  <c r="P19" i="18" s="1"/>
  <c r="S19" i="18" s="1"/>
  <c r="T19" i="18" s="1"/>
  <c r="O19" i="18" a="1"/>
  <c r="O19" i="18" s="1"/>
  <c r="Q19" i="18" s="1"/>
  <c r="R19" i="18" s="1"/>
  <c r="P18" i="18" a="1"/>
  <c r="P18" i="18" s="1"/>
  <c r="S18" i="18" s="1"/>
  <c r="T18" i="18" s="1"/>
  <c r="O18" i="18" a="1"/>
  <c r="O18" i="18" s="1"/>
  <c r="Q18" i="18" s="1"/>
  <c r="R18" i="18" s="1"/>
  <c r="P17" i="18" a="1"/>
  <c r="P17" i="18" s="1"/>
  <c r="S17" i="18" s="1"/>
  <c r="T17" i="18" s="1"/>
  <c r="O17" i="18" a="1"/>
  <c r="O17" i="18" s="1"/>
  <c r="Q17" i="18" s="1"/>
  <c r="R17" i="18" s="1"/>
  <c r="R15" i="18"/>
  <c r="Q15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B15" i="18"/>
  <c r="A15" i="18"/>
  <c r="Q14" i="18"/>
  <c r="N14" i="18"/>
  <c r="M14" i="18"/>
  <c r="L14" i="18"/>
  <c r="K14" i="18"/>
  <c r="J14" i="18"/>
  <c r="I14" i="18"/>
  <c r="H14" i="18"/>
  <c r="G14" i="18"/>
  <c r="F14" i="18"/>
  <c r="E14" i="18"/>
  <c r="D14" i="18"/>
  <c r="C14" i="18"/>
  <c r="B14" i="18"/>
  <c r="A14" i="18"/>
  <c r="R13" i="18"/>
  <c r="Q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B13" i="18"/>
  <c r="A13" i="18"/>
  <c r="Q12" i="18"/>
  <c r="N12" i="18"/>
  <c r="M12" i="18"/>
  <c r="L12" i="18"/>
  <c r="K12" i="18"/>
  <c r="J12" i="18"/>
  <c r="I12" i="18"/>
  <c r="H12" i="18"/>
  <c r="G12" i="18"/>
  <c r="F12" i="18"/>
  <c r="E12" i="18"/>
  <c r="D12" i="18"/>
  <c r="C12" i="18"/>
  <c r="B12" i="18"/>
  <c r="A12" i="18"/>
  <c r="R11" i="18"/>
  <c r="Q11" i="18"/>
  <c r="N11" i="18"/>
  <c r="M11" i="18"/>
  <c r="L11" i="18"/>
  <c r="K11" i="18"/>
  <c r="J11" i="18"/>
  <c r="I11" i="18"/>
  <c r="H11" i="18"/>
  <c r="G11" i="18"/>
  <c r="F11" i="18"/>
  <c r="E11" i="18"/>
  <c r="D11" i="18"/>
  <c r="C11" i="18"/>
  <c r="B11" i="18"/>
  <c r="A11" i="18"/>
  <c r="Q10" i="18"/>
  <c r="N10" i="18"/>
  <c r="M10" i="18"/>
  <c r="L10" i="18"/>
  <c r="K10" i="18"/>
  <c r="J10" i="18"/>
  <c r="I10" i="18"/>
  <c r="H10" i="18"/>
  <c r="G10" i="18"/>
  <c r="F10" i="18"/>
  <c r="E10" i="18"/>
  <c r="D10" i="18"/>
  <c r="C10" i="18"/>
  <c r="B10" i="18"/>
  <c r="A10" i="18"/>
  <c r="R9" i="18"/>
  <c r="Q9" i="18"/>
  <c r="N9" i="18"/>
  <c r="M9" i="18"/>
  <c r="L9" i="18"/>
  <c r="K9" i="18"/>
  <c r="J9" i="18"/>
  <c r="I9" i="18"/>
  <c r="H9" i="18"/>
  <c r="G9" i="18"/>
  <c r="F9" i="18"/>
  <c r="E9" i="18"/>
  <c r="D9" i="18"/>
  <c r="C9" i="18"/>
  <c r="B9" i="18"/>
  <c r="A9" i="18"/>
  <c r="Q8" i="18"/>
  <c r="N8" i="18"/>
  <c r="M8" i="18"/>
  <c r="L8" i="18"/>
  <c r="K8" i="18"/>
  <c r="J8" i="18"/>
  <c r="I8" i="18"/>
  <c r="H8" i="18"/>
  <c r="G8" i="18"/>
  <c r="F8" i="18"/>
  <c r="E8" i="18"/>
  <c r="D8" i="18"/>
  <c r="C8" i="18"/>
  <c r="B8" i="18"/>
  <c r="A8" i="18"/>
  <c r="M43" i="10" l="1"/>
  <c r="N43" i="10" s="1"/>
  <c r="M30" i="10"/>
  <c r="N30" i="10" s="1"/>
  <c r="M35" i="10"/>
  <c r="N35" i="10" s="1"/>
  <c r="K264" i="10"/>
  <c r="L264" i="10" s="1"/>
  <c r="M264" i="10"/>
  <c r="N264" i="10" s="1"/>
  <c r="M268" i="10"/>
  <c r="N268" i="10" s="1"/>
  <c r="K268" i="10"/>
  <c r="L268" i="10" s="1"/>
  <c r="M272" i="10"/>
  <c r="N272" i="10" s="1"/>
  <c r="K272" i="10"/>
  <c r="L272" i="10" s="1"/>
  <c r="M276" i="10"/>
  <c r="N276" i="10" s="1"/>
  <c r="K276" i="10"/>
  <c r="L276" i="10" s="1"/>
  <c r="K280" i="10"/>
  <c r="L280" i="10" s="1"/>
  <c r="M280" i="10"/>
  <c r="N280" i="10" s="1"/>
  <c r="M284" i="10"/>
  <c r="N284" i="10" s="1"/>
  <c r="K284" i="10"/>
  <c r="L284" i="10" s="1"/>
  <c r="M288" i="10"/>
  <c r="N288" i="10" s="1"/>
  <c r="K288" i="10"/>
  <c r="L288" i="10" s="1"/>
  <c r="M265" i="10"/>
  <c r="N265" i="10" s="1"/>
  <c r="K265" i="10"/>
  <c r="L265" i="10" s="1"/>
  <c r="M269" i="10"/>
  <c r="N269" i="10" s="1"/>
  <c r="K269" i="10"/>
  <c r="L269" i="10" s="1"/>
  <c r="K273" i="10"/>
  <c r="L273" i="10" s="1"/>
  <c r="M273" i="10"/>
  <c r="N273" i="10" s="1"/>
  <c r="M277" i="10"/>
  <c r="N277" i="10" s="1"/>
  <c r="K277" i="10"/>
  <c r="L277" i="10" s="1"/>
  <c r="M281" i="10"/>
  <c r="N281" i="10" s="1"/>
  <c r="K281" i="10"/>
  <c r="L281" i="10" s="1"/>
  <c r="M285" i="10"/>
  <c r="N285" i="10" s="1"/>
  <c r="K285" i="10"/>
  <c r="L285" i="10" s="1"/>
  <c r="K289" i="10"/>
  <c r="L289" i="10" s="1"/>
  <c r="M289" i="10"/>
  <c r="N289" i="10" s="1"/>
  <c r="M262" i="10"/>
  <c r="N262" i="10" s="1"/>
  <c r="K262" i="10"/>
  <c r="L262" i="10" s="1"/>
  <c r="K266" i="10"/>
  <c r="L266" i="10" s="1"/>
  <c r="M266" i="10"/>
  <c r="N266" i="10" s="1"/>
  <c r="M270" i="10"/>
  <c r="N270" i="10" s="1"/>
  <c r="K270" i="10"/>
  <c r="L270" i="10" s="1"/>
  <c r="M274" i="10"/>
  <c r="N274" i="10" s="1"/>
  <c r="K274" i="10"/>
  <c r="L274" i="10" s="1"/>
  <c r="M278" i="10"/>
  <c r="N278" i="10" s="1"/>
  <c r="K278" i="10"/>
  <c r="L278" i="10" s="1"/>
  <c r="K282" i="10"/>
  <c r="L282" i="10" s="1"/>
  <c r="M282" i="10"/>
  <c r="N282" i="10" s="1"/>
  <c r="M286" i="10"/>
  <c r="N286" i="10" s="1"/>
  <c r="K286" i="10"/>
  <c r="L286" i="10" s="1"/>
  <c r="M290" i="10"/>
  <c r="N290" i="10" s="1"/>
  <c r="K290" i="10"/>
  <c r="L290" i="10" s="1"/>
  <c r="M263" i="10"/>
  <c r="N263" i="10" s="1"/>
  <c r="K263" i="10"/>
  <c r="L263" i="10" s="1"/>
  <c r="M267" i="10"/>
  <c r="N267" i="10" s="1"/>
  <c r="K267" i="10"/>
  <c r="L267" i="10" s="1"/>
  <c r="K271" i="10"/>
  <c r="L271" i="10" s="1"/>
  <c r="M271" i="10"/>
  <c r="N271" i="10" s="1"/>
  <c r="M275" i="10"/>
  <c r="N275" i="10" s="1"/>
  <c r="K275" i="10"/>
  <c r="L275" i="10" s="1"/>
  <c r="M279" i="10"/>
  <c r="N279" i="10" s="1"/>
  <c r="K279" i="10"/>
  <c r="L279" i="10" s="1"/>
  <c r="M283" i="10"/>
  <c r="N283" i="10" s="1"/>
  <c r="K283" i="10"/>
  <c r="L283" i="10" s="1"/>
  <c r="K287" i="10"/>
  <c r="L287" i="10" s="1"/>
  <c r="M287" i="10"/>
  <c r="N287" i="10" s="1"/>
  <c r="M291" i="10"/>
  <c r="N291" i="10" s="1"/>
  <c r="K291" i="10"/>
  <c r="L291" i="10" s="1"/>
  <c r="M231" i="10"/>
  <c r="N231" i="10" s="1"/>
  <c r="K231" i="10"/>
  <c r="L231" i="10" s="1"/>
  <c r="M234" i="10"/>
  <c r="N234" i="10" s="1"/>
  <c r="K234" i="10"/>
  <c r="L234" i="10" s="1"/>
  <c r="M238" i="10"/>
  <c r="N238" i="10" s="1"/>
  <c r="K238" i="10"/>
  <c r="L238" i="10" s="1"/>
  <c r="M242" i="10"/>
  <c r="N242" i="10" s="1"/>
  <c r="K242" i="10"/>
  <c r="L242" i="10" s="1"/>
  <c r="K246" i="10"/>
  <c r="L246" i="10" s="1"/>
  <c r="M246" i="10"/>
  <c r="N246" i="10" s="1"/>
  <c r="M250" i="10"/>
  <c r="N250" i="10" s="1"/>
  <c r="K250" i="10"/>
  <c r="L250" i="10" s="1"/>
  <c r="M254" i="10"/>
  <c r="N254" i="10" s="1"/>
  <c r="K254" i="10"/>
  <c r="L254" i="10" s="1"/>
  <c r="M258" i="10"/>
  <c r="N258" i="10" s="1"/>
  <c r="K258" i="10"/>
  <c r="L258" i="10" s="1"/>
  <c r="M235" i="10"/>
  <c r="N235" i="10" s="1"/>
  <c r="K235" i="10"/>
  <c r="L235" i="10" s="1"/>
  <c r="K239" i="10"/>
  <c r="L239" i="10" s="1"/>
  <c r="M239" i="10"/>
  <c r="N239" i="10" s="1"/>
  <c r="K243" i="10"/>
  <c r="L243" i="10" s="1"/>
  <c r="M243" i="10"/>
  <c r="N243" i="10" s="1"/>
  <c r="M247" i="10"/>
  <c r="N247" i="10" s="1"/>
  <c r="K247" i="10"/>
  <c r="L247" i="10" s="1"/>
  <c r="M251" i="10"/>
  <c r="N251" i="10" s="1"/>
  <c r="K251" i="10"/>
  <c r="L251" i="10" s="1"/>
  <c r="K255" i="10"/>
  <c r="L255" i="10" s="1"/>
  <c r="M255" i="10"/>
  <c r="N255" i="10" s="1"/>
  <c r="M259" i="10"/>
  <c r="N259" i="10" s="1"/>
  <c r="K259" i="10"/>
  <c r="L259" i="10" s="1"/>
  <c r="K232" i="10"/>
  <c r="L232" i="10" s="1"/>
  <c r="M232" i="10"/>
  <c r="N232" i="10" s="1"/>
  <c r="K236" i="10"/>
  <c r="L236" i="10" s="1"/>
  <c r="M236" i="10"/>
  <c r="N236" i="10" s="1"/>
  <c r="M240" i="10"/>
  <c r="N240" i="10" s="1"/>
  <c r="K240" i="10"/>
  <c r="L240" i="10" s="1"/>
  <c r="M244" i="10"/>
  <c r="N244" i="10" s="1"/>
  <c r="K244" i="10"/>
  <c r="L244" i="10" s="1"/>
  <c r="K248" i="10"/>
  <c r="L248" i="10" s="1"/>
  <c r="M248" i="10"/>
  <c r="N248" i="10" s="1"/>
  <c r="K252" i="10"/>
  <c r="L252" i="10" s="1"/>
  <c r="M252" i="10"/>
  <c r="N252" i="10" s="1"/>
  <c r="M256" i="10"/>
  <c r="N256" i="10" s="1"/>
  <c r="K256" i="10"/>
  <c r="L256" i="10" s="1"/>
  <c r="M260" i="10"/>
  <c r="N260" i="10" s="1"/>
  <c r="K260" i="10"/>
  <c r="L260" i="10" s="1"/>
  <c r="M233" i="10"/>
  <c r="N233" i="10" s="1"/>
  <c r="K233" i="10"/>
  <c r="L233" i="10" s="1"/>
  <c r="M237" i="10"/>
  <c r="N237" i="10" s="1"/>
  <c r="K237" i="10"/>
  <c r="L237" i="10" s="1"/>
  <c r="K241" i="10"/>
  <c r="L241" i="10" s="1"/>
  <c r="M241" i="10"/>
  <c r="N241" i="10" s="1"/>
  <c r="M245" i="10"/>
  <c r="N245" i="10" s="1"/>
  <c r="K245" i="10"/>
  <c r="L245" i="10" s="1"/>
  <c r="M249" i="10"/>
  <c r="N249" i="10" s="1"/>
  <c r="K249" i="10"/>
  <c r="L249" i="10" s="1"/>
  <c r="M253" i="10"/>
  <c r="N253" i="10" s="1"/>
  <c r="K253" i="10"/>
  <c r="L253" i="10" s="1"/>
  <c r="K257" i="10"/>
  <c r="L257" i="10" s="1"/>
  <c r="M257" i="10"/>
  <c r="N257" i="10" s="1"/>
  <c r="K202" i="10"/>
  <c r="L202" i="10" s="1"/>
  <c r="M202" i="10"/>
  <c r="N202" i="10" s="1"/>
  <c r="K206" i="10"/>
  <c r="L206" i="10" s="1"/>
  <c r="M206" i="10"/>
  <c r="N206" i="10" s="1"/>
  <c r="K210" i="10"/>
  <c r="L210" i="10" s="1"/>
  <c r="M210" i="10"/>
  <c r="N210" i="10" s="1"/>
  <c r="M214" i="10"/>
  <c r="N214" i="10" s="1"/>
  <c r="K214" i="10"/>
  <c r="L214" i="10" s="1"/>
  <c r="M218" i="10"/>
  <c r="N218" i="10" s="1"/>
  <c r="K218" i="10"/>
  <c r="L218" i="10" s="1"/>
  <c r="M222" i="10"/>
  <c r="N222" i="10" s="1"/>
  <c r="K222" i="10"/>
  <c r="L222" i="10" s="1"/>
  <c r="M226" i="10"/>
  <c r="N226" i="10" s="1"/>
  <c r="K226" i="10"/>
  <c r="L226" i="10" s="1"/>
  <c r="M203" i="10"/>
  <c r="N203" i="10" s="1"/>
  <c r="K203" i="10"/>
  <c r="L203" i="10" s="1"/>
  <c r="M207" i="10"/>
  <c r="N207" i="10" s="1"/>
  <c r="K207" i="10"/>
  <c r="L207" i="10" s="1"/>
  <c r="K211" i="10"/>
  <c r="L211" i="10" s="1"/>
  <c r="M211" i="10"/>
  <c r="N211" i="10" s="1"/>
  <c r="K215" i="10"/>
  <c r="L215" i="10" s="1"/>
  <c r="M215" i="10"/>
  <c r="N215" i="10" s="1"/>
  <c r="K219" i="10"/>
  <c r="L219" i="10" s="1"/>
  <c r="M219" i="10"/>
  <c r="N219" i="10" s="1"/>
  <c r="K223" i="10"/>
  <c r="L223" i="10" s="1"/>
  <c r="M223" i="10"/>
  <c r="N223" i="10" s="1"/>
  <c r="M227" i="10"/>
  <c r="N227" i="10" s="1"/>
  <c r="K227" i="10"/>
  <c r="L227" i="10" s="1"/>
  <c r="K200" i="10"/>
  <c r="L200" i="10" s="1"/>
  <c r="M200" i="10"/>
  <c r="N200" i="10" s="1"/>
  <c r="K204" i="10"/>
  <c r="L204" i="10" s="1"/>
  <c r="M204" i="10"/>
  <c r="N204" i="10" s="1"/>
  <c r="K208" i="10"/>
  <c r="L208" i="10" s="1"/>
  <c r="M208" i="10"/>
  <c r="N208" i="10" s="1"/>
  <c r="M212" i="10"/>
  <c r="N212" i="10" s="1"/>
  <c r="K212" i="10"/>
  <c r="L212" i="10" s="1"/>
  <c r="M216" i="10"/>
  <c r="N216" i="10" s="1"/>
  <c r="K216" i="10"/>
  <c r="L216" i="10" s="1"/>
  <c r="M220" i="10"/>
  <c r="N220" i="10" s="1"/>
  <c r="K220" i="10"/>
  <c r="L220" i="10" s="1"/>
  <c r="M224" i="10"/>
  <c r="N224" i="10" s="1"/>
  <c r="K224" i="10"/>
  <c r="L224" i="10" s="1"/>
  <c r="K228" i="10"/>
  <c r="L228" i="10" s="1"/>
  <c r="M228" i="10"/>
  <c r="N228" i="10" s="1"/>
  <c r="M201" i="10"/>
  <c r="N201" i="10" s="1"/>
  <c r="K201" i="10"/>
  <c r="L201" i="10" s="1"/>
  <c r="M205" i="10"/>
  <c r="N205" i="10" s="1"/>
  <c r="K205" i="10"/>
  <c r="L205" i="10" s="1"/>
  <c r="M209" i="10"/>
  <c r="N209" i="10" s="1"/>
  <c r="K209" i="10"/>
  <c r="L209" i="10" s="1"/>
  <c r="K213" i="10"/>
  <c r="L213" i="10" s="1"/>
  <c r="M213" i="10"/>
  <c r="N213" i="10" s="1"/>
  <c r="K217" i="10"/>
  <c r="L217" i="10" s="1"/>
  <c r="M217" i="10"/>
  <c r="N217" i="10" s="1"/>
  <c r="K221" i="10"/>
  <c r="L221" i="10" s="1"/>
  <c r="M221" i="10"/>
  <c r="N221" i="10" s="1"/>
  <c r="M225" i="10"/>
  <c r="N225" i="10" s="1"/>
  <c r="K225" i="10"/>
  <c r="L225" i="10" s="1"/>
  <c r="M229" i="10"/>
  <c r="N229" i="10" s="1"/>
  <c r="K229" i="10"/>
  <c r="L229" i="10" s="1"/>
  <c r="M179" i="10"/>
  <c r="N179" i="10" s="1"/>
  <c r="K179" i="10"/>
  <c r="L179" i="10" s="1"/>
  <c r="M187" i="10"/>
  <c r="N187" i="10" s="1"/>
  <c r="K187" i="10"/>
  <c r="L187" i="10" s="1"/>
  <c r="M172" i="10"/>
  <c r="N172" i="10" s="1"/>
  <c r="K172" i="10"/>
  <c r="L172" i="10" s="1"/>
  <c r="M176" i="10"/>
  <c r="N176" i="10" s="1"/>
  <c r="K176" i="10"/>
  <c r="L176" i="10" s="1"/>
  <c r="M180" i="10"/>
  <c r="N180" i="10" s="1"/>
  <c r="K180" i="10"/>
  <c r="L180" i="10" s="1"/>
  <c r="K184" i="10"/>
  <c r="L184" i="10" s="1"/>
  <c r="M184" i="10"/>
  <c r="N184" i="10" s="1"/>
  <c r="M188" i="10"/>
  <c r="N188" i="10" s="1"/>
  <c r="K188" i="10"/>
  <c r="L188" i="10" s="1"/>
  <c r="M192" i="10"/>
  <c r="N192" i="10" s="1"/>
  <c r="K192" i="10"/>
  <c r="L192" i="10" s="1"/>
  <c r="K196" i="10"/>
  <c r="L196" i="10" s="1"/>
  <c r="M196" i="10"/>
  <c r="N196" i="10" s="1"/>
  <c r="M175" i="10"/>
  <c r="N175" i="10" s="1"/>
  <c r="K175" i="10"/>
  <c r="L175" i="10" s="1"/>
  <c r="M183" i="10"/>
  <c r="N183" i="10" s="1"/>
  <c r="K183" i="10"/>
  <c r="L183" i="10" s="1"/>
  <c r="M195" i="10"/>
  <c r="N195" i="10" s="1"/>
  <c r="K195" i="10"/>
  <c r="L195" i="10" s="1"/>
  <c r="M169" i="10"/>
  <c r="N169" i="10" s="1"/>
  <c r="K169" i="10"/>
  <c r="L169" i="10" s="1"/>
  <c r="M173" i="10"/>
  <c r="N173" i="10" s="1"/>
  <c r="K173" i="10"/>
  <c r="L173" i="10" s="1"/>
  <c r="M177" i="10"/>
  <c r="N177" i="10" s="1"/>
  <c r="K177" i="10"/>
  <c r="L177" i="10" s="1"/>
  <c r="M181" i="10"/>
  <c r="N181" i="10" s="1"/>
  <c r="K181" i="10"/>
  <c r="L181" i="10" s="1"/>
  <c r="M185" i="10"/>
  <c r="N185" i="10" s="1"/>
  <c r="K185" i="10"/>
  <c r="L185" i="10" s="1"/>
  <c r="M189" i="10"/>
  <c r="N189" i="10" s="1"/>
  <c r="K189" i="10"/>
  <c r="L189" i="10" s="1"/>
  <c r="M193" i="10"/>
  <c r="N193" i="10" s="1"/>
  <c r="K193" i="10"/>
  <c r="L193" i="10" s="1"/>
  <c r="M197" i="10"/>
  <c r="N197" i="10" s="1"/>
  <c r="K197" i="10"/>
  <c r="L197" i="10" s="1"/>
  <c r="M171" i="10"/>
  <c r="N171" i="10" s="1"/>
  <c r="K171" i="10"/>
  <c r="L171" i="10" s="1"/>
  <c r="M191" i="10"/>
  <c r="N191" i="10" s="1"/>
  <c r="K191" i="10"/>
  <c r="L191" i="10" s="1"/>
  <c r="M170" i="10"/>
  <c r="N170" i="10" s="1"/>
  <c r="K170" i="10"/>
  <c r="L170" i="10" s="1"/>
  <c r="M174" i="10"/>
  <c r="N174" i="10" s="1"/>
  <c r="K174" i="10"/>
  <c r="L174" i="10" s="1"/>
  <c r="M178" i="10"/>
  <c r="N178" i="10" s="1"/>
  <c r="K178" i="10"/>
  <c r="L178" i="10" s="1"/>
  <c r="M182" i="10"/>
  <c r="N182" i="10" s="1"/>
  <c r="K182" i="10"/>
  <c r="L182" i="10" s="1"/>
  <c r="M186" i="10"/>
  <c r="N186" i="10" s="1"/>
  <c r="K186" i="10"/>
  <c r="L186" i="10" s="1"/>
  <c r="M190" i="10"/>
  <c r="N190" i="10" s="1"/>
  <c r="K190" i="10"/>
  <c r="L190" i="10" s="1"/>
  <c r="M194" i="10"/>
  <c r="N194" i="10" s="1"/>
  <c r="K194" i="10"/>
  <c r="L194" i="10" s="1"/>
  <c r="M198" i="10"/>
  <c r="N198" i="10" s="1"/>
  <c r="K198" i="10"/>
  <c r="L198" i="10" s="1"/>
  <c r="K140" i="10"/>
  <c r="L140" i="10" s="1"/>
  <c r="M140" i="10"/>
  <c r="N140" i="10" s="1"/>
  <c r="M144" i="10"/>
  <c r="N144" i="10" s="1"/>
  <c r="K144" i="10"/>
  <c r="L144" i="10" s="1"/>
  <c r="K148" i="10"/>
  <c r="L148" i="10" s="1"/>
  <c r="M148" i="10"/>
  <c r="N148" i="10" s="1"/>
  <c r="K152" i="10"/>
  <c r="L152" i="10" s="1"/>
  <c r="M152" i="10"/>
  <c r="N152" i="10" s="1"/>
  <c r="K156" i="10"/>
  <c r="L156" i="10" s="1"/>
  <c r="M156" i="10"/>
  <c r="N156" i="10" s="1"/>
  <c r="K160" i="10"/>
  <c r="L160" i="10" s="1"/>
  <c r="M160" i="10"/>
  <c r="N160" i="10" s="1"/>
  <c r="K164" i="10"/>
  <c r="L164" i="10" s="1"/>
  <c r="M164" i="10"/>
  <c r="N164" i="10" s="1"/>
  <c r="M141" i="10"/>
  <c r="N141" i="10" s="1"/>
  <c r="K141" i="10"/>
  <c r="L141" i="10" s="1"/>
  <c r="M145" i="10"/>
  <c r="N145" i="10" s="1"/>
  <c r="K145" i="10"/>
  <c r="L145" i="10" s="1"/>
  <c r="M149" i="10"/>
  <c r="N149" i="10" s="1"/>
  <c r="K149" i="10"/>
  <c r="L149" i="10" s="1"/>
  <c r="M153" i="10"/>
  <c r="N153" i="10" s="1"/>
  <c r="K153" i="10"/>
  <c r="L153" i="10" s="1"/>
  <c r="M157" i="10"/>
  <c r="N157" i="10" s="1"/>
  <c r="K157" i="10"/>
  <c r="L157" i="10" s="1"/>
  <c r="M161" i="10"/>
  <c r="N161" i="10" s="1"/>
  <c r="K161" i="10"/>
  <c r="L161" i="10" s="1"/>
  <c r="M165" i="10"/>
  <c r="N165" i="10" s="1"/>
  <c r="K165" i="10"/>
  <c r="L165" i="10" s="1"/>
  <c r="K138" i="10"/>
  <c r="L138" i="10" s="1"/>
  <c r="M138" i="10"/>
  <c r="N138" i="10" s="1"/>
  <c r="K142" i="10"/>
  <c r="L142" i="10" s="1"/>
  <c r="M142" i="10"/>
  <c r="N142" i="10" s="1"/>
  <c r="K146" i="10"/>
  <c r="L146" i="10" s="1"/>
  <c r="M146" i="10"/>
  <c r="N146" i="10" s="1"/>
  <c r="K150" i="10"/>
  <c r="L150" i="10" s="1"/>
  <c r="M150" i="10"/>
  <c r="N150" i="10" s="1"/>
  <c r="K154" i="10"/>
  <c r="L154" i="10" s="1"/>
  <c r="M154" i="10"/>
  <c r="N154" i="10" s="1"/>
  <c r="K158" i="10"/>
  <c r="L158" i="10" s="1"/>
  <c r="M158" i="10"/>
  <c r="N158" i="10" s="1"/>
  <c r="K162" i="10"/>
  <c r="L162" i="10" s="1"/>
  <c r="M162" i="10"/>
  <c r="N162" i="10" s="1"/>
  <c r="K166" i="10"/>
  <c r="L166" i="10" s="1"/>
  <c r="M166" i="10"/>
  <c r="N166" i="10" s="1"/>
  <c r="M139" i="10"/>
  <c r="N139" i="10" s="1"/>
  <c r="K139" i="10"/>
  <c r="L139" i="10" s="1"/>
  <c r="M143" i="10"/>
  <c r="N143" i="10" s="1"/>
  <c r="K143" i="10"/>
  <c r="L143" i="10" s="1"/>
  <c r="M147" i="10"/>
  <c r="N147" i="10" s="1"/>
  <c r="K147" i="10"/>
  <c r="L147" i="10" s="1"/>
  <c r="M151" i="10"/>
  <c r="N151" i="10" s="1"/>
  <c r="K151" i="10"/>
  <c r="L151" i="10" s="1"/>
  <c r="M155" i="10"/>
  <c r="N155" i="10" s="1"/>
  <c r="K155" i="10"/>
  <c r="L155" i="10" s="1"/>
  <c r="M159" i="10"/>
  <c r="N159" i="10" s="1"/>
  <c r="K159" i="10"/>
  <c r="L159" i="10" s="1"/>
  <c r="M163" i="10"/>
  <c r="N163" i="10" s="1"/>
  <c r="K163" i="10"/>
  <c r="L163" i="10" s="1"/>
  <c r="M167" i="10"/>
  <c r="N167" i="10" s="1"/>
  <c r="K167" i="10"/>
  <c r="L167" i="10" s="1"/>
  <c r="M109" i="10"/>
  <c r="N109" i="10" s="1"/>
  <c r="K109" i="10"/>
  <c r="L109" i="10" s="1"/>
  <c r="M113" i="10"/>
  <c r="N113" i="10" s="1"/>
  <c r="K113" i="10"/>
  <c r="L113" i="10" s="1"/>
  <c r="M121" i="10"/>
  <c r="N121" i="10" s="1"/>
  <c r="K121" i="10"/>
  <c r="L121" i="10" s="1"/>
  <c r="M129" i="10"/>
  <c r="N129" i="10" s="1"/>
  <c r="K129" i="10"/>
  <c r="L129" i="10" s="1"/>
  <c r="K110" i="10"/>
  <c r="L110" i="10" s="1"/>
  <c r="M110" i="10"/>
  <c r="N110" i="10" s="1"/>
  <c r="K114" i="10"/>
  <c r="L114" i="10" s="1"/>
  <c r="M114" i="10"/>
  <c r="N114" i="10" s="1"/>
  <c r="K118" i="10"/>
  <c r="L118" i="10" s="1"/>
  <c r="M118" i="10"/>
  <c r="N118" i="10" s="1"/>
  <c r="K122" i="10"/>
  <c r="L122" i="10" s="1"/>
  <c r="M122" i="10"/>
  <c r="N122" i="10" s="1"/>
  <c r="M126" i="10"/>
  <c r="N126" i="10" s="1"/>
  <c r="K126" i="10"/>
  <c r="L126" i="10" s="1"/>
  <c r="K130" i="10"/>
  <c r="L130" i="10" s="1"/>
  <c r="M130" i="10"/>
  <c r="N130" i="10" s="1"/>
  <c r="K134" i="10"/>
  <c r="L134" i="10" s="1"/>
  <c r="M134" i="10"/>
  <c r="N134" i="10" s="1"/>
  <c r="M117" i="10"/>
  <c r="N117" i="10" s="1"/>
  <c r="K117" i="10"/>
  <c r="L117" i="10" s="1"/>
  <c r="M125" i="10"/>
  <c r="N125" i="10" s="1"/>
  <c r="K125" i="10"/>
  <c r="L125" i="10" s="1"/>
  <c r="M133" i="10"/>
  <c r="N133" i="10" s="1"/>
  <c r="K133" i="10"/>
  <c r="L133" i="10" s="1"/>
  <c r="M107" i="10"/>
  <c r="N107" i="10" s="1"/>
  <c r="K107" i="10"/>
  <c r="L107" i="10" s="1"/>
  <c r="M111" i="10"/>
  <c r="N111" i="10" s="1"/>
  <c r="K111" i="10"/>
  <c r="L111" i="10" s="1"/>
  <c r="M115" i="10"/>
  <c r="N115" i="10" s="1"/>
  <c r="K115" i="10"/>
  <c r="L115" i="10" s="1"/>
  <c r="M119" i="10"/>
  <c r="N119" i="10" s="1"/>
  <c r="K119" i="10"/>
  <c r="L119" i="10" s="1"/>
  <c r="M123" i="10"/>
  <c r="N123" i="10" s="1"/>
  <c r="K123" i="10"/>
  <c r="L123" i="10" s="1"/>
  <c r="M127" i="10"/>
  <c r="N127" i="10" s="1"/>
  <c r="K127" i="10"/>
  <c r="L127" i="10" s="1"/>
  <c r="M131" i="10"/>
  <c r="N131" i="10" s="1"/>
  <c r="K131" i="10"/>
  <c r="L131" i="10" s="1"/>
  <c r="M135" i="10"/>
  <c r="N135" i="10" s="1"/>
  <c r="K135" i="10"/>
  <c r="L135" i="10" s="1"/>
  <c r="K108" i="10"/>
  <c r="L108" i="10" s="1"/>
  <c r="M108" i="10"/>
  <c r="N108" i="10" s="1"/>
  <c r="K112" i="10"/>
  <c r="L112" i="10" s="1"/>
  <c r="M112" i="10"/>
  <c r="N112" i="10" s="1"/>
  <c r="K116" i="10"/>
  <c r="L116" i="10" s="1"/>
  <c r="M116" i="10"/>
  <c r="N116" i="10" s="1"/>
  <c r="K120" i="10"/>
  <c r="L120" i="10" s="1"/>
  <c r="M120" i="10"/>
  <c r="N120" i="10" s="1"/>
  <c r="K124" i="10"/>
  <c r="L124" i="10" s="1"/>
  <c r="M124" i="10"/>
  <c r="N124" i="10" s="1"/>
  <c r="K128" i="10"/>
  <c r="L128" i="10" s="1"/>
  <c r="M128" i="10"/>
  <c r="N128" i="10" s="1"/>
  <c r="K132" i="10"/>
  <c r="L132" i="10" s="1"/>
  <c r="M132" i="10"/>
  <c r="N132" i="10" s="1"/>
  <c r="K136" i="10"/>
  <c r="L136" i="10" s="1"/>
  <c r="M136" i="10"/>
  <c r="N136" i="10" s="1"/>
  <c r="K78" i="10"/>
  <c r="L78" i="10" s="1"/>
  <c r="M78" i="10"/>
  <c r="N78" i="10" s="1"/>
  <c r="K82" i="10"/>
  <c r="L82" i="10" s="1"/>
  <c r="M82" i="10"/>
  <c r="N82" i="10" s="1"/>
  <c r="K86" i="10"/>
  <c r="L86" i="10" s="1"/>
  <c r="M86" i="10"/>
  <c r="N86" i="10" s="1"/>
  <c r="K90" i="10"/>
  <c r="L90" i="10" s="1"/>
  <c r="M90" i="10"/>
  <c r="N90" i="10" s="1"/>
  <c r="K94" i="10"/>
  <c r="L94" i="10" s="1"/>
  <c r="M94" i="10"/>
  <c r="N94" i="10" s="1"/>
  <c r="K98" i="10"/>
  <c r="L98" i="10" s="1"/>
  <c r="M98" i="10"/>
  <c r="N98" i="10" s="1"/>
  <c r="K102" i="10"/>
  <c r="L102" i="10" s="1"/>
  <c r="M102" i="10"/>
  <c r="N102" i="10" s="1"/>
  <c r="M79" i="10"/>
  <c r="N79" i="10" s="1"/>
  <c r="K79" i="10"/>
  <c r="L79" i="10" s="1"/>
  <c r="M83" i="10"/>
  <c r="N83" i="10" s="1"/>
  <c r="K83" i="10"/>
  <c r="L83" i="10" s="1"/>
  <c r="M87" i="10"/>
  <c r="N87" i="10" s="1"/>
  <c r="K87" i="10"/>
  <c r="L87" i="10" s="1"/>
  <c r="M91" i="10"/>
  <c r="N91" i="10" s="1"/>
  <c r="K91" i="10"/>
  <c r="L91" i="10" s="1"/>
  <c r="M95" i="10"/>
  <c r="N95" i="10" s="1"/>
  <c r="K95" i="10"/>
  <c r="L95" i="10" s="1"/>
  <c r="M99" i="10"/>
  <c r="N99" i="10" s="1"/>
  <c r="K99" i="10"/>
  <c r="L99" i="10" s="1"/>
  <c r="M103" i="10"/>
  <c r="N103" i="10" s="1"/>
  <c r="K103" i="10"/>
  <c r="L103" i="10" s="1"/>
  <c r="K76" i="10"/>
  <c r="L76" i="10" s="1"/>
  <c r="M76" i="10"/>
  <c r="N76" i="10" s="1"/>
  <c r="K80" i="10"/>
  <c r="L80" i="10" s="1"/>
  <c r="M80" i="10"/>
  <c r="N80" i="10" s="1"/>
  <c r="K84" i="10"/>
  <c r="L84" i="10" s="1"/>
  <c r="M84" i="10"/>
  <c r="N84" i="10" s="1"/>
  <c r="K88" i="10"/>
  <c r="L88" i="10" s="1"/>
  <c r="M88" i="10"/>
  <c r="N88" i="10" s="1"/>
  <c r="K92" i="10"/>
  <c r="L92" i="10" s="1"/>
  <c r="M92" i="10"/>
  <c r="N92" i="10" s="1"/>
  <c r="M96" i="10"/>
  <c r="N96" i="10" s="1"/>
  <c r="K96" i="10"/>
  <c r="L96" i="10" s="1"/>
  <c r="K100" i="10"/>
  <c r="L100" i="10" s="1"/>
  <c r="M100" i="10"/>
  <c r="N100" i="10" s="1"/>
  <c r="K104" i="10"/>
  <c r="L104" i="10" s="1"/>
  <c r="M104" i="10"/>
  <c r="N104" i="10" s="1"/>
  <c r="M77" i="10"/>
  <c r="N77" i="10" s="1"/>
  <c r="K77" i="10"/>
  <c r="L77" i="10" s="1"/>
  <c r="M81" i="10"/>
  <c r="N81" i="10" s="1"/>
  <c r="K81" i="10"/>
  <c r="L81" i="10" s="1"/>
  <c r="M85" i="10"/>
  <c r="N85" i="10" s="1"/>
  <c r="K85" i="10"/>
  <c r="L85" i="10" s="1"/>
  <c r="M89" i="10"/>
  <c r="N89" i="10" s="1"/>
  <c r="K89" i="10"/>
  <c r="L89" i="10" s="1"/>
  <c r="M93" i="10"/>
  <c r="N93" i="10" s="1"/>
  <c r="K93" i="10"/>
  <c r="L93" i="10" s="1"/>
  <c r="M97" i="10"/>
  <c r="N97" i="10" s="1"/>
  <c r="K97" i="10"/>
  <c r="L97" i="10" s="1"/>
  <c r="M101" i="10"/>
  <c r="N101" i="10" s="1"/>
  <c r="K101" i="10"/>
  <c r="L101" i="10" s="1"/>
  <c r="M105" i="10"/>
  <c r="N105" i="10" s="1"/>
  <c r="K105" i="10"/>
  <c r="L105" i="10" s="1"/>
  <c r="M47" i="10"/>
  <c r="N47" i="10" s="1"/>
  <c r="K47" i="10"/>
  <c r="L47" i="10" s="1"/>
  <c r="M63" i="10"/>
  <c r="N63" i="10" s="1"/>
  <c r="K63" i="10"/>
  <c r="L63" i="10" s="1"/>
  <c r="K48" i="10"/>
  <c r="L48" i="10" s="1"/>
  <c r="M48" i="10"/>
  <c r="N48" i="10" s="1"/>
  <c r="M52" i="10"/>
  <c r="N52" i="10" s="1"/>
  <c r="K52" i="10"/>
  <c r="L52" i="10" s="1"/>
  <c r="K56" i="10"/>
  <c r="L56" i="10" s="1"/>
  <c r="M56" i="10"/>
  <c r="N56" i="10" s="1"/>
  <c r="K60" i="10"/>
  <c r="L60" i="10" s="1"/>
  <c r="M60" i="10"/>
  <c r="N60" i="10" s="1"/>
  <c r="M64" i="10"/>
  <c r="N64" i="10" s="1"/>
  <c r="K64" i="10"/>
  <c r="L64" i="10" s="1"/>
  <c r="K68" i="10"/>
  <c r="L68" i="10" s="1"/>
  <c r="M68" i="10"/>
  <c r="N68" i="10" s="1"/>
  <c r="K72" i="10"/>
  <c r="L72" i="10" s="1"/>
  <c r="M72" i="10"/>
  <c r="N72" i="10" s="1"/>
  <c r="M55" i="10"/>
  <c r="N55" i="10" s="1"/>
  <c r="K55" i="10"/>
  <c r="L55" i="10" s="1"/>
  <c r="M59" i="10"/>
  <c r="N59" i="10" s="1"/>
  <c r="K59" i="10"/>
  <c r="L59" i="10" s="1"/>
  <c r="M71" i="10"/>
  <c r="N71" i="10" s="1"/>
  <c r="K71" i="10"/>
  <c r="L71" i="10" s="1"/>
  <c r="K45" i="10"/>
  <c r="L45" i="10" s="1"/>
  <c r="M45" i="10"/>
  <c r="N45" i="10" s="1"/>
  <c r="M49" i="10"/>
  <c r="N49" i="10" s="1"/>
  <c r="K49" i="10"/>
  <c r="L49" i="10" s="1"/>
  <c r="M53" i="10"/>
  <c r="N53" i="10" s="1"/>
  <c r="K53" i="10"/>
  <c r="L53" i="10" s="1"/>
  <c r="M57" i="10"/>
  <c r="N57" i="10" s="1"/>
  <c r="K57" i="10"/>
  <c r="L57" i="10" s="1"/>
  <c r="M61" i="10"/>
  <c r="N61" i="10" s="1"/>
  <c r="K61" i="10"/>
  <c r="L61" i="10" s="1"/>
  <c r="M65" i="10"/>
  <c r="N65" i="10" s="1"/>
  <c r="K65" i="10"/>
  <c r="L65" i="10" s="1"/>
  <c r="M69" i="10"/>
  <c r="N69" i="10" s="1"/>
  <c r="K69" i="10"/>
  <c r="L69" i="10" s="1"/>
  <c r="M73" i="10"/>
  <c r="N73" i="10" s="1"/>
  <c r="K73" i="10"/>
  <c r="L73" i="10" s="1"/>
  <c r="M51" i="10"/>
  <c r="N51" i="10" s="1"/>
  <c r="K51" i="10"/>
  <c r="L51" i="10" s="1"/>
  <c r="M67" i="10"/>
  <c r="N67" i="10" s="1"/>
  <c r="K67" i="10"/>
  <c r="L67" i="10" s="1"/>
  <c r="K46" i="10"/>
  <c r="L46" i="10" s="1"/>
  <c r="M46" i="10"/>
  <c r="N46" i="10" s="1"/>
  <c r="K50" i="10"/>
  <c r="L50" i="10" s="1"/>
  <c r="M50" i="10"/>
  <c r="N50" i="10" s="1"/>
  <c r="K54" i="10"/>
  <c r="L54" i="10" s="1"/>
  <c r="M54" i="10"/>
  <c r="N54" i="10" s="1"/>
  <c r="M58" i="10"/>
  <c r="N58" i="10" s="1"/>
  <c r="K58" i="10"/>
  <c r="L58" i="10" s="1"/>
  <c r="K62" i="10"/>
  <c r="L62" i="10" s="1"/>
  <c r="M62" i="10"/>
  <c r="N62" i="10" s="1"/>
  <c r="K66" i="10"/>
  <c r="L66" i="10" s="1"/>
  <c r="M66" i="10"/>
  <c r="N66" i="10" s="1"/>
  <c r="K70" i="10"/>
  <c r="L70" i="10" s="1"/>
  <c r="M70" i="10"/>
  <c r="N70" i="10" s="1"/>
  <c r="M74" i="10"/>
  <c r="N74" i="10" s="1"/>
  <c r="K74" i="10"/>
  <c r="L74" i="10" s="1"/>
  <c r="M36" i="10"/>
  <c r="N36" i="10" s="1"/>
  <c r="K36" i="10"/>
  <c r="L36" i="10" s="1"/>
  <c r="K42" i="10"/>
  <c r="L42" i="10" s="1"/>
  <c r="M42" i="10"/>
  <c r="N42" i="10" s="1"/>
  <c r="K38" i="10"/>
  <c r="L38" i="10" s="1"/>
  <c r="M38" i="10"/>
  <c r="N38" i="10" s="1"/>
  <c r="K34" i="10"/>
  <c r="L34" i="10" s="1"/>
  <c r="M34" i="10"/>
  <c r="N34" i="10" s="1"/>
  <c r="M40" i="10"/>
  <c r="N40" i="10" s="1"/>
  <c r="K40" i="10"/>
  <c r="L40" i="10" s="1"/>
  <c r="M32" i="10"/>
  <c r="N32" i="10" s="1"/>
  <c r="K32" i="10"/>
  <c r="L32" i="10" s="1"/>
  <c r="K33" i="10"/>
  <c r="L33" i="10" s="1"/>
  <c r="K37" i="10"/>
  <c r="L37" i="10" s="1"/>
  <c r="K41" i="10"/>
  <c r="L41" i="10" s="1"/>
  <c r="M25" i="10"/>
  <c r="N25" i="10" s="1"/>
  <c r="K25" i="10"/>
  <c r="L25" i="10" s="1"/>
  <c r="M17" i="10"/>
  <c r="N17" i="10" s="1"/>
  <c r="K17" i="10"/>
  <c r="L17" i="10" s="1"/>
  <c r="M27" i="10"/>
  <c r="N27" i="10" s="1"/>
  <c r="K27" i="10"/>
  <c r="L27" i="10" s="1"/>
  <c r="M19" i="10"/>
  <c r="N19" i="10" s="1"/>
  <c r="K19" i="10"/>
  <c r="L19" i="10" s="1"/>
  <c r="K29" i="10"/>
  <c r="L29" i="10" s="1"/>
  <c r="M29" i="10"/>
  <c r="N29" i="10" s="1"/>
  <c r="M21" i="10"/>
  <c r="N21" i="10" s="1"/>
  <c r="K21" i="10"/>
  <c r="L21" i="10" s="1"/>
  <c r="M31" i="10"/>
  <c r="N31" i="10" s="1"/>
  <c r="K31" i="10"/>
  <c r="L31" i="10" s="1"/>
  <c r="M23" i="10"/>
  <c r="N23" i="10" s="1"/>
  <c r="K23" i="10"/>
  <c r="L23" i="10" s="1"/>
  <c r="M15" i="10"/>
  <c r="N15" i="10" s="1"/>
  <c r="K15" i="10"/>
  <c r="L15" i="10" s="1"/>
  <c r="K16" i="10"/>
  <c r="L16" i="10" s="1"/>
  <c r="K20" i="10"/>
  <c r="L20" i="10" s="1"/>
  <c r="K24" i="10"/>
  <c r="L24" i="10" s="1"/>
  <c r="K28" i="10"/>
  <c r="L28" i="10" s="1"/>
  <c r="K14" i="10"/>
  <c r="L14" i="10" s="1"/>
  <c r="S18" i="13"/>
  <c r="T18" i="13" s="1"/>
  <c r="Q18" i="13"/>
  <c r="R18" i="13" s="1"/>
  <c r="S22" i="13"/>
  <c r="T22" i="13" s="1"/>
  <c r="Q22" i="13"/>
  <c r="R22" i="13" s="1"/>
  <c r="S26" i="13"/>
  <c r="T26" i="13" s="1"/>
  <c r="Q26" i="13"/>
  <c r="R26" i="13" s="1"/>
  <c r="S34" i="13"/>
  <c r="T34" i="13" s="1"/>
  <c r="Q34" i="13"/>
  <c r="R34" i="13" s="1"/>
  <c r="Q19" i="13"/>
  <c r="R19" i="13" s="1"/>
  <c r="S19" i="13"/>
  <c r="T19" i="13" s="1"/>
  <c r="Q23" i="13"/>
  <c r="R23" i="13" s="1"/>
  <c r="S23" i="13"/>
  <c r="T23" i="13" s="1"/>
  <c r="S27" i="13"/>
  <c r="T27" i="13" s="1"/>
  <c r="Q27" i="13"/>
  <c r="R27" i="13" s="1"/>
  <c r="S31" i="13"/>
  <c r="T31" i="13" s="1"/>
  <c r="Q31" i="13"/>
  <c r="R31" i="13" s="1"/>
  <c r="S35" i="13"/>
  <c r="T35" i="13" s="1"/>
  <c r="Q35" i="13"/>
  <c r="R35" i="13" s="1"/>
  <c r="S20" i="13"/>
  <c r="T20" i="13" s="1"/>
  <c r="Q20" i="13"/>
  <c r="R20" i="13" s="1"/>
  <c r="S24" i="13"/>
  <c r="T24" i="13" s="1"/>
  <c r="Q24" i="13"/>
  <c r="R24" i="13" s="1"/>
  <c r="S28" i="13"/>
  <c r="T28" i="13" s="1"/>
  <c r="Q28" i="13"/>
  <c r="R28" i="13" s="1"/>
  <c r="S32" i="13"/>
  <c r="T32" i="13" s="1"/>
  <c r="Q32" i="13"/>
  <c r="R32" i="13" s="1"/>
  <c r="S36" i="13"/>
  <c r="T36" i="13" s="1"/>
  <c r="Q36" i="13"/>
  <c r="R36" i="13" s="1"/>
  <c r="S30" i="13"/>
  <c r="T30" i="13" s="1"/>
  <c r="Q30" i="13"/>
  <c r="R30" i="13" s="1"/>
  <c r="S21" i="13"/>
  <c r="T21" i="13" s="1"/>
  <c r="Q21" i="13"/>
  <c r="R21" i="13" s="1"/>
  <c r="S25" i="13"/>
  <c r="T25" i="13" s="1"/>
  <c r="Q25" i="13"/>
  <c r="R25" i="13" s="1"/>
  <c r="S29" i="13"/>
  <c r="T29" i="13" s="1"/>
  <c r="Q29" i="13"/>
  <c r="R29" i="13" s="1"/>
  <c r="S33" i="13"/>
  <c r="T33" i="13" s="1"/>
  <c r="Q33" i="13"/>
  <c r="R33" i="13" s="1"/>
  <c r="S37" i="13"/>
  <c r="T37" i="13" s="1"/>
  <c r="Q37" i="13"/>
  <c r="R37" i="13" s="1"/>
  <c r="S17" i="13"/>
  <c r="T17" i="13" s="1"/>
  <c r="Q17" i="13"/>
  <c r="R17" i="13" s="1"/>
  <c r="R18" i="19"/>
  <c r="R9" i="19" s="1"/>
  <c r="Q9" i="19"/>
  <c r="A52" i="19"/>
  <c r="A53" i="19" s="1"/>
  <c r="A54" i="19" s="1"/>
  <c r="A13" i="19"/>
  <c r="T54" i="19"/>
  <c r="T10" i="19" s="1"/>
  <c r="S10" i="19"/>
  <c r="S9" i="19"/>
  <c r="R51" i="19"/>
  <c r="R13" i="19" s="1"/>
  <c r="Q13" i="19"/>
  <c r="S13" i="19"/>
  <c r="T64" i="19"/>
  <c r="T14" i="19" s="1"/>
  <c r="S14" i="19"/>
  <c r="R46" i="19"/>
  <c r="R8" i="19" s="1"/>
  <c r="Q8" i="19"/>
  <c r="T41" i="18"/>
  <c r="T8" i="18" s="1"/>
  <c r="S8" i="18"/>
  <c r="T45" i="18"/>
  <c r="T12" i="18" s="1"/>
  <c r="S12" i="18"/>
  <c r="T37" i="18"/>
  <c r="T15" i="18" s="1"/>
  <c r="S15" i="18"/>
  <c r="T44" i="18"/>
  <c r="T11" i="18" s="1"/>
  <c r="S11" i="18"/>
  <c r="T43" i="18"/>
  <c r="T10" i="18" s="1"/>
  <c r="S10" i="18"/>
  <c r="T59" i="18"/>
  <c r="T14" i="18" s="1"/>
  <c r="S14" i="18"/>
  <c r="T46" i="18"/>
  <c r="T13" i="18" s="1"/>
  <c r="S13" i="18"/>
  <c r="T54" i="18"/>
  <c r="T9" i="18" s="1"/>
  <c r="S9" i="18"/>
  <c r="L15" i="15"/>
  <c r="L14" i="15"/>
  <c r="L13" i="15"/>
  <c r="L12" i="15"/>
  <c r="L11" i="15"/>
  <c r="L10" i="15"/>
  <c r="L9" i="15"/>
  <c r="L8" i="15"/>
  <c r="A55" i="19" l="1"/>
  <c r="A56" i="19" s="1"/>
  <c r="A57" i="19" s="1"/>
  <c r="A58" i="19" s="1"/>
  <c r="A59" i="19" s="1"/>
  <c r="A60" i="19" s="1"/>
  <c r="A61" i="19" s="1"/>
  <c r="A62" i="19" s="1"/>
  <c r="A63" i="19" s="1"/>
  <c r="A64" i="19" s="1"/>
  <c r="A10" i="19"/>
  <c r="A65" i="19" l="1"/>
  <c r="A66" i="19" s="1"/>
  <c r="A15" i="19" s="1"/>
  <c r="A14" i="19"/>
  <c r="A8" i="15"/>
  <c r="A9" i="15"/>
  <c r="A10" i="15"/>
  <c r="A11" i="15"/>
  <c r="A12" i="15"/>
  <c r="A13" i="15"/>
  <c r="A14" i="15"/>
  <c r="A15" i="15"/>
  <c r="A8" i="13" l="1"/>
  <c r="A9" i="13"/>
  <c r="A10" i="13"/>
  <c r="A11" i="13"/>
  <c r="A12" i="13"/>
  <c r="A13" i="13"/>
  <c r="A14" i="13"/>
  <c r="A15" i="13"/>
  <c r="C8" i="8" l="1"/>
  <c r="D8" i="8"/>
  <c r="E8" i="8"/>
  <c r="F8" i="8"/>
  <c r="G8" i="8"/>
  <c r="H8" i="8"/>
  <c r="K8" i="8"/>
  <c r="C9" i="8"/>
  <c r="D9" i="8"/>
  <c r="E9" i="8"/>
  <c r="F9" i="8"/>
  <c r="G9" i="8"/>
  <c r="H9" i="8"/>
  <c r="K9" i="8"/>
  <c r="C10" i="8"/>
  <c r="D10" i="8"/>
  <c r="E10" i="8"/>
  <c r="F10" i="8"/>
  <c r="G10" i="8"/>
  <c r="H10" i="8"/>
  <c r="K10" i="8"/>
  <c r="C11" i="8"/>
  <c r="D11" i="8"/>
  <c r="E11" i="8"/>
  <c r="F11" i="8"/>
  <c r="G11" i="8"/>
  <c r="H11" i="8"/>
  <c r="K11" i="8"/>
  <c r="C12" i="8"/>
  <c r="E7" i="17" s="1"/>
  <c r="D12" i="8"/>
  <c r="F7" i="17" s="1"/>
  <c r="E12" i="8"/>
  <c r="F12" i="8"/>
  <c r="G12" i="8"/>
  <c r="G7" i="17" s="1"/>
  <c r="H12" i="8"/>
  <c r="H7" i="17" s="1"/>
  <c r="K12" i="8"/>
  <c r="I7" i="17" s="1"/>
  <c r="B12" i="8"/>
  <c r="D7" i="17" s="1"/>
  <c r="B11" i="8"/>
  <c r="B10" i="8"/>
  <c r="B9" i="8"/>
  <c r="B8" i="8"/>
  <c r="J105" i="5" l="1" a="1"/>
  <c r="J105" i="5" s="1"/>
  <c r="M105" i="5" s="1"/>
  <c r="N105" i="5" s="1"/>
  <c r="K105" i="5"/>
  <c r="L105" i="5" s="1"/>
  <c r="J104" i="5" a="1"/>
  <c r="J104" i="5" s="1"/>
  <c r="M104" i="5" s="1"/>
  <c r="N104" i="5" s="1"/>
  <c r="K104" i="5"/>
  <c r="L104" i="5" s="1"/>
  <c r="J103" i="5" a="1"/>
  <c r="J103" i="5" s="1"/>
  <c r="M103" i="5" s="1"/>
  <c r="N103" i="5" s="1"/>
  <c r="K103" i="5"/>
  <c r="L103" i="5" s="1"/>
  <c r="J102" i="5" a="1"/>
  <c r="J102" i="5" s="1"/>
  <c r="M102" i="5" s="1"/>
  <c r="N102" i="5" s="1"/>
  <c r="K102" i="5"/>
  <c r="L102" i="5" s="1"/>
  <c r="J101" i="5" a="1"/>
  <c r="J101" i="5" s="1"/>
  <c r="M101" i="5" s="1"/>
  <c r="N101" i="5" s="1"/>
  <c r="K101" i="5"/>
  <c r="L101" i="5" s="1"/>
  <c r="J100" i="5" a="1"/>
  <c r="J100" i="5" s="1"/>
  <c r="M100" i="5" s="1"/>
  <c r="N100" i="5" s="1"/>
  <c r="K100" i="5"/>
  <c r="L100" i="5" s="1"/>
  <c r="J99" i="5" a="1"/>
  <c r="J99" i="5" s="1"/>
  <c r="M99" i="5" s="1"/>
  <c r="N99" i="5" s="1"/>
  <c r="K99" i="5"/>
  <c r="L99" i="5" s="1"/>
  <c r="J98" i="5" a="1"/>
  <c r="J98" i="5" s="1"/>
  <c r="M98" i="5" s="1"/>
  <c r="N98" i="5" s="1"/>
  <c r="K98" i="5"/>
  <c r="L98" i="5" s="1"/>
  <c r="J97" i="5" a="1"/>
  <c r="J97" i="5" s="1"/>
  <c r="M97" i="5" s="1"/>
  <c r="N97" i="5" s="1"/>
  <c r="K97" i="5"/>
  <c r="L97" i="5" s="1"/>
  <c r="J96" i="5" a="1"/>
  <c r="J96" i="5" s="1"/>
  <c r="M96" i="5" s="1"/>
  <c r="N96" i="5" s="1"/>
  <c r="K96" i="5"/>
  <c r="L96" i="5" s="1"/>
  <c r="J95" i="5" a="1"/>
  <c r="J95" i="5" s="1"/>
  <c r="M95" i="5" s="1"/>
  <c r="N95" i="5" s="1"/>
  <c r="K95" i="5"/>
  <c r="L95" i="5" s="1"/>
  <c r="J94" i="5" a="1"/>
  <c r="J94" i="5" s="1"/>
  <c r="M94" i="5" s="1"/>
  <c r="N94" i="5" s="1"/>
  <c r="K94" i="5"/>
  <c r="L94" i="5" s="1"/>
  <c r="J93" i="5" a="1"/>
  <c r="J93" i="5" s="1"/>
  <c r="M93" i="5" s="1"/>
  <c r="N93" i="5" s="1"/>
  <c r="K93" i="5"/>
  <c r="L93" i="5" s="1"/>
  <c r="J92" i="5" a="1"/>
  <c r="J92" i="5" s="1"/>
  <c r="M92" i="5" s="1"/>
  <c r="N92" i="5" s="1"/>
  <c r="K92" i="5"/>
  <c r="L92" i="5" s="1"/>
  <c r="J91" i="5" a="1"/>
  <c r="J91" i="5" s="1"/>
  <c r="M91" i="5" s="1"/>
  <c r="N91" i="5" s="1"/>
  <c r="K91" i="5"/>
  <c r="L91" i="5" s="1"/>
  <c r="J90" i="5" a="1"/>
  <c r="J90" i="5" s="1"/>
  <c r="M90" i="5" s="1"/>
  <c r="N90" i="5" s="1"/>
  <c r="K90" i="5"/>
  <c r="L90" i="5" s="1"/>
  <c r="J89" i="5" a="1"/>
  <c r="J89" i="5" s="1"/>
  <c r="M89" i="5" s="1"/>
  <c r="N89" i="5" s="1"/>
  <c r="K89" i="5"/>
  <c r="L89" i="5" s="1"/>
  <c r="J88" i="5" a="1"/>
  <c r="J88" i="5" s="1"/>
  <c r="M88" i="5" s="1"/>
  <c r="N88" i="5" s="1"/>
  <c r="K88" i="5"/>
  <c r="L88" i="5" s="1"/>
  <c r="J87" i="5" a="1"/>
  <c r="J87" i="5" s="1"/>
  <c r="M87" i="5" s="1"/>
  <c r="N87" i="5" s="1"/>
  <c r="K87" i="5"/>
  <c r="L87" i="5" s="1"/>
  <c r="J86" i="5" a="1"/>
  <c r="J86" i="5" s="1"/>
  <c r="M86" i="5" s="1"/>
  <c r="N86" i="5" s="1"/>
  <c r="K86" i="5"/>
  <c r="L86" i="5" s="1"/>
  <c r="J85" i="5" a="1"/>
  <c r="J85" i="5" s="1"/>
  <c r="M85" i="5" s="1"/>
  <c r="N85" i="5" s="1"/>
  <c r="K85" i="5"/>
  <c r="L85" i="5" s="1"/>
  <c r="J84" i="5" a="1"/>
  <c r="J84" i="5" s="1"/>
  <c r="M84" i="5" s="1"/>
  <c r="N84" i="5" s="1"/>
  <c r="K84" i="5"/>
  <c r="L84" i="5" s="1"/>
  <c r="J83" i="5" a="1"/>
  <c r="J83" i="5" s="1"/>
  <c r="M83" i="5" s="1"/>
  <c r="N83" i="5" s="1"/>
  <c r="K83" i="5"/>
  <c r="L83" i="5" s="1"/>
  <c r="J82" i="5" a="1"/>
  <c r="J82" i="5" s="1"/>
  <c r="M82" i="5" s="1"/>
  <c r="N82" i="5" s="1"/>
  <c r="K82" i="5"/>
  <c r="L82" i="5" s="1"/>
  <c r="J81" i="5" a="1"/>
  <c r="J81" i="5" s="1"/>
  <c r="M81" i="5" s="1"/>
  <c r="N81" i="5" s="1"/>
  <c r="K81" i="5"/>
  <c r="L81" i="5" s="1"/>
  <c r="J80" i="5" a="1"/>
  <c r="J80" i="5" s="1"/>
  <c r="M80" i="5" s="1"/>
  <c r="N80" i="5" s="1"/>
  <c r="K80" i="5"/>
  <c r="L80" i="5" s="1"/>
  <c r="J79" i="5" a="1"/>
  <c r="J79" i="5" s="1"/>
  <c r="M79" i="5" s="1"/>
  <c r="N79" i="5" s="1"/>
  <c r="K79" i="5"/>
  <c r="L79" i="5" s="1"/>
  <c r="J78" i="5" a="1"/>
  <c r="J78" i="5" s="1"/>
  <c r="M78" i="5" s="1"/>
  <c r="N78" i="5" s="1"/>
  <c r="K78" i="5"/>
  <c r="L78" i="5" s="1"/>
  <c r="J77" i="5" a="1"/>
  <c r="J77" i="5" s="1"/>
  <c r="M77" i="5" s="1"/>
  <c r="N77" i="5" s="1"/>
  <c r="K77" i="5"/>
  <c r="L77" i="5" s="1"/>
  <c r="J76" i="5" a="1"/>
  <c r="J76" i="5" s="1"/>
  <c r="M76" i="5" s="1"/>
  <c r="N76" i="5" s="1"/>
  <c r="K76" i="5"/>
  <c r="L76" i="5" s="1"/>
  <c r="J74" i="5" a="1"/>
  <c r="J74" i="5" s="1"/>
  <c r="M74" i="5" s="1"/>
  <c r="N74" i="5" s="1"/>
  <c r="K74" i="5"/>
  <c r="L74" i="5" s="1"/>
  <c r="J73" i="5" a="1"/>
  <c r="J73" i="5" s="1"/>
  <c r="M73" i="5" s="1"/>
  <c r="N73" i="5" s="1"/>
  <c r="K73" i="5"/>
  <c r="L73" i="5" s="1"/>
  <c r="J72" i="5" a="1"/>
  <c r="J72" i="5" s="1"/>
  <c r="M72" i="5" s="1"/>
  <c r="N72" i="5" s="1"/>
  <c r="K72" i="5"/>
  <c r="L72" i="5" s="1"/>
  <c r="J71" i="5" a="1"/>
  <c r="J71" i="5" s="1"/>
  <c r="M71" i="5" s="1"/>
  <c r="N71" i="5" s="1"/>
  <c r="K71" i="5"/>
  <c r="L71" i="5" s="1"/>
  <c r="J70" i="5" a="1"/>
  <c r="J70" i="5" s="1"/>
  <c r="M70" i="5" s="1"/>
  <c r="N70" i="5" s="1"/>
  <c r="K70" i="5"/>
  <c r="L70" i="5" s="1"/>
  <c r="J69" i="5" a="1"/>
  <c r="J69" i="5" s="1"/>
  <c r="M69" i="5" s="1"/>
  <c r="N69" i="5" s="1"/>
  <c r="K69" i="5"/>
  <c r="L69" i="5" s="1"/>
  <c r="J68" i="5" a="1"/>
  <c r="J68" i="5" s="1"/>
  <c r="M68" i="5" s="1"/>
  <c r="N68" i="5" s="1"/>
  <c r="K68" i="5"/>
  <c r="L68" i="5" s="1"/>
  <c r="J67" i="5" a="1"/>
  <c r="J67" i="5" s="1"/>
  <c r="M67" i="5" s="1"/>
  <c r="N67" i="5" s="1"/>
  <c r="K67" i="5"/>
  <c r="L67" i="5" s="1"/>
  <c r="J66" i="5" a="1"/>
  <c r="J66" i="5" s="1"/>
  <c r="M66" i="5" s="1"/>
  <c r="N66" i="5" s="1"/>
  <c r="K66" i="5"/>
  <c r="L66" i="5" s="1"/>
  <c r="J65" i="5" a="1"/>
  <c r="J65" i="5" s="1"/>
  <c r="M65" i="5" s="1"/>
  <c r="N65" i="5" s="1"/>
  <c r="K65" i="5"/>
  <c r="L65" i="5" s="1"/>
  <c r="J64" i="5" a="1"/>
  <c r="J64" i="5" s="1"/>
  <c r="M64" i="5" s="1"/>
  <c r="N64" i="5" s="1"/>
  <c r="K64" i="5"/>
  <c r="L64" i="5" s="1"/>
  <c r="J63" i="5" a="1"/>
  <c r="J63" i="5" s="1"/>
  <c r="M63" i="5" s="1"/>
  <c r="N63" i="5" s="1"/>
  <c r="K63" i="5"/>
  <c r="L63" i="5" s="1"/>
  <c r="J62" i="5" a="1"/>
  <c r="J62" i="5" s="1"/>
  <c r="M62" i="5" s="1"/>
  <c r="N62" i="5" s="1"/>
  <c r="K62" i="5"/>
  <c r="L62" i="5" s="1"/>
  <c r="J61" i="5" a="1"/>
  <c r="J61" i="5" s="1"/>
  <c r="M61" i="5" s="1"/>
  <c r="N61" i="5" s="1"/>
  <c r="K61" i="5"/>
  <c r="L61" i="5" s="1"/>
  <c r="J60" i="5" a="1"/>
  <c r="J60" i="5" s="1"/>
  <c r="M60" i="5" s="1"/>
  <c r="N60" i="5" s="1"/>
  <c r="K60" i="5"/>
  <c r="L60" i="5" s="1"/>
  <c r="J59" i="5" a="1"/>
  <c r="J59" i="5" s="1"/>
  <c r="M59" i="5" s="1"/>
  <c r="N59" i="5" s="1"/>
  <c r="K59" i="5"/>
  <c r="L59" i="5" s="1"/>
  <c r="J58" i="5" a="1"/>
  <c r="J58" i="5" s="1"/>
  <c r="M58" i="5" s="1"/>
  <c r="N58" i="5" s="1"/>
  <c r="K58" i="5"/>
  <c r="L58" i="5" s="1"/>
  <c r="J57" i="5" a="1"/>
  <c r="J57" i="5" s="1"/>
  <c r="M57" i="5" s="1"/>
  <c r="N57" i="5" s="1"/>
  <c r="K57" i="5"/>
  <c r="L57" i="5" s="1"/>
  <c r="J56" i="5" a="1"/>
  <c r="J56" i="5" s="1"/>
  <c r="M56" i="5" s="1"/>
  <c r="N56" i="5" s="1"/>
  <c r="K56" i="5"/>
  <c r="L56" i="5" s="1"/>
  <c r="J55" i="5" a="1"/>
  <c r="J55" i="5" s="1"/>
  <c r="M55" i="5" s="1"/>
  <c r="N55" i="5" s="1"/>
  <c r="K55" i="5"/>
  <c r="L55" i="5" s="1"/>
  <c r="J54" i="5" a="1"/>
  <c r="J54" i="5" s="1"/>
  <c r="M54" i="5" s="1"/>
  <c r="N54" i="5" s="1"/>
  <c r="K54" i="5"/>
  <c r="L54" i="5" s="1"/>
  <c r="J53" i="5" a="1"/>
  <c r="J53" i="5" s="1"/>
  <c r="M53" i="5" s="1"/>
  <c r="N53" i="5" s="1"/>
  <c r="K53" i="5"/>
  <c r="L53" i="5" s="1"/>
  <c r="J52" i="5" a="1"/>
  <c r="J52" i="5" s="1"/>
  <c r="M52" i="5" s="1"/>
  <c r="N52" i="5" s="1"/>
  <c r="K52" i="5"/>
  <c r="L52" i="5" s="1"/>
  <c r="J51" i="5" a="1"/>
  <c r="J51" i="5" s="1"/>
  <c r="M51" i="5" s="1"/>
  <c r="N51" i="5" s="1"/>
  <c r="K51" i="5"/>
  <c r="L51" i="5" s="1"/>
  <c r="J50" i="5" a="1"/>
  <c r="J50" i="5" s="1"/>
  <c r="M50" i="5" s="1"/>
  <c r="N50" i="5" s="1"/>
  <c r="K50" i="5"/>
  <c r="L50" i="5" s="1"/>
  <c r="J49" i="5" a="1"/>
  <c r="J49" i="5" s="1"/>
  <c r="M49" i="5" s="1"/>
  <c r="N49" i="5" s="1"/>
  <c r="K49" i="5"/>
  <c r="L49" i="5" s="1"/>
  <c r="J48" i="5" a="1"/>
  <c r="J48" i="5" s="1"/>
  <c r="M48" i="5" s="1"/>
  <c r="N48" i="5" s="1"/>
  <c r="K48" i="5"/>
  <c r="L48" i="5" s="1"/>
  <c r="J47" i="5" a="1"/>
  <c r="J47" i="5" s="1"/>
  <c r="M47" i="5" s="1"/>
  <c r="N47" i="5" s="1"/>
  <c r="K47" i="5"/>
  <c r="L47" i="5" s="1"/>
  <c r="J46" i="5" a="1"/>
  <c r="J46" i="5" s="1"/>
  <c r="M46" i="5" s="1"/>
  <c r="N46" i="5" s="1"/>
  <c r="K46" i="5"/>
  <c r="L46" i="5" s="1"/>
  <c r="J45" i="5" a="1"/>
  <c r="J45" i="5" s="1"/>
  <c r="M45" i="5" s="1"/>
  <c r="N45" i="5" s="1"/>
  <c r="K45" i="5"/>
  <c r="L45" i="5" s="1"/>
  <c r="K28" i="5"/>
  <c r="L28" i="5" s="1"/>
  <c r="J28" i="5" a="1"/>
  <c r="J28" i="5"/>
  <c r="M28" i="5" s="1"/>
  <c r="N28" i="5" s="1"/>
  <c r="K29" i="5"/>
  <c r="L29" i="5" s="1"/>
  <c r="J29" i="5" a="1"/>
  <c r="J29" i="5"/>
  <c r="M29" i="5" s="1"/>
  <c r="N29" i="5" s="1"/>
  <c r="K30" i="5"/>
  <c r="L30" i="5" s="1"/>
  <c r="J30" i="5" a="1"/>
  <c r="J30" i="5"/>
  <c r="M30" i="5" s="1"/>
  <c r="N30" i="5" s="1"/>
  <c r="K31" i="5"/>
  <c r="L31" i="5" s="1"/>
  <c r="J31" i="5" a="1"/>
  <c r="J31" i="5"/>
  <c r="M31" i="5" s="1"/>
  <c r="N31" i="5" s="1"/>
  <c r="K32" i="5"/>
  <c r="L32" i="5" s="1"/>
  <c r="J32" i="5" a="1"/>
  <c r="J32" i="5"/>
  <c r="M32" i="5" s="1"/>
  <c r="N32" i="5" s="1"/>
  <c r="K33" i="5"/>
  <c r="L33" i="5" s="1"/>
  <c r="J33" i="5" a="1"/>
  <c r="J33" i="5"/>
  <c r="M33" i="5" s="1"/>
  <c r="N33" i="5" s="1"/>
  <c r="K34" i="5"/>
  <c r="L34" i="5" s="1"/>
  <c r="J34" i="5" a="1"/>
  <c r="J34" i="5"/>
  <c r="M34" i="5" s="1"/>
  <c r="N34" i="5" s="1"/>
  <c r="K35" i="5"/>
  <c r="L35" i="5" s="1"/>
  <c r="J35" i="5" a="1"/>
  <c r="J35" i="5"/>
  <c r="M35" i="5" s="1"/>
  <c r="N35" i="5" s="1"/>
  <c r="K36" i="5"/>
  <c r="L36" i="5" s="1"/>
  <c r="J36" i="5" a="1"/>
  <c r="J36" i="5"/>
  <c r="M36" i="5" s="1"/>
  <c r="N36" i="5" s="1"/>
  <c r="K37" i="5"/>
  <c r="L37" i="5" s="1"/>
  <c r="J37" i="5" a="1"/>
  <c r="J37" i="5"/>
  <c r="M37" i="5" s="1"/>
  <c r="N37" i="5" s="1"/>
  <c r="K38" i="5"/>
  <c r="L38" i="5" s="1"/>
  <c r="J38" i="5" a="1"/>
  <c r="J38" i="5"/>
  <c r="M38" i="5" s="1"/>
  <c r="N38" i="5" s="1"/>
  <c r="K39" i="5"/>
  <c r="L39" i="5" s="1"/>
  <c r="J39" i="5" a="1"/>
  <c r="J39" i="5"/>
  <c r="M39" i="5" s="1"/>
  <c r="N39" i="5" s="1"/>
  <c r="K40" i="5"/>
  <c r="L40" i="5" s="1"/>
  <c r="J40" i="5" a="1"/>
  <c r="J40" i="5"/>
  <c r="M40" i="5" s="1"/>
  <c r="N40" i="5" s="1"/>
  <c r="K41" i="5"/>
  <c r="L41" i="5" s="1"/>
  <c r="J41" i="5" a="1"/>
  <c r="J41" i="5"/>
  <c r="M41" i="5" s="1"/>
  <c r="N41" i="5" s="1"/>
  <c r="K42" i="5"/>
  <c r="L42" i="5" s="1"/>
  <c r="J42" i="5" a="1"/>
  <c r="J42" i="5"/>
  <c r="M42" i="5" s="1"/>
  <c r="N42" i="5" s="1"/>
  <c r="K43" i="5"/>
  <c r="L43" i="5" s="1"/>
  <c r="J43" i="5" a="1"/>
  <c r="J43" i="5"/>
  <c r="M43" i="5" s="1"/>
  <c r="N43" i="5" s="1"/>
  <c r="K15" i="5"/>
  <c r="L15" i="5" s="1"/>
  <c r="J15" i="5" a="1"/>
  <c r="J15" i="5"/>
  <c r="M15" i="5" s="1"/>
  <c r="N15" i="5" s="1"/>
  <c r="K16" i="5"/>
  <c r="L16" i="5" s="1"/>
  <c r="J16" i="5" a="1"/>
  <c r="J16" i="5"/>
  <c r="M16" i="5" s="1"/>
  <c r="N16" i="5" s="1"/>
  <c r="K17" i="5"/>
  <c r="L17" i="5" s="1"/>
  <c r="J17" i="5" a="1"/>
  <c r="J17" i="5"/>
  <c r="M17" i="5" s="1"/>
  <c r="N17" i="5" s="1"/>
  <c r="K18" i="5"/>
  <c r="L18" i="5" s="1"/>
  <c r="J18" i="5" a="1"/>
  <c r="J18" i="5"/>
  <c r="M18" i="5" s="1"/>
  <c r="N18" i="5" s="1"/>
  <c r="K19" i="5"/>
  <c r="L19" i="5" s="1"/>
  <c r="J19" i="5" a="1"/>
  <c r="J19" i="5"/>
  <c r="M19" i="5" s="1"/>
  <c r="N19" i="5" s="1"/>
  <c r="K20" i="5"/>
  <c r="L20" i="5" s="1"/>
  <c r="J20" i="5" a="1"/>
  <c r="J20" i="5"/>
  <c r="M20" i="5" s="1"/>
  <c r="N20" i="5" s="1"/>
  <c r="K21" i="5"/>
  <c r="L21" i="5" s="1"/>
  <c r="J21" i="5" a="1"/>
  <c r="J21" i="5"/>
  <c r="M21" i="5" s="1"/>
  <c r="N21" i="5" s="1"/>
  <c r="K22" i="5"/>
  <c r="L22" i="5" s="1"/>
  <c r="J22" i="5" a="1"/>
  <c r="J22" i="5"/>
  <c r="M22" i="5" s="1"/>
  <c r="N22" i="5" s="1"/>
  <c r="K23" i="5"/>
  <c r="L23" i="5" s="1"/>
  <c r="J23" i="5" a="1"/>
  <c r="J23" i="5"/>
  <c r="M23" i="5" s="1"/>
  <c r="N23" i="5" s="1"/>
  <c r="K24" i="5"/>
  <c r="L24" i="5" s="1"/>
  <c r="J24" i="5" a="1"/>
  <c r="J24" i="5"/>
  <c r="M24" i="5" s="1"/>
  <c r="N24" i="5" s="1"/>
  <c r="K25" i="5"/>
  <c r="L25" i="5" s="1"/>
  <c r="J25" i="5" a="1"/>
  <c r="J25" i="5"/>
  <c r="M25" i="5" s="1"/>
  <c r="N25" i="5" s="1"/>
  <c r="K26" i="5"/>
  <c r="L26" i="5" s="1"/>
  <c r="J26" i="5" a="1"/>
  <c r="J26" i="5"/>
  <c r="M26" i="5" s="1"/>
  <c r="N26" i="5" s="1"/>
  <c r="K27" i="5"/>
  <c r="L27" i="5" s="1"/>
  <c r="J27" i="5" a="1"/>
  <c r="J27" i="5"/>
  <c r="M27" i="5" s="1"/>
  <c r="N27" i="5" s="1"/>
  <c r="M14" i="5"/>
  <c r="N14" i="5" s="1"/>
  <c r="K14" i="5"/>
  <c r="L14" i="5" s="1"/>
  <c r="J14" i="5" a="1"/>
  <c r="J14" i="5" s="1"/>
  <c r="M105" i="4"/>
  <c r="N105" i="4" s="1"/>
  <c r="K105" i="4"/>
  <c r="L105" i="4" s="1"/>
  <c r="M104" i="4"/>
  <c r="N104" i="4" s="1"/>
  <c r="K104" i="4"/>
  <c r="L104" i="4" s="1"/>
  <c r="M103" i="4"/>
  <c r="N103" i="4" s="1"/>
  <c r="K103" i="4"/>
  <c r="L103" i="4" s="1"/>
  <c r="M102" i="4"/>
  <c r="N102" i="4" s="1"/>
  <c r="K102" i="4"/>
  <c r="L102" i="4" s="1"/>
  <c r="M101" i="4"/>
  <c r="N101" i="4" s="1"/>
  <c r="K101" i="4"/>
  <c r="L101" i="4" s="1"/>
  <c r="M100" i="4"/>
  <c r="N100" i="4" s="1"/>
  <c r="K100" i="4"/>
  <c r="L100" i="4" s="1"/>
  <c r="M99" i="4"/>
  <c r="N99" i="4" s="1"/>
  <c r="K99" i="4"/>
  <c r="L99" i="4" s="1"/>
  <c r="M98" i="4"/>
  <c r="N98" i="4" s="1"/>
  <c r="K98" i="4"/>
  <c r="L98" i="4" s="1"/>
  <c r="M97" i="4"/>
  <c r="N97" i="4" s="1"/>
  <c r="K97" i="4"/>
  <c r="L97" i="4" s="1"/>
  <c r="M96" i="4"/>
  <c r="N96" i="4" s="1"/>
  <c r="K96" i="4"/>
  <c r="L96" i="4" s="1"/>
  <c r="M95" i="4"/>
  <c r="N95" i="4" s="1"/>
  <c r="K95" i="4"/>
  <c r="L95" i="4" s="1"/>
  <c r="M94" i="4"/>
  <c r="N94" i="4" s="1"/>
  <c r="K94" i="4"/>
  <c r="L94" i="4" s="1"/>
  <c r="M93" i="4"/>
  <c r="N93" i="4" s="1"/>
  <c r="K93" i="4"/>
  <c r="L93" i="4" s="1"/>
  <c r="M92" i="4"/>
  <c r="N92" i="4" s="1"/>
  <c r="K92" i="4"/>
  <c r="L92" i="4" s="1"/>
  <c r="M91" i="4"/>
  <c r="N91" i="4" s="1"/>
  <c r="K91" i="4"/>
  <c r="L91" i="4" s="1"/>
  <c r="M90" i="4"/>
  <c r="N90" i="4" s="1"/>
  <c r="K90" i="4"/>
  <c r="L90" i="4" s="1"/>
  <c r="M89" i="4"/>
  <c r="N89" i="4" s="1"/>
  <c r="K89" i="4"/>
  <c r="L89" i="4" s="1"/>
  <c r="M88" i="4"/>
  <c r="N88" i="4" s="1"/>
  <c r="K88" i="4"/>
  <c r="L88" i="4" s="1"/>
  <c r="M87" i="4"/>
  <c r="N87" i="4" s="1"/>
  <c r="K87" i="4"/>
  <c r="L87" i="4" s="1"/>
  <c r="M86" i="4"/>
  <c r="N86" i="4" s="1"/>
  <c r="K86" i="4"/>
  <c r="L86" i="4" s="1"/>
  <c r="M85" i="4"/>
  <c r="N85" i="4" s="1"/>
  <c r="K85" i="4"/>
  <c r="L85" i="4" s="1"/>
  <c r="M84" i="4"/>
  <c r="N84" i="4" s="1"/>
  <c r="K84" i="4"/>
  <c r="L84" i="4" s="1"/>
  <c r="M83" i="4"/>
  <c r="N83" i="4" s="1"/>
  <c r="K83" i="4"/>
  <c r="L83" i="4" s="1"/>
  <c r="M82" i="4"/>
  <c r="N82" i="4" s="1"/>
  <c r="K82" i="4"/>
  <c r="L82" i="4" s="1"/>
  <c r="M81" i="4"/>
  <c r="N81" i="4" s="1"/>
  <c r="K81" i="4"/>
  <c r="L81" i="4" s="1"/>
  <c r="M80" i="4"/>
  <c r="N80" i="4" s="1"/>
  <c r="K80" i="4"/>
  <c r="L80" i="4" s="1"/>
  <c r="M79" i="4"/>
  <c r="N79" i="4" s="1"/>
  <c r="K79" i="4"/>
  <c r="L79" i="4" s="1"/>
  <c r="M78" i="4"/>
  <c r="N78" i="4" s="1"/>
  <c r="K78" i="4"/>
  <c r="L78" i="4" s="1"/>
  <c r="M77" i="4"/>
  <c r="N77" i="4" s="1"/>
  <c r="K77" i="4"/>
  <c r="L77" i="4" s="1"/>
  <c r="M76" i="4"/>
  <c r="N76" i="4" s="1"/>
  <c r="K76" i="4"/>
  <c r="L76" i="4" s="1"/>
  <c r="M74" i="4"/>
  <c r="N74" i="4" s="1"/>
  <c r="K74" i="4"/>
  <c r="L74" i="4" s="1"/>
  <c r="M73" i="4"/>
  <c r="N73" i="4" s="1"/>
  <c r="K73" i="4"/>
  <c r="L73" i="4" s="1"/>
  <c r="M72" i="4"/>
  <c r="N72" i="4" s="1"/>
  <c r="K72" i="4"/>
  <c r="L72" i="4" s="1"/>
  <c r="M71" i="4"/>
  <c r="N71" i="4" s="1"/>
  <c r="K71" i="4"/>
  <c r="L71" i="4" s="1"/>
  <c r="M70" i="4"/>
  <c r="N70" i="4" s="1"/>
  <c r="K70" i="4"/>
  <c r="L70" i="4" s="1"/>
  <c r="M69" i="4"/>
  <c r="N69" i="4" s="1"/>
  <c r="K69" i="4"/>
  <c r="L69" i="4" s="1"/>
  <c r="M68" i="4"/>
  <c r="N68" i="4" s="1"/>
  <c r="K68" i="4"/>
  <c r="L68" i="4" s="1"/>
  <c r="M67" i="4"/>
  <c r="N67" i="4" s="1"/>
  <c r="K67" i="4"/>
  <c r="L67" i="4" s="1"/>
  <c r="M66" i="4"/>
  <c r="N66" i="4" s="1"/>
  <c r="K66" i="4"/>
  <c r="L66" i="4" s="1"/>
  <c r="M65" i="4"/>
  <c r="N65" i="4" s="1"/>
  <c r="K65" i="4"/>
  <c r="L65" i="4" s="1"/>
  <c r="M64" i="4"/>
  <c r="N64" i="4" s="1"/>
  <c r="K64" i="4"/>
  <c r="L64" i="4" s="1"/>
  <c r="M63" i="4"/>
  <c r="N63" i="4" s="1"/>
  <c r="K63" i="4"/>
  <c r="L63" i="4" s="1"/>
  <c r="M62" i="4"/>
  <c r="N62" i="4" s="1"/>
  <c r="K62" i="4"/>
  <c r="L62" i="4" s="1"/>
  <c r="M61" i="4"/>
  <c r="N61" i="4" s="1"/>
  <c r="K61" i="4"/>
  <c r="L61" i="4" s="1"/>
  <c r="M60" i="4"/>
  <c r="N60" i="4" s="1"/>
  <c r="K60" i="4"/>
  <c r="L60" i="4" s="1"/>
  <c r="M59" i="4"/>
  <c r="N59" i="4" s="1"/>
  <c r="K59" i="4"/>
  <c r="L59" i="4" s="1"/>
  <c r="M58" i="4"/>
  <c r="N58" i="4" s="1"/>
  <c r="K58" i="4"/>
  <c r="L58" i="4" s="1"/>
  <c r="M57" i="4"/>
  <c r="N57" i="4" s="1"/>
  <c r="K57" i="4"/>
  <c r="L57" i="4" s="1"/>
  <c r="M56" i="4"/>
  <c r="N56" i="4" s="1"/>
  <c r="K56" i="4"/>
  <c r="L56" i="4" s="1"/>
  <c r="M55" i="4"/>
  <c r="N55" i="4" s="1"/>
  <c r="K55" i="4"/>
  <c r="L55" i="4" s="1"/>
  <c r="M54" i="4"/>
  <c r="N54" i="4" s="1"/>
  <c r="K54" i="4"/>
  <c r="L54" i="4" s="1"/>
  <c r="M53" i="4"/>
  <c r="N53" i="4" s="1"/>
  <c r="K53" i="4"/>
  <c r="L53" i="4" s="1"/>
  <c r="M52" i="4"/>
  <c r="N52" i="4" s="1"/>
  <c r="K52" i="4"/>
  <c r="L52" i="4" s="1"/>
  <c r="M51" i="4"/>
  <c r="N51" i="4" s="1"/>
  <c r="K51" i="4"/>
  <c r="L51" i="4" s="1"/>
  <c r="M50" i="4"/>
  <c r="N50" i="4" s="1"/>
  <c r="K50" i="4"/>
  <c r="L50" i="4" s="1"/>
  <c r="M49" i="4"/>
  <c r="N49" i="4" s="1"/>
  <c r="K49" i="4"/>
  <c r="L49" i="4" s="1"/>
  <c r="M48" i="4"/>
  <c r="N48" i="4" s="1"/>
  <c r="K48" i="4"/>
  <c r="L48" i="4" s="1"/>
  <c r="M47" i="4"/>
  <c r="N47" i="4" s="1"/>
  <c r="K47" i="4"/>
  <c r="L47" i="4" s="1"/>
  <c r="M46" i="4"/>
  <c r="N46" i="4" s="1"/>
  <c r="K46" i="4"/>
  <c r="L46" i="4" s="1"/>
  <c r="M45" i="4"/>
  <c r="N45" i="4" s="1"/>
  <c r="K45" i="4"/>
  <c r="L45" i="4" s="1"/>
  <c r="K41" i="4"/>
  <c r="L41" i="4" s="1"/>
  <c r="M41" i="4"/>
  <c r="N41" i="4" s="1"/>
  <c r="K42" i="4"/>
  <c r="L42" i="4" s="1"/>
  <c r="M42" i="4"/>
  <c r="N42" i="4" s="1"/>
  <c r="K43" i="4"/>
  <c r="L43" i="4" s="1"/>
  <c r="M43" i="4"/>
  <c r="N43" i="4" s="1"/>
  <c r="K29" i="4"/>
  <c r="L29" i="4" s="1"/>
  <c r="M29" i="4"/>
  <c r="N29" i="4" s="1"/>
  <c r="K30" i="4"/>
  <c r="L30" i="4" s="1"/>
  <c r="M30" i="4"/>
  <c r="N30" i="4" s="1"/>
  <c r="K31" i="4"/>
  <c r="L31" i="4" s="1"/>
  <c r="M31" i="4"/>
  <c r="N31" i="4" s="1"/>
  <c r="K32" i="4"/>
  <c r="L32" i="4" s="1"/>
  <c r="M32" i="4"/>
  <c r="N32" i="4" s="1"/>
  <c r="K33" i="4"/>
  <c r="L33" i="4" s="1"/>
  <c r="M33" i="4"/>
  <c r="N33" i="4" s="1"/>
  <c r="K34" i="4"/>
  <c r="L34" i="4" s="1"/>
  <c r="M34" i="4"/>
  <c r="N34" i="4" s="1"/>
  <c r="K35" i="4"/>
  <c r="L35" i="4" s="1"/>
  <c r="M35" i="4"/>
  <c r="N35" i="4" s="1"/>
  <c r="K36" i="4"/>
  <c r="L36" i="4" s="1"/>
  <c r="M36" i="4"/>
  <c r="N36" i="4" s="1"/>
  <c r="K37" i="4"/>
  <c r="L37" i="4" s="1"/>
  <c r="M37" i="4"/>
  <c r="N37" i="4" s="1"/>
  <c r="K38" i="4"/>
  <c r="L38" i="4" s="1"/>
  <c r="M38" i="4"/>
  <c r="N38" i="4" s="1"/>
  <c r="K39" i="4"/>
  <c r="L39" i="4" s="1"/>
  <c r="M39" i="4"/>
  <c r="N39" i="4" s="1"/>
  <c r="K40" i="4"/>
  <c r="L40" i="4" s="1"/>
  <c r="M40" i="4"/>
  <c r="N40" i="4" s="1"/>
  <c r="K15" i="4"/>
  <c r="L15" i="4" s="1"/>
  <c r="M15" i="4"/>
  <c r="N15" i="4" s="1"/>
  <c r="K16" i="4"/>
  <c r="L16" i="4" s="1"/>
  <c r="M16" i="4"/>
  <c r="N16" i="4" s="1"/>
  <c r="K17" i="4"/>
  <c r="L17" i="4" s="1"/>
  <c r="M17" i="4"/>
  <c r="N17" i="4" s="1"/>
  <c r="K18" i="4"/>
  <c r="L18" i="4" s="1"/>
  <c r="M18" i="4"/>
  <c r="N18" i="4" s="1"/>
  <c r="K19" i="4"/>
  <c r="L19" i="4" s="1"/>
  <c r="M19" i="4"/>
  <c r="N19" i="4" s="1"/>
  <c r="K20" i="4"/>
  <c r="L20" i="4" s="1"/>
  <c r="M20" i="4"/>
  <c r="N20" i="4" s="1"/>
  <c r="K21" i="4"/>
  <c r="L21" i="4" s="1"/>
  <c r="M21" i="4"/>
  <c r="N21" i="4" s="1"/>
  <c r="K22" i="4"/>
  <c r="L22" i="4" s="1"/>
  <c r="M22" i="4"/>
  <c r="N22" i="4" s="1"/>
  <c r="K23" i="4"/>
  <c r="L23" i="4" s="1"/>
  <c r="M23" i="4"/>
  <c r="N23" i="4" s="1"/>
  <c r="K24" i="4"/>
  <c r="L24" i="4" s="1"/>
  <c r="M24" i="4"/>
  <c r="N24" i="4" s="1"/>
  <c r="K25" i="4"/>
  <c r="L25" i="4" s="1"/>
  <c r="M25" i="4"/>
  <c r="N25" i="4" s="1"/>
  <c r="K26" i="4"/>
  <c r="L26" i="4" s="1"/>
  <c r="M26" i="4"/>
  <c r="N26" i="4" s="1"/>
  <c r="K27" i="4"/>
  <c r="L27" i="4" s="1"/>
  <c r="M27" i="4"/>
  <c r="N27" i="4" s="1"/>
  <c r="K28" i="4"/>
  <c r="L28" i="4" s="1"/>
  <c r="M28" i="4"/>
  <c r="N28" i="4" s="1"/>
  <c r="M14" i="4"/>
  <c r="N14" i="4" s="1"/>
  <c r="K14" i="4"/>
  <c r="L14" i="4" s="1"/>
  <c r="N291" i="8"/>
  <c r="L291" i="8"/>
  <c r="N290" i="8"/>
  <c r="L290" i="8"/>
  <c r="N289" i="8"/>
  <c r="L289" i="8"/>
  <c r="N288" i="8"/>
  <c r="L288" i="8"/>
  <c r="N287" i="8"/>
  <c r="L287" i="8"/>
  <c r="N286" i="8"/>
  <c r="L286" i="8"/>
  <c r="N285" i="8"/>
  <c r="L285" i="8"/>
  <c r="N284" i="8"/>
  <c r="L284" i="8"/>
  <c r="N283" i="8"/>
  <c r="L283" i="8"/>
  <c r="N282" i="8"/>
  <c r="L282" i="8"/>
  <c r="N281" i="8"/>
  <c r="L281" i="8"/>
  <c r="N280" i="8"/>
  <c r="L280" i="8"/>
  <c r="N279" i="8"/>
  <c r="L279" i="8"/>
  <c r="N278" i="8"/>
  <c r="L278" i="8"/>
  <c r="N277" i="8"/>
  <c r="L277" i="8"/>
  <c r="N276" i="8"/>
  <c r="L276" i="8"/>
  <c r="N275" i="8"/>
  <c r="L275" i="8"/>
  <c r="N274" i="8"/>
  <c r="L274" i="8"/>
  <c r="N273" i="8"/>
  <c r="L273" i="8"/>
  <c r="N272" i="8"/>
  <c r="L272" i="8"/>
  <c r="N271" i="8"/>
  <c r="L271" i="8"/>
  <c r="N270" i="8"/>
  <c r="L270" i="8"/>
  <c r="N269" i="8"/>
  <c r="L269" i="8"/>
  <c r="N268" i="8"/>
  <c r="L268" i="8"/>
  <c r="N267" i="8"/>
  <c r="L267" i="8"/>
  <c r="N266" i="8"/>
  <c r="L266" i="8"/>
  <c r="N265" i="8"/>
  <c r="L265" i="8"/>
  <c r="N264" i="8"/>
  <c r="L264" i="8"/>
  <c r="N263" i="8"/>
  <c r="L263" i="8"/>
  <c r="N262" i="8"/>
  <c r="L262" i="8"/>
  <c r="N260" i="8"/>
  <c r="L260" i="8"/>
  <c r="N259" i="8"/>
  <c r="L259" i="8"/>
  <c r="N258" i="8"/>
  <c r="L258" i="8"/>
  <c r="N257" i="8"/>
  <c r="L257" i="8"/>
  <c r="N256" i="8"/>
  <c r="L256" i="8"/>
  <c r="N255" i="8"/>
  <c r="L255" i="8"/>
  <c r="N254" i="8"/>
  <c r="L254" i="8"/>
  <c r="N253" i="8"/>
  <c r="L253" i="8"/>
  <c r="L252" i="8"/>
  <c r="L10" i="8" s="1"/>
  <c r="N251" i="8"/>
  <c r="L251" i="8"/>
  <c r="N250" i="8"/>
  <c r="L250" i="8"/>
  <c r="N249" i="8"/>
  <c r="L249" i="8"/>
  <c r="N248" i="8"/>
  <c r="L248" i="8"/>
  <c r="N247" i="8"/>
  <c r="L247" i="8"/>
  <c r="N246" i="8"/>
  <c r="L246" i="8"/>
  <c r="N245" i="8"/>
  <c r="L245" i="8"/>
  <c r="N244" i="8"/>
  <c r="L244" i="8"/>
  <c r="N243" i="8"/>
  <c r="L243" i="8"/>
  <c r="N242" i="8"/>
  <c r="L242" i="8"/>
  <c r="N241" i="8"/>
  <c r="L241" i="8"/>
  <c r="N240" i="8"/>
  <c r="L240" i="8"/>
  <c r="N239" i="8"/>
  <c r="L239" i="8"/>
  <c r="N238" i="8"/>
  <c r="L238" i="8"/>
  <c r="N237" i="8"/>
  <c r="L237" i="8"/>
  <c r="N236" i="8"/>
  <c r="L236" i="8"/>
  <c r="N235" i="8"/>
  <c r="L235" i="8"/>
  <c r="N234" i="8"/>
  <c r="L234" i="8"/>
  <c r="N233" i="8"/>
  <c r="L233" i="8"/>
  <c r="N232" i="8"/>
  <c r="L232" i="8"/>
  <c r="N231" i="8"/>
  <c r="L231" i="8"/>
  <c r="N229" i="8"/>
  <c r="L229" i="8"/>
  <c r="N228" i="8"/>
  <c r="L228" i="8"/>
  <c r="N227" i="8"/>
  <c r="L227" i="8"/>
  <c r="N226" i="8"/>
  <c r="L226" i="8"/>
  <c r="N225" i="8"/>
  <c r="L225" i="8"/>
  <c r="N224" i="8"/>
  <c r="L224" i="8"/>
  <c r="N223" i="8"/>
  <c r="L223" i="8"/>
  <c r="N222" i="8"/>
  <c r="L222" i="8"/>
  <c r="N221" i="8"/>
  <c r="L221" i="8"/>
  <c r="N220" i="8"/>
  <c r="L220" i="8"/>
  <c r="N219" i="8"/>
  <c r="L219" i="8"/>
  <c r="L218" i="8"/>
  <c r="L9" i="8" s="1"/>
  <c r="N217" i="8"/>
  <c r="L217" i="8"/>
  <c r="N216" i="8"/>
  <c r="L216" i="8"/>
  <c r="L215" i="8"/>
  <c r="L8" i="8" s="1"/>
  <c r="N214" i="8"/>
  <c r="L214" i="8"/>
  <c r="N213" i="8"/>
  <c r="L213" i="8"/>
  <c r="L212" i="8"/>
  <c r="L12" i="8" s="1"/>
  <c r="J7" i="17" s="1"/>
  <c r="N211" i="8"/>
  <c r="L211" i="8"/>
  <c r="N210" i="8"/>
  <c r="L210" i="8"/>
  <c r="N209" i="8"/>
  <c r="L209" i="8"/>
  <c r="N208" i="8"/>
  <c r="L208" i="8"/>
  <c r="N207" i="8"/>
  <c r="L207" i="8"/>
  <c r="N206" i="8"/>
  <c r="L206" i="8"/>
  <c r="N205" i="8"/>
  <c r="L205" i="8"/>
  <c r="N204" i="8"/>
  <c r="L204" i="8"/>
  <c r="N203" i="8"/>
  <c r="L203" i="8"/>
  <c r="N202" i="8"/>
  <c r="L202" i="8"/>
  <c r="N201" i="8"/>
  <c r="L201" i="8"/>
  <c r="N200" i="8"/>
  <c r="L200" i="8"/>
  <c r="N198" i="8"/>
  <c r="L198" i="8"/>
  <c r="N197" i="8"/>
  <c r="L197" i="8"/>
  <c r="N196" i="8"/>
  <c r="L196" i="8"/>
  <c r="N195" i="8"/>
  <c r="L195" i="8"/>
  <c r="N194" i="8"/>
  <c r="L194" i="8"/>
  <c r="N193" i="8"/>
  <c r="L193" i="8"/>
  <c r="N192" i="8"/>
  <c r="L192" i="8"/>
  <c r="N191" i="8"/>
  <c r="L191" i="8"/>
  <c r="N190" i="8"/>
  <c r="L190" i="8"/>
  <c r="N189" i="8"/>
  <c r="L189" i="8"/>
  <c r="N188" i="8"/>
  <c r="L188" i="8"/>
  <c r="N187" i="8"/>
  <c r="L187" i="8"/>
  <c r="N186" i="8"/>
  <c r="L186" i="8"/>
  <c r="N185" i="8"/>
  <c r="L185" i="8"/>
  <c r="N184" i="8"/>
  <c r="L184" i="8"/>
  <c r="N183" i="8"/>
  <c r="L183" i="8"/>
  <c r="N182" i="8"/>
  <c r="L182" i="8"/>
  <c r="N181" i="8"/>
  <c r="L181" i="8"/>
  <c r="N180" i="8"/>
  <c r="L180" i="8"/>
  <c r="N179" i="8"/>
  <c r="L179" i="8"/>
  <c r="N178" i="8"/>
  <c r="L178" i="8"/>
  <c r="N177" i="8"/>
  <c r="L177" i="8"/>
  <c r="N176" i="8"/>
  <c r="L176" i="8"/>
  <c r="N175" i="8"/>
  <c r="L175" i="8"/>
  <c r="N174" i="8"/>
  <c r="L174" i="8"/>
  <c r="N173" i="8"/>
  <c r="L173" i="8"/>
  <c r="N172" i="8"/>
  <c r="L172" i="8"/>
  <c r="N171" i="8"/>
  <c r="L171" i="8"/>
  <c r="N170" i="8"/>
  <c r="L170" i="8"/>
  <c r="N169" i="8"/>
  <c r="L169" i="8"/>
  <c r="N167" i="8"/>
  <c r="L167" i="8"/>
  <c r="N166" i="8"/>
  <c r="L166" i="8"/>
  <c r="N165" i="8"/>
  <c r="L165" i="8"/>
  <c r="N164" i="8"/>
  <c r="L164" i="8"/>
  <c r="N163" i="8"/>
  <c r="L163" i="8"/>
  <c r="L162" i="8"/>
  <c r="L11" i="8" s="1"/>
  <c r="N161" i="8"/>
  <c r="L161" i="8"/>
  <c r="N160" i="8"/>
  <c r="L160" i="8"/>
  <c r="N159" i="8"/>
  <c r="L159" i="8"/>
  <c r="N158" i="8"/>
  <c r="L158" i="8"/>
  <c r="N157" i="8"/>
  <c r="L157" i="8"/>
  <c r="N156" i="8"/>
  <c r="L156" i="8"/>
  <c r="N155" i="8"/>
  <c r="L155" i="8"/>
  <c r="N154" i="8"/>
  <c r="L154" i="8"/>
  <c r="N153" i="8"/>
  <c r="L153" i="8"/>
  <c r="N152" i="8"/>
  <c r="L152" i="8"/>
  <c r="N151" i="8"/>
  <c r="L151" i="8"/>
  <c r="N150" i="8"/>
  <c r="L150" i="8"/>
  <c r="N149" i="8"/>
  <c r="L149" i="8"/>
  <c r="N148" i="8"/>
  <c r="L148" i="8"/>
  <c r="N147" i="8"/>
  <c r="L147" i="8"/>
  <c r="N146" i="8"/>
  <c r="L146" i="8"/>
  <c r="N145" i="8"/>
  <c r="L145" i="8"/>
  <c r="N144" i="8"/>
  <c r="L144" i="8"/>
  <c r="N143" i="8"/>
  <c r="L143" i="8"/>
  <c r="N142" i="8"/>
  <c r="L142" i="8"/>
  <c r="N141" i="8"/>
  <c r="L141" i="8"/>
  <c r="N140" i="8"/>
  <c r="L140" i="8"/>
  <c r="N139" i="8"/>
  <c r="L139" i="8"/>
  <c r="N138" i="8"/>
  <c r="L138" i="8"/>
  <c r="N136" i="8"/>
  <c r="L136" i="8"/>
  <c r="N135" i="8"/>
  <c r="L135" i="8"/>
  <c r="N134" i="8"/>
  <c r="L134" i="8"/>
  <c r="N133" i="8"/>
  <c r="L133" i="8"/>
  <c r="N132" i="8"/>
  <c r="L132" i="8"/>
  <c r="N131" i="8"/>
  <c r="L131" i="8"/>
  <c r="N130" i="8"/>
  <c r="L130" i="8"/>
  <c r="N129" i="8"/>
  <c r="L129" i="8"/>
  <c r="N128" i="8"/>
  <c r="L128" i="8"/>
  <c r="N127" i="8"/>
  <c r="L127" i="8"/>
  <c r="N126" i="8"/>
  <c r="L126" i="8"/>
  <c r="N125" i="8"/>
  <c r="L125" i="8"/>
  <c r="N124" i="8"/>
  <c r="L124" i="8"/>
  <c r="N123" i="8"/>
  <c r="L123" i="8"/>
  <c r="N122" i="8"/>
  <c r="L122" i="8"/>
  <c r="N121" i="8"/>
  <c r="L121" i="8"/>
  <c r="N120" i="8"/>
  <c r="L120" i="8"/>
  <c r="N119" i="8"/>
  <c r="L119" i="8"/>
  <c r="N118" i="8"/>
  <c r="L118" i="8"/>
  <c r="N117" i="8"/>
  <c r="L117" i="8"/>
  <c r="N116" i="8"/>
  <c r="L116" i="8"/>
  <c r="N115" i="8"/>
  <c r="L115" i="8"/>
  <c r="N114" i="8"/>
  <c r="L114" i="8"/>
  <c r="N113" i="8"/>
  <c r="L113" i="8"/>
  <c r="N112" i="8"/>
  <c r="L112" i="8"/>
  <c r="N111" i="8"/>
  <c r="L111" i="8"/>
  <c r="N110" i="8"/>
  <c r="L110" i="8"/>
  <c r="N109" i="8"/>
  <c r="L109" i="8"/>
  <c r="N108" i="8"/>
  <c r="L108" i="8"/>
  <c r="N107" i="8"/>
  <c r="L107" i="8"/>
  <c r="N105" i="8"/>
  <c r="L105" i="8"/>
  <c r="N104" i="8"/>
  <c r="L104" i="8"/>
  <c r="N103" i="8"/>
  <c r="L103" i="8"/>
  <c r="N102" i="8"/>
  <c r="L102" i="8"/>
  <c r="N101" i="8"/>
  <c r="L101" i="8"/>
  <c r="N100" i="8"/>
  <c r="L100" i="8"/>
  <c r="N99" i="8"/>
  <c r="L99" i="8"/>
  <c r="N98" i="8"/>
  <c r="L98" i="8"/>
  <c r="N97" i="8"/>
  <c r="L97" i="8"/>
  <c r="N96" i="8"/>
  <c r="L96" i="8"/>
  <c r="N95" i="8"/>
  <c r="L95" i="8"/>
  <c r="N94" i="8"/>
  <c r="L94" i="8"/>
  <c r="N93" i="8"/>
  <c r="L93" i="8"/>
  <c r="N92" i="8"/>
  <c r="L92" i="8"/>
  <c r="N91" i="8"/>
  <c r="L91" i="8"/>
  <c r="N90" i="8"/>
  <c r="L90" i="8"/>
  <c r="N89" i="8"/>
  <c r="L89" i="8"/>
  <c r="N88" i="8"/>
  <c r="L88" i="8"/>
  <c r="N87" i="8"/>
  <c r="L87" i="8"/>
  <c r="N86" i="8"/>
  <c r="L86" i="8"/>
  <c r="N85" i="8"/>
  <c r="L85" i="8"/>
  <c r="N84" i="8"/>
  <c r="L84" i="8"/>
  <c r="N83" i="8"/>
  <c r="L83" i="8"/>
  <c r="N82" i="8"/>
  <c r="L82" i="8"/>
  <c r="N81" i="8"/>
  <c r="L81" i="8"/>
  <c r="N80" i="8"/>
  <c r="L80" i="8"/>
  <c r="N79" i="8"/>
  <c r="L79" i="8"/>
  <c r="N78" i="8"/>
  <c r="L78" i="8"/>
  <c r="N77" i="8"/>
  <c r="L77" i="8"/>
  <c r="N76" i="8"/>
  <c r="L76" i="8"/>
  <c r="N74" i="8"/>
  <c r="L74" i="8"/>
  <c r="N73" i="8"/>
  <c r="L73" i="8"/>
  <c r="N72" i="8"/>
  <c r="L72" i="8"/>
  <c r="N71" i="8"/>
  <c r="L71" i="8"/>
  <c r="N70" i="8"/>
  <c r="L70" i="8"/>
  <c r="N69" i="8"/>
  <c r="L69" i="8"/>
  <c r="N68" i="8"/>
  <c r="L68" i="8"/>
  <c r="N67" i="8"/>
  <c r="L67" i="8"/>
  <c r="N66" i="8"/>
  <c r="L66" i="8"/>
  <c r="N65" i="8"/>
  <c r="L65" i="8"/>
  <c r="N64" i="8"/>
  <c r="L64" i="8"/>
  <c r="N63" i="8"/>
  <c r="L63" i="8"/>
  <c r="N62" i="8"/>
  <c r="L62" i="8"/>
  <c r="N61" i="8"/>
  <c r="L61" i="8"/>
  <c r="N60" i="8"/>
  <c r="L60" i="8"/>
  <c r="N59" i="8"/>
  <c r="L59" i="8"/>
  <c r="N58" i="8"/>
  <c r="L58" i="8"/>
  <c r="N57" i="8"/>
  <c r="L57" i="8"/>
  <c r="N56" i="8"/>
  <c r="L56" i="8"/>
  <c r="N55" i="8"/>
  <c r="L55" i="8"/>
  <c r="N54" i="8"/>
  <c r="L54" i="8"/>
  <c r="N53" i="8"/>
  <c r="L53" i="8"/>
  <c r="N52" i="8"/>
  <c r="L52" i="8"/>
  <c r="N51" i="8"/>
  <c r="L51" i="8"/>
  <c r="N50" i="8"/>
  <c r="L50" i="8"/>
  <c r="N49" i="8"/>
  <c r="L49" i="8"/>
  <c r="N48" i="8"/>
  <c r="L48" i="8"/>
  <c r="N47" i="8"/>
  <c r="L47" i="8"/>
  <c r="N46" i="8"/>
  <c r="L46" i="8"/>
  <c r="N45" i="8"/>
  <c r="L45" i="8"/>
  <c r="L15" i="8"/>
  <c r="N15" i="8"/>
  <c r="L16" i="8"/>
  <c r="N16" i="8"/>
  <c r="L17" i="8"/>
  <c r="N17" i="8"/>
  <c r="L18" i="8"/>
  <c r="N18" i="8"/>
  <c r="L19" i="8"/>
  <c r="N19" i="8"/>
  <c r="L20" i="8"/>
  <c r="N20" i="8"/>
  <c r="L21" i="8"/>
  <c r="N21" i="8"/>
  <c r="L22" i="8"/>
  <c r="N22" i="8"/>
  <c r="L23" i="8"/>
  <c r="N23" i="8"/>
  <c r="L24" i="8"/>
  <c r="N24" i="8"/>
  <c r="L25" i="8"/>
  <c r="N25" i="8"/>
  <c r="L26" i="8"/>
  <c r="N26" i="8"/>
  <c r="L27" i="8"/>
  <c r="N27" i="8"/>
  <c r="L28" i="8"/>
  <c r="N28" i="8"/>
  <c r="L29" i="8"/>
  <c r="N29" i="8"/>
  <c r="L30" i="8"/>
  <c r="N30" i="8"/>
  <c r="L31" i="8"/>
  <c r="N31" i="8"/>
  <c r="L32" i="8"/>
  <c r="N32" i="8"/>
  <c r="L33" i="8"/>
  <c r="N33" i="8"/>
  <c r="L34" i="8"/>
  <c r="N34" i="8"/>
  <c r="L35" i="8"/>
  <c r="N35" i="8"/>
  <c r="L36" i="8"/>
  <c r="N36" i="8"/>
  <c r="N37" i="8"/>
  <c r="L37" i="8"/>
  <c r="L38" i="8"/>
  <c r="N38" i="8"/>
  <c r="N39" i="8"/>
  <c r="L39" i="8"/>
  <c r="L40" i="8"/>
  <c r="N40" i="8"/>
  <c r="N41" i="8"/>
  <c r="L41" i="8"/>
  <c r="L42" i="8"/>
  <c r="N42" i="8"/>
  <c r="N43" i="8"/>
  <c r="L43" i="8"/>
  <c r="N14" i="8"/>
  <c r="L14" i="8"/>
  <c r="K11" i="10"/>
  <c r="L10" i="10"/>
  <c r="N8" i="10"/>
  <c r="K8" i="10"/>
  <c r="N12" i="10"/>
  <c r="L14" i="17" s="1"/>
  <c r="L12" i="10"/>
  <c r="J14" i="17" s="1"/>
  <c r="K9" i="10"/>
  <c r="P27" i="15" a="1"/>
  <c r="P27" i="15" s="1"/>
  <c r="Q27" i="15" s="1"/>
  <c r="R27" i="15" s="1"/>
  <c r="P28" i="15" a="1"/>
  <c r="P28" i="15" s="1"/>
  <c r="Q28" i="15" s="1"/>
  <c r="R28" i="15" s="1"/>
  <c r="P29" i="15" a="1"/>
  <c r="P29" i="15" s="1"/>
  <c r="Q29" i="15" s="1"/>
  <c r="R29" i="15" s="1"/>
  <c r="P30" i="15" a="1"/>
  <c r="P30" i="15" s="1"/>
  <c r="Q30" i="15" s="1"/>
  <c r="R30" i="15" s="1"/>
  <c r="P31" i="15" a="1"/>
  <c r="P31" i="15" s="1"/>
  <c r="Q31" i="15" s="1"/>
  <c r="R31" i="15" s="1"/>
  <c r="P32" i="15" a="1"/>
  <c r="P32" i="15" s="1"/>
  <c r="Q32" i="15" s="1"/>
  <c r="R32" i="15" s="1"/>
  <c r="P33" i="15" a="1"/>
  <c r="P33" i="15" s="1"/>
  <c r="Q33" i="15" s="1"/>
  <c r="R33" i="15" s="1"/>
  <c r="P34" i="15" a="1"/>
  <c r="P34" i="15" s="1"/>
  <c r="Q34" i="15" s="1"/>
  <c r="R34" i="15" s="1"/>
  <c r="P35" i="15" a="1"/>
  <c r="P35" i="15" s="1"/>
  <c r="Q35" i="15" s="1"/>
  <c r="R35" i="15" s="1"/>
  <c r="P36" i="15" a="1"/>
  <c r="P36" i="15" s="1"/>
  <c r="Q36" i="15" s="1"/>
  <c r="R36" i="15" s="1"/>
  <c r="P37" i="15" a="1"/>
  <c r="P37" i="15" s="1"/>
  <c r="Q37" i="15" s="1"/>
  <c r="R37" i="15" s="1"/>
  <c r="P22" i="15" a="1"/>
  <c r="P22" i="15" s="1"/>
  <c r="Q22" i="15" s="1"/>
  <c r="R22" i="15" s="1"/>
  <c r="P23" i="15" a="1"/>
  <c r="P23" i="15" s="1"/>
  <c r="Q23" i="15" s="1"/>
  <c r="R23" i="15" s="1"/>
  <c r="P24" i="15" a="1"/>
  <c r="P24" i="15" s="1"/>
  <c r="Q24" i="15" s="1"/>
  <c r="R24" i="15" s="1"/>
  <c r="P25" i="15" a="1"/>
  <c r="P25" i="15" s="1"/>
  <c r="Q25" i="15" s="1"/>
  <c r="R25" i="15" s="1"/>
  <c r="P26" i="15" a="1"/>
  <c r="P26" i="15" s="1"/>
  <c r="Q26" i="15" s="1"/>
  <c r="R26" i="15" s="1"/>
  <c r="P18" i="15" a="1"/>
  <c r="P18" i="15" s="1"/>
  <c r="Q18" i="15" s="1"/>
  <c r="R18" i="15" s="1"/>
  <c r="P19" i="15" a="1"/>
  <c r="P19" i="15" s="1"/>
  <c r="Q19" i="15" s="1"/>
  <c r="R19" i="15" s="1"/>
  <c r="P20" i="15" a="1"/>
  <c r="P20" i="15" s="1"/>
  <c r="Q20" i="15" s="1"/>
  <c r="R20" i="15" s="1"/>
  <c r="P21" i="15" a="1"/>
  <c r="P21" i="15" s="1"/>
  <c r="Q21" i="15" s="1"/>
  <c r="R21" i="15" s="1"/>
  <c r="P17" i="15" a="1"/>
  <c r="P17" i="15" s="1"/>
  <c r="Q17" i="15" s="1"/>
  <c r="C8" i="10"/>
  <c r="D8" i="10"/>
  <c r="E8" i="10"/>
  <c r="F8" i="10"/>
  <c r="G8" i="10"/>
  <c r="H8" i="10"/>
  <c r="M8" i="10"/>
  <c r="C9" i="10"/>
  <c r="D9" i="10"/>
  <c r="E9" i="10"/>
  <c r="F9" i="10"/>
  <c r="G9" i="10"/>
  <c r="H9" i="10"/>
  <c r="M9" i="10"/>
  <c r="N9" i="10"/>
  <c r="C10" i="10"/>
  <c r="D10" i="10"/>
  <c r="E10" i="10"/>
  <c r="F10" i="10"/>
  <c r="G10" i="10"/>
  <c r="H10" i="10"/>
  <c r="K10" i="10"/>
  <c r="M10" i="10"/>
  <c r="N10" i="10"/>
  <c r="C11" i="10"/>
  <c r="D11" i="10"/>
  <c r="E11" i="10"/>
  <c r="F11" i="10"/>
  <c r="G11" i="10"/>
  <c r="H11" i="10"/>
  <c r="M11" i="10"/>
  <c r="N11" i="10"/>
  <c r="C12" i="10"/>
  <c r="E14" i="17" s="1"/>
  <c r="D12" i="10"/>
  <c r="F14" i="17" s="1"/>
  <c r="E12" i="10"/>
  <c r="F12" i="10"/>
  <c r="G12" i="10"/>
  <c r="G14" i="17" s="1"/>
  <c r="H12" i="10"/>
  <c r="H14" i="17" s="1"/>
  <c r="K12" i="10"/>
  <c r="I14" i="17" s="1"/>
  <c r="M12" i="10"/>
  <c r="K14" i="17" s="1"/>
  <c r="B12" i="10"/>
  <c r="D14" i="17" s="1"/>
  <c r="B11" i="10"/>
  <c r="B10" i="10"/>
  <c r="B8" i="10"/>
  <c r="B9" i="10"/>
  <c r="N252" i="8" l="1"/>
  <c r="N10" i="8" s="1"/>
  <c r="M10" i="8"/>
  <c r="N215" i="8"/>
  <c r="N8" i="8" s="1"/>
  <c r="M8" i="8"/>
  <c r="N212" i="8"/>
  <c r="N12" i="8" s="1"/>
  <c r="L7" i="17" s="1"/>
  <c r="M12" i="8"/>
  <c r="K7" i="17" s="1"/>
  <c r="N218" i="8"/>
  <c r="N9" i="8" s="1"/>
  <c r="M9" i="8"/>
  <c r="N162" i="8"/>
  <c r="N11" i="8" s="1"/>
  <c r="M11" i="8"/>
  <c r="L11" i="10"/>
  <c r="L8" i="10"/>
  <c r="L9" i="10"/>
  <c r="R15" i="13" l="1"/>
  <c r="R14" i="13"/>
  <c r="R12" i="13"/>
  <c r="J8" i="17" s="1"/>
  <c r="R13" i="13"/>
  <c r="R11" i="13"/>
  <c r="R10" i="13"/>
  <c r="R9" i="13"/>
  <c r="T8" i="13"/>
  <c r="R8" i="13"/>
  <c r="T15" i="13"/>
  <c r="S15" i="13"/>
  <c r="Q15" i="13"/>
  <c r="N15" i="13"/>
  <c r="M15" i="13"/>
  <c r="K15" i="13"/>
  <c r="J15" i="13"/>
  <c r="I15" i="13"/>
  <c r="H15" i="13"/>
  <c r="G15" i="13"/>
  <c r="F15" i="13"/>
  <c r="E15" i="13"/>
  <c r="D15" i="13"/>
  <c r="C15" i="13"/>
  <c r="B15" i="13"/>
  <c r="T14" i="13"/>
  <c r="S14" i="13"/>
  <c r="Q14" i="13"/>
  <c r="N14" i="13"/>
  <c r="M14" i="13"/>
  <c r="K14" i="13"/>
  <c r="J14" i="13"/>
  <c r="I14" i="13"/>
  <c r="H14" i="13"/>
  <c r="G14" i="13"/>
  <c r="F14" i="13"/>
  <c r="E14" i="13"/>
  <c r="D14" i="13"/>
  <c r="C14" i="13"/>
  <c r="B14" i="13"/>
  <c r="T13" i="13"/>
  <c r="S13" i="13"/>
  <c r="Q13" i="13"/>
  <c r="N13" i="13"/>
  <c r="M13" i="13"/>
  <c r="K13" i="13"/>
  <c r="J13" i="13"/>
  <c r="I13" i="13"/>
  <c r="H13" i="13"/>
  <c r="G13" i="13"/>
  <c r="F13" i="13"/>
  <c r="E13" i="13"/>
  <c r="D13" i="13"/>
  <c r="C13" i="13"/>
  <c r="B13" i="13"/>
  <c r="T12" i="13"/>
  <c r="L8" i="17" s="1"/>
  <c r="S12" i="13"/>
  <c r="K8" i="17" s="1"/>
  <c r="Q12" i="13"/>
  <c r="I8" i="17" s="1"/>
  <c r="N12" i="13"/>
  <c r="H8" i="17" s="1"/>
  <c r="M12" i="13"/>
  <c r="G8" i="17" s="1"/>
  <c r="K12" i="13"/>
  <c r="J12" i="13"/>
  <c r="I12" i="13"/>
  <c r="H12" i="13"/>
  <c r="G12" i="13"/>
  <c r="F12" i="13"/>
  <c r="E12" i="13"/>
  <c r="D12" i="13"/>
  <c r="F8" i="17" s="1"/>
  <c r="C12" i="13"/>
  <c r="E8" i="17" s="1"/>
  <c r="B12" i="13"/>
  <c r="D8" i="17" s="1"/>
  <c r="T11" i="13"/>
  <c r="S11" i="13"/>
  <c r="Q11" i="13"/>
  <c r="N11" i="13"/>
  <c r="M11" i="13"/>
  <c r="K11" i="13"/>
  <c r="J11" i="13"/>
  <c r="I11" i="13"/>
  <c r="H11" i="13"/>
  <c r="G11" i="13"/>
  <c r="F11" i="13"/>
  <c r="E11" i="13"/>
  <c r="D11" i="13"/>
  <c r="C11" i="13"/>
  <c r="B11" i="13"/>
  <c r="T10" i="13"/>
  <c r="S10" i="13"/>
  <c r="Q10" i="13"/>
  <c r="N10" i="13"/>
  <c r="M10" i="13"/>
  <c r="K10" i="13"/>
  <c r="J10" i="13"/>
  <c r="I10" i="13"/>
  <c r="H10" i="13"/>
  <c r="G10" i="13"/>
  <c r="F10" i="13"/>
  <c r="E10" i="13"/>
  <c r="D10" i="13"/>
  <c r="C10" i="13"/>
  <c r="B10" i="13"/>
  <c r="T9" i="13"/>
  <c r="S9" i="13"/>
  <c r="Q9" i="13"/>
  <c r="N9" i="13"/>
  <c r="M9" i="13"/>
  <c r="K9" i="13"/>
  <c r="J9" i="13"/>
  <c r="I9" i="13"/>
  <c r="H9" i="13"/>
  <c r="G9" i="13"/>
  <c r="F9" i="13"/>
  <c r="E9" i="13"/>
  <c r="D9" i="13"/>
  <c r="C9" i="13"/>
  <c r="B9" i="13"/>
  <c r="S8" i="13"/>
  <c r="Q8" i="13"/>
  <c r="N8" i="13"/>
  <c r="M8" i="13"/>
  <c r="K8" i="13"/>
  <c r="J8" i="13"/>
  <c r="I8" i="13"/>
  <c r="H8" i="13"/>
  <c r="G8" i="13"/>
  <c r="F8" i="13"/>
  <c r="E8" i="13"/>
  <c r="D8" i="13"/>
  <c r="C8" i="13"/>
  <c r="B8" i="13"/>
  <c r="D8" i="15"/>
  <c r="E8" i="15"/>
  <c r="F8" i="15"/>
  <c r="G8" i="15"/>
  <c r="H8" i="15"/>
  <c r="I8" i="15"/>
  <c r="J8" i="15"/>
  <c r="K8" i="15"/>
  <c r="M8" i="15"/>
  <c r="N8" i="15"/>
  <c r="D9" i="15"/>
  <c r="E9" i="15"/>
  <c r="F9" i="15"/>
  <c r="G9" i="15"/>
  <c r="H9" i="15"/>
  <c r="I9" i="15"/>
  <c r="J9" i="15"/>
  <c r="K9" i="15"/>
  <c r="M9" i="15"/>
  <c r="N9" i="15"/>
  <c r="D10" i="15"/>
  <c r="E10" i="15"/>
  <c r="F10" i="15"/>
  <c r="G10" i="15"/>
  <c r="H10" i="15"/>
  <c r="I10" i="15"/>
  <c r="J10" i="15"/>
  <c r="K10" i="15"/>
  <c r="M10" i="15"/>
  <c r="N10" i="15"/>
  <c r="D11" i="15"/>
  <c r="E11" i="15"/>
  <c r="F11" i="15"/>
  <c r="G11" i="15"/>
  <c r="H11" i="15"/>
  <c r="I11" i="15"/>
  <c r="J11" i="15"/>
  <c r="K11" i="15"/>
  <c r="M11" i="15"/>
  <c r="N11" i="15"/>
  <c r="D12" i="15"/>
  <c r="F15" i="17" s="1"/>
  <c r="E12" i="15"/>
  <c r="F12" i="15"/>
  <c r="G12" i="15"/>
  <c r="H12" i="15"/>
  <c r="I12" i="15"/>
  <c r="J12" i="15"/>
  <c r="K12" i="15"/>
  <c r="M12" i="15"/>
  <c r="G15" i="17" s="1"/>
  <c r="N12" i="15"/>
  <c r="H15" i="17" s="1"/>
  <c r="D13" i="15"/>
  <c r="E13" i="15"/>
  <c r="F13" i="15"/>
  <c r="G13" i="15"/>
  <c r="H13" i="15"/>
  <c r="I13" i="15"/>
  <c r="J13" i="15"/>
  <c r="K13" i="15"/>
  <c r="M13" i="15"/>
  <c r="N13" i="15"/>
  <c r="D14" i="15"/>
  <c r="E14" i="15"/>
  <c r="F14" i="15"/>
  <c r="G14" i="15"/>
  <c r="H14" i="15"/>
  <c r="I14" i="15"/>
  <c r="J14" i="15"/>
  <c r="K14" i="15"/>
  <c r="M14" i="15"/>
  <c r="N14" i="15"/>
  <c r="D15" i="15"/>
  <c r="E15" i="15"/>
  <c r="F15" i="15"/>
  <c r="G15" i="15"/>
  <c r="H15" i="15"/>
  <c r="I15" i="15"/>
  <c r="J15" i="15"/>
  <c r="K15" i="15"/>
  <c r="M15" i="15"/>
  <c r="N15" i="15"/>
  <c r="B8" i="15"/>
  <c r="B9" i="15"/>
  <c r="B10" i="15"/>
  <c r="B11" i="15"/>
  <c r="B12" i="15"/>
  <c r="D15" i="17" s="1"/>
  <c r="B13" i="15"/>
  <c r="B14" i="15"/>
  <c r="B15" i="15"/>
  <c r="C15" i="15"/>
  <c r="C14" i="15"/>
  <c r="C13" i="15"/>
  <c r="C12" i="15"/>
  <c r="E15" i="17" s="1"/>
  <c r="C11" i="15"/>
  <c r="C10" i="15"/>
  <c r="C9" i="15"/>
  <c r="C8" i="15"/>
  <c r="B9" i="5"/>
  <c r="D9" i="5"/>
  <c r="E9" i="5"/>
  <c r="F9" i="5"/>
  <c r="G9" i="5"/>
  <c r="H9" i="5"/>
  <c r="K9" i="5"/>
  <c r="L9" i="5"/>
  <c r="M9" i="5"/>
  <c r="N9" i="5"/>
  <c r="C9" i="5"/>
  <c r="N12" i="4"/>
  <c r="L6" i="17" s="1"/>
  <c r="M12" i="4"/>
  <c r="K6" i="17" s="1"/>
  <c r="L12" i="4"/>
  <c r="J6" i="17" s="1"/>
  <c r="K12" i="4"/>
  <c r="H12" i="4"/>
  <c r="H6" i="17" s="1"/>
  <c r="G12" i="4"/>
  <c r="G6" i="17" s="1"/>
  <c r="F12" i="4"/>
  <c r="E12" i="4"/>
  <c r="D12" i="4"/>
  <c r="F6" i="17" s="1"/>
  <c r="C12" i="4"/>
  <c r="E6" i="17" s="1"/>
  <c r="B12" i="4"/>
  <c r="D6" i="17" s="1"/>
  <c r="N11" i="4"/>
  <c r="M11" i="4"/>
  <c r="L11" i="4"/>
  <c r="K11" i="4"/>
  <c r="H11" i="4"/>
  <c r="G11" i="4"/>
  <c r="F11" i="4"/>
  <c r="E11" i="4"/>
  <c r="D11" i="4"/>
  <c r="C11" i="4"/>
  <c r="B11" i="4"/>
  <c r="N10" i="4"/>
  <c r="M10" i="4"/>
  <c r="L10" i="4"/>
  <c r="K10" i="4"/>
  <c r="H10" i="4"/>
  <c r="G10" i="4"/>
  <c r="F10" i="4"/>
  <c r="E10" i="4"/>
  <c r="D10" i="4"/>
  <c r="C10" i="4"/>
  <c r="B10" i="4"/>
  <c r="N9" i="4"/>
  <c r="M9" i="4"/>
  <c r="L9" i="4"/>
  <c r="K9" i="4"/>
  <c r="H9" i="4"/>
  <c r="G9" i="4"/>
  <c r="F9" i="4"/>
  <c r="E9" i="4"/>
  <c r="D9" i="4"/>
  <c r="C9" i="4"/>
  <c r="B9" i="4"/>
  <c r="N8" i="4"/>
  <c r="M8" i="4"/>
  <c r="L8" i="4"/>
  <c r="K8" i="4"/>
  <c r="H8" i="4"/>
  <c r="G8" i="4"/>
  <c r="F8" i="4"/>
  <c r="E8" i="4"/>
  <c r="D8" i="4"/>
  <c r="C8" i="4"/>
  <c r="B8" i="4"/>
  <c r="B8" i="5"/>
  <c r="B10" i="5"/>
  <c r="B11" i="5"/>
  <c r="B12" i="5"/>
  <c r="D13" i="17" s="1"/>
  <c r="D11" i="5"/>
  <c r="E11" i="5"/>
  <c r="F11" i="5"/>
  <c r="G11" i="5"/>
  <c r="H11" i="5"/>
  <c r="K11" i="5"/>
  <c r="L11" i="5"/>
  <c r="M11" i="5"/>
  <c r="N11" i="5"/>
  <c r="C11" i="5"/>
  <c r="D8" i="5"/>
  <c r="E8" i="5"/>
  <c r="F8" i="5"/>
  <c r="G8" i="5"/>
  <c r="H8" i="5"/>
  <c r="K8" i="5"/>
  <c r="L8" i="5"/>
  <c r="M8" i="5"/>
  <c r="N8" i="5"/>
  <c r="D10" i="5"/>
  <c r="E10" i="5"/>
  <c r="F10" i="5"/>
  <c r="G10" i="5"/>
  <c r="H10" i="5"/>
  <c r="K10" i="5"/>
  <c r="L10" i="5"/>
  <c r="M10" i="5"/>
  <c r="N10" i="5"/>
  <c r="D12" i="5"/>
  <c r="F13" i="17" s="1"/>
  <c r="E12" i="5"/>
  <c r="F12" i="5"/>
  <c r="G12" i="5"/>
  <c r="G13" i="17" s="1"/>
  <c r="H12" i="5"/>
  <c r="H13" i="17" s="1"/>
  <c r="K12" i="5"/>
  <c r="I13" i="17" s="1"/>
  <c r="L12" i="5"/>
  <c r="J13" i="17" s="1"/>
  <c r="M12" i="5"/>
  <c r="K13" i="17" s="1"/>
  <c r="N12" i="5"/>
  <c r="L13" i="17" s="1"/>
  <c r="C10" i="5"/>
  <c r="C12" i="5"/>
  <c r="E13" i="17" s="1"/>
  <c r="C8" i="5"/>
  <c r="G16" i="17" l="1"/>
  <c r="L9" i="17"/>
  <c r="J9" i="17"/>
  <c r="D16" i="17"/>
  <c r="I9" i="17"/>
  <c r="E16" i="17"/>
  <c r="C16" i="17"/>
  <c r="C9" i="17"/>
  <c r="G9" i="17"/>
  <c r="I16" i="17"/>
  <c r="H16" i="17"/>
  <c r="H9" i="17"/>
  <c r="J16" i="17"/>
  <c r="K9" i="17"/>
  <c r="F9" i="17"/>
  <c r="F16" i="17"/>
  <c r="E9" i="17"/>
  <c r="D9" i="17"/>
  <c r="T36" i="15"/>
  <c r="T24" i="15"/>
  <c r="T25" i="15"/>
  <c r="T27" i="15"/>
  <c r="T28" i="15"/>
  <c r="T29" i="15"/>
  <c r="T30" i="15"/>
  <c r="T31" i="15"/>
  <c r="T32" i="15"/>
  <c r="T34" i="15"/>
  <c r="T35" i="15" l="1"/>
  <c r="T14" i="15" s="1"/>
  <c r="S14" i="15"/>
  <c r="T33" i="15"/>
  <c r="T12" i="15" s="1"/>
  <c r="S12" i="15"/>
  <c r="T37" i="15"/>
  <c r="T15" i="15" s="1"/>
  <c r="S15" i="15"/>
  <c r="R14" i="15"/>
  <c r="Q14" i="15"/>
  <c r="R12" i="15"/>
  <c r="L16" i="17" s="1"/>
  <c r="Q12" i="15"/>
  <c r="K16" i="17" s="1"/>
  <c r="R15" i="15"/>
  <c r="Q15" i="15"/>
  <c r="T26" i="15"/>
  <c r="T23" i="15"/>
  <c r="S11" i="15"/>
  <c r="S10" i="15"/>
  <c r="S8" i="15"/>
  <c r="Q10" i="15"/>
  <c r="Q8" i="15"/>
  <c r="R11" i="15" l="1"/>
  <c r="Q11" i="15"/>
  <c r="R13" i="15"/>
  <c r="Q13" i="15"/>
  <c r="T20" i="15"/>
  <c r="T11" i="15" s="1"/>
  <c r="T18" i="15"/>
  <c r="T9" i="15" s="1"/>
  <c r="S9" i="15"/>
  <c r="T22" i="15"/>
  <c r="T13" i="15" s="1"/>
  <c r="S13" i="15"/>
  <c r="R9" i="15"/>
  <c r="Q9" i="15"/>
  <c r="R10" i="15"/>
  <c r="T21" i="15"/>
  <c r="T19" i="15"/>
  <c r="T10" i="15" s="1"/>
  <c r="T8" i="15"/>
  <c r="R17" i="15"/>
  <c r="R8" i="15" s="1"/>
  <c r="M6" i="12" l="1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5" i="12"/>
  <c r="M4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5" i="12"/>
  <c r="F4" i="12"/>
</calcChain>
</file>

<file path=xl/sharedStrings.xml><?xml version="1.0" encoding="utf-8"?>
<sst xmlns="http://schemas.openxmlformats.org/spreadsheetml/2006/main" count="247" uniqueCount="52">
  <si>
    <t>MSE</t>
  </si>
  <si>
    <t>u -&gt; v</t>
  </si>
  <si>
    <t>v -&gt; h</t>
  </si>
  <si>
    <t>RBF</t>
  </si>
  <si>
    <t>NN</t>
  </si>
  <si>
    <t>ESN</t>
  </si>
  <si>
    <t>ddim</t>
  </si>
  <si>
    <t>t</t>
  </si>
  <si>
    <t>n_units</t>
  </si>
  <si>
    <t>k</t>
  </si>
  <si>
    <t>nmse (mean)</t>
  </si>
  <si>
    <t>nrmse (mean)</t>
  </si>
  <si>
    <t>width</t>
  </si>
  <si>
    <t>(sigma=7, sigmaskip=1, ddim=3, k=5)</t>
  </si>
  <si>
    <t>reg_param</t>
  </si>
  <si>
    <t>(sigma=3, sigma_skip=1, ddim=3, k=5)</t>
  </si>
  <si>
    <t>linear prediction</t>
  </si>
  <si>
    <t>(100 Stützstellen)</t>
  </si>
  <si>
    <t>ntrain</t>
  </si>
  <si>
    <t>leak rate</t>
  </si>
  <si>
    <t>spec. rad.</t>
  </si>
  <si>
    <t>seed</t>
  </si>
  <si>
    <t>sparseness</t>
  </si>
  <si>
    <t>noise level</t>
  </si>
  <si>
    <t>inner size</t>
  </si>
  <si>
    <t>border width</t>
  </si>
  <si>
    <t>mean train</t>
  </si>
  <si>
    <t>mean border</t>
  </si>
  <si>
    <t>Ntrain</t>
  </si>
  <si>
    <t>ndata = 30000</t>
  </si>
  <si>
    <t>U</t>
  </si>
  <si>
    <t>V</t>
  </si>
  <si>
    <t>nmse (border)</t>
  </si>
  <si>
    <t>nrmse (border)</t>
  </si>
  <si>
    <t>mse (border)</t>
  </si>
  <si>
    <t>mse (mean)</t>
  </si>
  <si>
    <t>v</t>
  </si>
  <si>
    <t>Best</t>
  </si>
  <si>
    <t>u</t>
  </si>
  <si>
    <t>(64x64)</t>
  </si>
  <si>
    <t>Optimized</t>
  </si>
  <si>
    <t>5-O</t>
  </si>
  <si>
    <t>New results</t>
  </si>
  <si>
    <t>nb_inputs/node</t>
  </si>
  <si>
    <t>nmse (test)</t>
  </si>
  <si>
    <t>nrmse (test)</t>
  </si>
  <si>
    <t>MSE (test)</t>
  </si>
  <si>
    <t>MSE (val.)</t>
  </si>
  <si>
    <t>nmse (val.)</t>
  </si>
  <si>
    <t>nrmse (val.)</t>
  </si>
  <si>
    <t>helor_thesis/src/final/inner_prediction/../../BaseESN.py", line</t>
  </si>
  <si>
    <t>mport BaseESN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</si>
</sst>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:mm:ss;@"/>
    <numFmt numFmtId="165" formatCode="[h]:mm:ss;@"/>
    <numFmt numFmtId="166" formatCode="0.E+00"/>
    <numFmt numFmtId="167" formatCode="[$-F400]h:mm:ss\ AM/PM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34998626667073579"/>
      <name val="Open Sans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1"/>
    <xf numFmtId="0" fontId="2" fillId="0" borderId="0" xfId="0" applyFont="1"/>
    <xf numFmtId="0" fontId="5" fillId="0" borderId="0" xfId="4"/>
    <xf numFmtId="0" fontId="4" fillId="3" borderId="1" xfId="3"/>
    <xf numFmtId="0" fontId="6" fillId="0" borderId="0" xfId="0" applyFont="1"/>
    <xf numFmtId="0" fontId="5" fillId="0" borderId="0" xfId="4" applyAlignment="1">
      <alignment horizontal="left"/>
    </xf>
    <xf numFmtId="0" fontId="7" fillId="3" borderId="2" xfId="2" applyFont="1"/>
    <xf numFmtId="0" fontId="3" fillId="3" borderId="2" xfId="2"/>
    <xf numFmtId="10" fontId="3" fillId="3" borderId="2" xfId="2" applyNumberFormat="1"/>
    <xf numFmtId="0" fontId="8" fillId="0" borderId="0" xfId="0" applyFon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164" fontId="3" fillId="3" borderId="2" xfId="2" applyNumberFormat="1"/>
    <xf numFmtId="0" fontId="0" fillId="0" borderId="0" xfId="0" applyNumberFormat="1"/>
    <xf numFmtId="11" fontId="4" fillId="3" borderId="1" xfId="3" applyNumberFormat="1"/>
    <xf numFmtId="0" fontId="5" fillId="0" borderId="0" xfId="4" applyAlignment="1">
      <alignment horizontal="left"/>
    </xf>
    <xf numFmtId="0" fontId="5" fillId="0" borderId="0" xfId="4" applyAlignment="1">
      <alignment horizontal="left"/>
    </xf>
    <xf numFmtId="165" fontId="3" fillId="3" borderId="2" xfId="2" applyNumberFormat="1"/>
    <xf numFmtId="165" fontId="7" fillId="3" borderId="2" xfId="2" applyNumberFormat="1" applyFont="1"/>
    <xf numFmtId="0" fontId="5" fillId="0" borderId="0" xfId="4" applyFill="1" applyBorder="1"/>
    <xf numFmtId="11" fontId="3" fillId="3" borderId="2" xfId="2" applyNumberFormat="1"/>
    <xf numFmtId="0" fontId="9" fillId="0" borderId="0" xfId="0" applyFont="1"/>
    <xf numFmtId="0" fontId="10" fillId="0" borderId="0" xfId="0" applyFont="1"/>
    <xf numFmtId="0" fontId="3" fillId="3" borderId="2" xfId="2" applyNumberFormat="1"/>
    <xf numFmtId="10" fontId="7" fillId="3" borderId="2" xfId="2" applyNumberFormat="1" applyFont="1"/>
    <xf numFmtId="0" fontId="11" fillId="0" borderId="0" xfId="0" applyFont="1"/>
    <xf numFmtId="0" fontId="5" fillId="0" borderId="0" xfId="4" applyAlignment="1">
      <alignment horizontal="left"/>
    </xf>
    <xf numFmtId="0" fontId="5" fillId="0" borderId="0" xfId="4" applyAlignment="1">
      <alignment horizontal="left"/>
    </xf>
    <xf numFmtId="0" fontId="4" fillId="3" borderId="1" xfId="3" applyNumberFormat="1"/>
    <xf numFmtId="11" fontId="0" fillId="0" borderId="0" xfId="0" applyNumberFormat="1"/>
    <xf numFmtId="166" fontId="4" fillId="3" borderId="1" xfId="3" applyNumberFormat="1"/>
    <xf numFmtId="167" fontId="3" fillId="3" borderId="2" xfId="2" applyNumberFormat="1"/>
    <xf numFmtId="167" fontId="0" fillId="0" borderId="0" xfId="0" applyNumberFormat="1"/>
    <xf numFmtId="0" fontId="5" fillId="0" borderId="0" xfId="4" applyAlignment="1">
      <alignment horizontal="left"/>
    </xf>
    <xf numFmtId="0" fontId="0" fillId="0" borderId="0" xfId="0" applyAlignment="1">
      <alignment horizontal="left"/>
    </xf>
    <xf numFmtId="0" fontId="5" fillId="0" borderId="0" xfId="4" applyAlignment="1">
      <alignment horizontal="center"/>
    </xf>
    <xf numFmtId="21" fontId="3" fillId="3" borderId="2" xfId="2" applyNumberFormat="1"/>
  </cellXfs>
  <cellStyles count="5">
    <cellStyle name="Ausgabe" xfId="2" builtinId="21"/>
    <cellStyle name="Berechnung" xfId="3" builtinId="22"/>
    <cellStyle name="Eingabe" xfId="1" builtinId="20"/>
    <cellStyle name="Erklärender Text" xfId="4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 vs trainlength</a:t>
            </a:r>
          </a:p>
        </c:rich>
      </c:tx>
      <c:layout>
        <c:manualLayout>
          <c:xMode val="edge"/>
          <c:yMode val="edge"/>
          <c:x val="0.378763779527559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'NN (Trainlength)'!$B$4:$B$30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(Trainlength)'!$C$4:$C$30</c:f>
              <c:numCache>
                <c:formatCode>h:mm:ss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B-480C-BCF8-9CD79D23CF6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'NN (Trainlength)'!$B$4:$B$30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(Trainlength)'!$F$4:$F$30</c:f>
              <c:numCache>
                <c:formatCode>h:mm:ss;@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B-480C-BCF8-9CD79D23C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225416"/>
        <c:axId val="673225744"/>
      </c:scatterChart>
      <c:valAx>
        <c:axId val="67322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225744"/>
        <c:crosses val="autoZero"/>
        <c:crossBetween val="midCat"/>
      </c:valAx>
      <c:valAx>
        <c:axId val="6732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225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 vs trainlength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'NN (Trainlength)'!$I$4:$I$30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(Trainlength)'!$J$4:$J$30</c:f>
              <c:numCache>
                <c:formatCode>h:mm:ss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4-4B5E-ACFE-33B48B37DAC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'NN (Trainlength)'!$I$4:$I$30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(Trainlength)'!$M$4:$M$30</c:f>
              <c:numCache>
                <c:formatCode>h:mm:ss;@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24-4B5E-ACFE-33B48B37D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235224"/>
        <c:axId val="733233912"/>
      </c:scatterChart>
      <c:valAx>
        <c:axId val="73323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233912"/>
        <c:crosses val="autoZero"/>
        <c:crossBetween val="midCat"/>
      </c:valAx>
      <c:valAx>
        <c:axId val="73323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235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30</xdr:row>
      <xdr:rowOff>14287</xdr:rowOff>
    </xdr:from>
    <xdr:to>
      <xdr:col>6</xdr:col>
      <xdr:colOff>733425</xdr:colOff>
      <xdr:row>44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0199258-0A83-41CA-BC3B-E3D21FF90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</xdr:colOff>
      <xdr:row>30</xdr:row>
      <xdr:rowOff>4762</xdr:rowOff>
    </xdr:from>
    <xdr:to>
      <xdr:col>13</xdr:col>
      <xdr:colOff>761999</xdr:colOff>
      <xdr:row>44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39D67CA-545A-4D82-999F-E9A56CABA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land/Desktop/rcp_bachelor_thesis/paper/src/final/inner_prediction/inner_cross_pred_results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N (v)"/>
      <sheetName val="NN (u)"/>
      <sheetName val="NN (Trainlength)"/>
      <sheetName val="RBF (v)"/>
      <sheetName val="RBF (u)"/>
      <sheetName val="ESN (v) (old)"/>
      <sheetName val="ESN (u) (old)"/>
      <sheetName val="ESN (v)"/>
      <sheetName val="ESN (u)"/>
      <sheetName val="Default Err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7">
          <cell r="C7">
            <v>4</v>
          </cell>
          <cell r="D7">
            <v>1</v>
          </cell>
          <cell r="E7">
            <v>0.148834244797691</v>
          </cell>
        </row>
        <row r="8">
          <cell r="C8">
            <v>8</v>
          </cell>
          <cell r="D8">
            <v>1</v>
          </cell>
          <cell r="E8">
            <v>0.14944066530540401</v>
          </cell>
        </row>
        <row r="9">
          <cell r="C9">
            <v>16</v>
          </cell>
          <cell r="D9">
            <v>1</v>
          </cell>
          <cell r="E9">
            <v>0.148499599467802</v>
          </cell>
        </row>
        <row r="10">
          <cell r="C10">
            <v>32</v>
          </cell>
          <cell r="D10">
            <v>1</v>
          </cell>
          <cell r="E10">
            <v>0.14549183579793001</v>
          </cell>
        </row>
        <row r="11">
          <cell r="C11">
            <v>64</v>
          </cell>
          <cell r="D11">
            <v>1</v>
          </cell>
          <cell r="E11">
            <v>0.144625530038068</v>
          </cell>
        </row>
        <row r="12">
          <cell r="C12">
            <v>128</v>
          </cell>
          <cell r="D12">
            <v>1</v>
          </cell>
          <cell r="E12">
            <v>0.146507455962258</v>
          </cell>
        </row>
        <row r="13">
          <cell r="C13">
            <v>4</v>
          </cell>
          <cell r="D13">
            <v>2</v>
          </cell>
          <cell r="E13">
            <v>0.148834244797691</v>
          </cell>
        </row>
        <row r="14">
          <cell r="C14">
            <v>8</v>
          </cell>
          <cell r="D14">
            <v>2</v>
          </cell>
          <cell r="E14">
            <v>0.14944066530540401</v>
          </cell>
        </row>
        <row r="15">
          <cell r="C15">
            <v>16</v>
          </cell>
          <cell r="D15">
            <v>2</v>
          </cell>
          <cell r="E15">
            <v>0.148499599467802</v>
          </cell>
        </row>
        <row r="16">
          <cell r="C16">
            <v>32</v>
          </cell>
          <cell r="D16">
            <v>2</v>
          </cell>
          <cell r="E16">
            <v>0.14549183579793001</v>
          </cell>
        </row>
        <row r="17">
          <cell r="C17">
            <v>64</v>
          </cell>
          <cell r="D17">
            <v>2</v>
          </cell>
          <cell r="E17">
            <v>0.144625530038068</v>
          </cell>
        </row>
        <row r="18">
          <cell r="C18">
            <v>128</v>
          </cell>
          <cell r="D18">
            <v>2</v>
          </cell>
          <cell r="E18">
            <v>0.146507455962258</v>
          </cell>
        </row>
        <row r="19">
          <cell r="C19">
            <v>4</v>
          </cell>
          <cell r="D19">
            <v>3</v>
          </cell>
          <cell r="E19">
            <v>0.148834244797691</v>
          </cell>
        </row>
        <row r="20">
          <cell r="C20">
            <v>8</v>
          </cell>
          <cell r="D20">
            <v>3</v>
          </cell>
          <cell r="E20">
            <v>0.14944066530540401</v>
          </cell>
        </row>
        <row r="21">
          <cell r="C21">
            <v>16</v>
          </cell>
          <cell r="D21">
            <v>3</v>
          </cell>
          <cell r="E21">
            <v>0.148499599467802</v>
          </cell>
        </row>
        <row r="22">
          <cell r="C22">
            <v>32</v>
          </cell>
          <cell r="D22">
            <v>3</v>
          </cell>
          <cell r="E22">
            <v>0.14549183579793001</v>
          </cell>
        </row>
        <row r="23">
          <cell r="C23">
            <v>64</v>
          </cell>
          <cell r="D23">
            <v>3</v>
          </cell>
          <cell r="E23">
            <v>0.144625530038068</v>
          </cell>
        </row>
        <row r="24">
          <cell r="C24">
            <v>128</v>
          </cell>
          <cell r="D24">
            <v>3</v>
          </cell>
          <cell r="E24">
            <v>0.146507455962258</v>
          </cell>
        </row>
        <row r="25">
          <cell r="C25">
            <v>146</v>
          </cell>
          <cell r="D25">
            <v>1</v>
          </cell>
          <cell r="E25">
            <v>0.14741263428892101</v>
          </cell>
        </row>
        <row r="26">
          <cell r="C26">
            <v>146</v>
          </cell>
          <cell r="D26">
            <v>2</v>
          </cell>
          <cell r="E26">
            <v>0.14741263428892101</v>
          </cell>
        </row>
        <row r="27">
          <cell r="C27">
            <v>148</v>
          </cell>
          <cell r="D27">
            <v>1</v>
          </cell>
          <cell r="E27">
            <v>0.148183907230964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6"/>
  <sheetViews>
    <sheetView workbookViewId="0">
      <selection activeCell="H12" sqref="H12"/>
    </sheetView>
  </sheetViews>
  <sheetFormatPr baseColWidth="10" defaultRowHeight="15" x14ac:dyDescent="0.25"/>
  <cols>
    <col min="6" max="6" width="12.85546875" customWidth="1"/>
    <col min="9" max="12" width="14.28515625" customWidth="1"/>
  </cols>
  <sheetData>
    <row r="4" spans="2:16" x14ac:dyDescent="0.25">
      <c r="D4" s="2" t="s">
        <v>28</v>
      </c>
      <c r="E4" s="2" t="s">
        <v>24</v>
      </c>
      <c r="F4" s="2" t="s">
        <v>25</v>
      </c>
      <c r="G4" s="2" t="s">
        <v>7</v>
      </c>
      <c r="H4" s="2" t="s">
        <v>0</v>
      </c>
      <c r="I4" s="2" t="s">
        <v>10</v>
      </c>
      <c r="J4" s="2" t="s">
        <v>11</v>
      </c>
      <c r="K4" s="2" t="s">
        <v>32</v>
      </c>
      <c r="L4" s="2" t="s">
        <v>33</v>
      </c>
    </row>
    <row r="5" spans="2:16" ht="23.25" x14ac:dyDescent="0.35">
      <c r="B5" s="27" t="s">
        <v>36</v>
      </c>
      <c r="C5" s="27" t="s">
        <v>39</v>
      </c>
    </row>
    <row r="6" spans="2:16" x14ac:dyDescent="0.25">
      <c r="C6" s="2" t="s">
        <v>4</v>
      </c>
      <c r="D6" s="1">
        <f>'NN (v)'!B$12</f>
        <v>15000</v>
      </c>
      <c r="E6" s="1">
        <f>'NN (v)'!C$12</f>
        <v>64</v>
      </c>
      <c r="F6" s="1">
        <f>'NN (v)'!D$12</f>
        <v>1</v>
      </c>
      <c r="G6" s="19">
        <f>'NN (v)'!G$12</f>
        <v>0.48637731481481478</v>
      </c>
      <c r="H6" s="25">
        <f>'NN (v)'!H$12</f>
        <v>9.28317864542402E-2</v>
      </c>
      <c r="I6" s="9">
        <f>'NN (v)'!K$12</f>
        <v>0.75490779314612633</v>
      </c>
      <c r="J6" s="9">
        <f>'NN (v)'!L$12</f>
        <v>0.86885429914694345</v>
      </c>
      <c r="K6" s="9">
        <f>'NN (v)'!M$12</f>
        <v>1.4011911255298943</v>
      </c>
      <c r="L6" s="9">
        <f>'NN (v)'!N$12</f>
        <v>1.1837191920087695</v>
      </c>
    </row>
    <row r="7" spans="2:16" x14ac:dyDescent="0.25">
      <c r="C7" s="2" t="s">
        <v>3</v>
      </c>
      <c r="D7" s="1">
        <f>'RBF (v)'!B$12</f>
        <v>15000</v>
      </c>
      <c r="E7" s="1">
        <f>'RBF (v)'!C$12</f>
        <v>64</v>
      </c>
      <c r="F7" s="1">
        <f>'RBF (v)'!D$12</f>
        <v>1</v>
      </c>
      <c r="G7" s="19">
        <f>'RBF (v)'!G$12</f>
        <v>2.1412037037037035E-2</v>
      </c>
      <c r="H7" s="25">
        <f>'RBF (v)'!H$12</f>
        <v>5.5880421850485799E-2</v>
      </c>
      <c r="I7" s="9">
        <f>'RBF (v)'!K$12</f>
        <v>0.84345194871762685</v>
      </c>
      <c r="J7" s="9">
        <f>'RBF (v)'!L$12</f>
        <v>0.91839640064496486</v>
      </c>
      <c r="K7" s="9">
        <f>'RBF (v)'!M$12</f>
        <v>1.0188921459739146</v>
      </c>
      <c r="L7" s="9">
        <f>'RBF (v)'!N$12</f>
        <v>1.0094018753568446</v>
      </c>
    </row>
    <row r="8" spans="2:16" x14ac:dyDescent="0.25">
      <c r="C8" s="2" t="s">
        <v>5</v>
      </c>
      <c r="D8" s="1">
        <f>'ESN (v)'!B$12</f>
        <v>15000</v>
      </c>
      <c r="E8" s="1">
        <f>'ESN (v)'!C$12</f>
        <v>64</v>
      </c>
      <c r="F8" s="1">
        <f>'ESN (v)'!D$12</f>
        <v>2</v>
      </c>
      <c r="G8" s="19">
        <f>'ESN (v)'!M$12</f>
        <v>6.3425925925925915E-3</v>
      </c>
      <c r="H8" s="25">
        <f>'ESN (v)'!N$12</f>
        <v>5.4635812182048403E-2</v>
      </c>
      <c r="I8" s="9">
        <f>'ESN (v)'!Q$12</f>
        <v>0.82466596938044334</v>
      </c>
      <c r="J8" s="9">
        <f>'ESN (v)'!R$12</f>
        <v>0.90811120980882254</v>
      </c>
      <c r="K8" s="9">
        <f>'ESN (v)'!S$12</f>
        <v>0.95545806425050273</v>
      </c>
      <c r="L8" s="9">
        <f>'ESN (v)'!T$12</f>
        <v>0.97747535224705417</v>
      </c>
    </row>
    <row r="9" spans="2:16" ht="16.5" x14ac:dyDescent="0.3">
      <c r="B9" s="3" t="s">
        <v>37</v>
      </c>
      <c r="C9" s="7" t="str">
        <f>INDEX(C6:C8,MATCH(MIN($H$6:$H$8),$H$6:$H$8,))</f>
        <v>ESN</v>
      </c>
      <c r="D9" s="7">
        <f t="shared" ref="D9:L9" si="0">INDEX(D6:D8,MATCH(MIN($H$6:$H$8),$H$6:$H$8,))</f>
        <v>15000</v>
      </c>
      <c r="E9" s="7">
        <f t="shared" si="0"/>
        <v>64</v>
      </c>
      <c r="F9" s="7">
        <f t="shared" si="0"/>
        <v>2</v>
      </c>
      <c r="G9" s="20">
        <f t="shared" si="0"/>
        <v>6.3425925925925915E-3</v>
      </c>
      <c r="H9" s="7">
        <f t="shared" si="0"/>
        <v>5.4635812182048403E-2</v>
      </c>
      <c r="I9" s="26">
        <f t="shared" si="0"/>
        <v>0.82466596938044334</v>
      </c>
      <c r="J9" s="26">
        <f t="shared" si="0"/>
        <v>0.90811120980882254</v>
      </c>
      <c r="K9" s="26">
        <f t="shared" si="0"/>
        <v>0.95545806425050273</v>
      </c>
      <c r="L9" s="26">
        <f t="shared" si="0"/>
        <v>0.97747535224705417</v>
      </c>
    </row>
    <row r="10" spans="2:16" x14ac:dyDescent="0.25">
      <c r="O10" s="2"/>
      <c r="P10" s="2"/>
    </row>
    <row r="12" spans="2:16" ht="23.25" x14ac:dyDescent="0.35">
      <c r="B12" s="27" t="s">
        <v>38</v>
      </c>
      <c r="C12" s="27" t="s">
        <v>39</v>
      </c>
    </row>
    <row r="13" spans="2:16" x14ac:dyDescent="0.25">
      <c r="C13" s="2" t="s">
        <v>4</v>
      </c>
      <c r="D13" s="1">
        <f>'NN (u)'!B$12</f>
        <v>15000</v>
      </c>
      <c r="E13" s="1">
        <f>'NN (u)'!C$12</f>
        <v>64</v>
      </c>
      <c r="F13" s="1">
        <f>'NN (u)'!D$12</f>
        <v>1</v>
      </c>
      <c r="G13" s="19">
        <f>'NN (u)'!G$12</f>
        <v>0.38392361111111112</v>
      </c>
      <c r="H13" s="25">
        <f>'NN (u)'!H$12</f>
        <v>0.24599091371974699</v>
      </c>
      <c r="I13" s="9">
        <f>'NN (u)'!K$12</f>
        <v>0.92578544773288973</v>
      </c>
      <c r="J13" s="9">
        <f>'NN (u)'!L$12</f>
        <v>0.96217745127023724</v>
      </c>
      <c r="K13" s="9">
        <f>'NN (u)'!M$12</f>
        <v>1.6805051378210776</v>
      </c>
      <c r="L13" s="9">
        <f>'NN (u)'!N$12</f>
        <v>1.2963429861811564</v>
      </c>
    </row>
    <row r="14" spans="2:16" x14ac:dyDescent="0.25">
      <c r="C14" s="2" t="s">
        <v>3</v>
      </c>
      <c r="D14" s="1">
        <f>'RBF (u)'!B$12</f>
        <v>15000</v>
      </c>
      <c r="E14" s="1">
        <f>'RBF (u)'!C$12</f>
        <v>64</v>
      </c>
      <c r="F14" s="1">
        <f>'RBF (u)'!D$12</f>
        <v>1</v>
      </c>
      <c r="G14" s="19">
        <f>'RBF (u)'!G$12</f>
        <v>2.1284722222222222E-2</v>
      </c>
      <c r="H14" s="25">
        <f>'RBF (u)'!H$12</f>
        <v>0.136152908081632</v>
      </c>
      <c r="I14" s="9">
        <f>'RBF (u)'!K$12</f>
        <v>0.94141683038806601</v>
      </c>
      <c r="J14" s="9">
        <f>'RBF (u)'!L$12</f>
        <v>0.97026637084259804</v>
      </c>
      <c r="K14" s="9">
        <f>'RBF (u)'!M$12</f>
        <v>0.96129961088473959</v>
      </c>
      <c r="L14" s="9">
        <f>'RBF (u)'!N$12</f>
        <v>0.98045887771223716</v>
      </c>
    </row>
    <row r="15" spans="2:16" x14ac:dyDescent="0.25">
      <c r="C15" s="2" t="s">
        <v>5</v>
      </c>
      <c r="D15" s="1">
        <f>'ESN (u)'!B$12</f>
        <v>15000</v>
      </c>
      <c r="E15" s="1">
        <f>'ESN (u)'!C$12</f>
        <v>64</v>
      </c>
      <c r="F15" s="1">
        <f>'ESN (u)'!D$12</f>
        <v>2</v>
      </c>
      <c r="G15" s="19">
        <f>'ESN (u)'!M$12</f>
        <v>2.224537037037037E-2</v>
      </c>
      <c r="H15" s="25">
        <f>'ESN (u)'!N$12</f>
        <v>0.128815367328561</v>
      </c>
      <c r="I15" s="9">
        <f>'ESN (u)'!Q$12</f>
        <v>0.89068207594229398</v>
      </c>
      <c r="J15" s="9">
        <f>'ESN (u)'!R$12</f>
        <v>0.94375954349733282</v>
      </c>
      <c r="K15" s="9">
        <f>'ESN (u)'!S$12</f>
        <v>0.9053079891239032</v>
      </c>
      <c r="L15" s="9">
        <f>'ESN (u)'!T$12</f>
        <v>0.95147674124168857</v>
      </c>
    </row>
    <row r="16" spans="2:16" ht="16.5" x14ac:dyDescent="0.3">
      <c r="B16" s="3" t="s">
        <v>37</v>
      </c>
      <c r="C16" s="7" t="str">
        <f>INDEX(C13:C15,MATCH(MIN($H$6:$H$8),$H$6:$H$8,))</f>
        <v>ESN</v>
      </c>
      <c r="D16" s="7">
        <f t="shared" ref="D16:L16" si="1">INDEX(D13:D15,MATCH(MIN($H$6:$H$8),$H$6:$H$8,))</f>
        <v>15000</v>
      </c>
      <c r="E16" s="7">
        <f t="shared" si="1"/>
        <v>64</v>
      </c>
      <c r="F16" s="7">
        <f t="shared" si="1"/>
        <v>2</v>
      </c>
      <c r="G16" s="20">
        <f t="shared" si="1"/>
        <v>2.224537037037037E-2</v>
      </c>
      <c r="H16" s="7">
        <f t="shared" si="1"/>
        <v>0.128815367328561</v>
      </c>
      <c r="I16" s="26">
        <f t="shared" si="1"/>
        <v>0.89068207594229398</v>
      </c>
      <c r="J16" s="26">
        <f t="shared" si="1"/>
        <v>0.94375954349733282</v>
      </c>
      <c r="K16" s="26">
        <f t="shared" si="1"/>
        <v>0.9053079891239032</v>
      </c>
      <c r="L16" s="26">
        <f t="shared" si="1"/>
        <v>0.95147674124168857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5"/>
  <sheetViews>
    <sheetView workbookViewId="0">
      <selection activeCell="H13" sqref="H13:N13"/>
    </sheetView>
  </sheetViews>
  <sheetFormatPr baseColWidth="10" defaultRowHeight="15" x14ac:dyDescent="0.25"/>
  <cols>
    <col min="1" max="1" width="12.85546875" customWidth="1"/>
    <col min="4" max="4" width="12.85546875" customWidth="1"/>
    <col min="11" max="11" width="12.7109375" customWidth="1"/>
    <col min="12" max="14" width="13.28515625" customWidth="1"/>
    <col min="19" max="19" width="12.7109375" bestFit="1" customWidth="1"/>
  </cols>
  <sheetData>
    <row r="2" spans="1:16" x14ac:dyDescent="0.25">
      <c r="A2" s="3" t="s">
        <v>26</v>
      </c>
      <c r="B2" s="3" t="s">
        <v>0</v>
      </c>
      <c r="C2" s="4"/>
      <c r="D2" s="10"/>
    </row>
    <row r="3" spans="1:16" x14ac:dyDescent="0.25">
      <c r="A3" s="3" t="s">
        <v>27</v>
      </c>
      <c r="B3" s="3" t="s">
        <v>0</v>
      </c>
      <c r="C3" s="4"/>
    </row>
    <row r="6" spans="1:16" ht="18.75" x14ac:dyDescent="0.3">
      <c r="B6" s="5" t="s">
        <v>4</v>
      </c>
      <c r="C6" s="35" t="s">
        <v>29</v>
      </c>
      <c r="D6" s="35"/>
      <c r="E6" s="35"/>
      <c r="F6" s="35"/>
      <c r="G6" s="35"/>
      <c r="H6" s="35"/>
      <c r="I6" s="18"/>
      <c r="J6" s="18"/>
      <c r="K6" s="17"/>
    </row>
    <row r="8" spans="1:16" ht="16.5" x14ac:dyDescent="0.3">
      <c r="B8" s="7">
        <f>INDEX(B14:B43,MATCH(_xlfn.MINIFS($H$14:$H$999,$C$14:$C$999,4),$H$14:$H$999,))</f>
        <v>15000</v>
      </c>
      <c r="C8" s="7">
        <f>INDEX(C14:C43,MATCH(_xlfn.MINIFS($H$14:$H$999,$C$14:$C$999,4),$H$14:$H$999,))</f>
        <v>4</v>
      </c>
      <c r="D8" s="7">
        <f t="shared" ref="D8:N8" si="0">INDEX(D14:D43,MATCH(_xlfn.MINIFS($H$14:$H$999,$C$14:$C$999,4),$H$14:$H$999,))</f>
        <v>1</v>
      </c>
      <c r="E8" s="7">
        <f t="shared" si="0"/>
        <v>3</v>
      </c>
      <c r="F8" s="7">
        <f t="shared" si="0"/>
        <v>5</v>
      </c>
      <c r="G8" s="20">
        <f>INDEX(G14:G43,MATCH(_xlfn.MINIFS($H$14:$H$999,$C$14:$C$999,4),$H$14:$H$999,))</f>
        <v>2.3148148148148147E-5</v>
      </c>
      <c r="H8" s="7">
        <f t="shared" si="0"/>
        <v>1.42212747314195E-2</v>
      </c>
      <c r="I8" s="7"/>
      <c r="J8" s="7"/>
      <c r="K8" s="26">
        <f t="shared" si="0"/>
        <v>3.070135111786124</v>
      </c>
      <c r="L8" s="26">
        <f t="shared" si="0"/>
        <v>1.7521801025539938</v>
      </c>
      <c r="M8" s="26">
        <f t="shared" si="0"/>
        <v>0.26629675966791211</v>
      </c>
      <c r="N8" s="26">
        <f t="shared" si="0"/>
        <v>0.51603949429080731</v>
      </c>
    </row>
    <row r="9" spans="1:16" ht="16.5" x14ac:dyDescent="0.3">
      <c r="B9" s="7">
        <f>INDEX(B14:B43,MATCH(_xlfn.MINIFS($H$14:$H$999,$C$14:$C$999,8),$H$14:$H$999,))</f>
        <v>15000</v>
      </c>
      <c r="C9" s="7">
        <f>INDEX(C14:C43,MATCH(_xlfn.MINIFS($H$14:$H$999,$C$14:$C$999,8),$H$14:$H$999,))</f>
        <v>8</v>
      </c>
      <c r="D9" s="7">
        <f t="shared" ref="D9:N9" si="1">INDEX(D14:D43,MATCH(_xlfn.MINIFS($H$14:$H$999,$C$14:$C$999,8),$H$14:$H$999,))</f>
        <v>1</v>
      </c>
      <c r="E9" s="7">
        <f t="shared" si="1"/>
        <v>3</v>
      </c>
      <c r="F9" s="7">
        <f t="shared" si="1"/>
        <v>5</v>
      </c>
      <c r="G9" s="20">
        <f>INDEX(G14:G43,MATCH(_xlfn.MINIFS($H$14:$H$999,$C$14:$C$999,8),$H$14:$H$999,))</f>
        <v>3.3564814814814812E-4</v>
      </c>
      <c r="H9" s="7">
        <f t="shared" si="1"/>
        <v>2.4647045653755102E-2</v>
      </c>
      <c r="I9" s="7"/>
      <c r="J9" s="7"/>
      <c r="K9" s="26">
        <f t="shared" si="1"/>
        <v>1.1297966403237827</v>
      </c>
      <c r="L9" s="26">
        <f t="shared" si="1"/>
        <v>1.0629189246239727</v>
      </c>
      <c r="M9" s="26">
        <f t="shared" si="1"/>
        <v>0.40518883107671322</v>
      </c>
      <c r="N9" s="26">
        <f t="shared" si="1"/>
        <v>0.63654444548414157</v>
      </c>
    </row>
    <row r="10" spans="1:16" ht="16.5" x14ac:dyDescent="0.3">
      <c r="B10" s="7">
        <f>INDEX(B14:B999,MATCH(_xlfn.MINIFS($H$14:$H$999,$C$14:$C$999,16),$H$14:$H$999,))</f>
        <v>15000</v>
      </c>
      <c r="C10" s="7">
        <f>INDEX(C14:C999,MATCH(_xlfn.MINIFS($H$14:$H$999,$C$14:$C$999,16),$H$14:$H$999,))</f>
        <v>16</v>
      </c>
      <c r="D10" s="7">
        <f t="shared" ref="D10:N10" si="2">INDEX(D14:D999,MATCH(_xlfn.MINIFS($H$14:$H$999,$C$14:$C$999,16),$H$14:$H$999,))</f>
        <v>1</v>
      </c>
      <c r="E10" s="7">
        <f t="shared" si="2"/>
        <v>3</v>
      </c>
      <c r="F10" s="7">
        <f t="shared" si="2"/>
        <v>5</v>
      </c>
      <c r="G10" s="20">
        <f>INDEX(G14:G999,MATCH(_xlfn.MINIFS($H$14:$H$999,$C$14:$C$999,16),$H$14:$H$999,))</f>
        <v>4.5949074074074078E-3</v>
      </c>
      <c r="H10" s="7">
        <f t="shared" si="2"/>
        <v>6.4598968776492294E-2</v>
      </c>
      <c r="I10" s="7"/>
      <c r="J10" s="7"/>
      <c r="K10" s="26">
        <f t="shared" si="2"/>
        <v>0.77880156759807329</v>
      </c>
      <c r="L10" s="26">
        <f t="shared" si="2"/>
        <v>0.88249734707707383</v>
      </c>
      <c r="M10" s="26">
        <f t="shared" si="2"/>
        <v>0.97764795011347139</v>
      </c>
      <c r="N10" s="26">
        <f t="shared" si="2"/>
        <v>0.98876081542174366</v>
      </c>
    </row>
    <row r="11" spans="1:16" ht="16.5" x14ac:dyDescent="0.3">
      <c r="B11" s="7">
        <f>INDEX(B14:B999,MATCH(_xlfn.MINIFS($H$14:$H$999,$C$14:$C$999,32),$H$14:$H$999,))</f>
        <v>15000</v>
      </c>
      <c r="C11" s="7">
        <f>INDEX(C14:C999,MATCH(_xlfn.MINIFS($H$14:$H$999,$C$14:$C$999,32),$H$14:$H$999,))</f>
        <v>32</v>
      </c>
      <c r="D11" s="7">
        <f t="shared" ref="D11:N11" si="3">INDEX(D14:D999,MATCH(_xlfn.MINIFS($H$14:$H$999,$C$14:$C$999,32),$H$14:$H$999,))</f>
        <v>1</v>
      </c>
      <c r="E11" s="7">
        <f t="shared" si="3"/>
        <v>4</v>
      </c>
      <c r="F11" s="7">
        <f t="shared" si="3"/>
        <v>5</v>
      </c>
      <c r="G11" s="20">
        <f>INDEX(G14:G999,MATCH(_xlfn.MINIFS($H$14:$H$999,$C$14:$C$999,32),$H$14:$H$999,))</f>
        <v>5.7615740740740738E-2</v>
      </c>
      <c r="H11" s="7">
        <f t="shared" si="3"/>
        <v>8.7441914577002997E-2</v>
      </c>
      <c r="I11" s="7"/>
      <c r="J11" s="7"/>
      <c r="K11" s="26">
        <f t="shared" si="3"/>
        <v>0.81731668274919966</v>
      </c>
      <c r="L11" s="26">
        <f t="shared" si="3"/>
        <v>0.90405568564618832</v>
      </c>
      <c r="M11" s="26">
        <f t="shared" si="3"/>
        <v>1.3563679769048975</v>
      </c>
      <c r="N11" s="26">
        <f t="shared" si="3"/>
        <v>1.1646321208454185</v>
      </c>
    </row>
    <row r="12" spans="1:16" ht="16.5" x14ac:dyDescent="0.3">
      <c r="B12" s="7">
        <f>INDEX(B14:B999,MATCH(_xlfn.MINIFS($H$14:$H$999,$C$14:$C$999,64),$H$14:$H$999,))</f>
        <v>15000</v>
      </c>
      <c r="C12" s="7">
        <f>INDEX(C14:C999,MATCH(_xlfn.MINIFS($H$14:$H$999,$C$14:$C$999,64),$H$14:$H$999,))</f>
        <v>64</v>
      </c>
      <c r="D12" s="7">
        <f t="shared" ref="D12:N12" si="4">INDEX(D14:D999,MATCH(_xlfn.MINIFS($H$14:$H$999,$C$14:$C$999,64),$H$14:$H$999,))</f>
        <v>1</v>
      </c>
      <c r="E12" s="7">
        <f t="shared" si="4"/>
        <v>4</v>
      </c>
      <c r="F12" s="7">
        <f t="shared" si="4"/>
        <v>5</v>
      </c>
      <c r="G12" s="20">
        <f>INDEX(G14:G999,MATCH(_xlfn.MINIFS($H$14:$H$999,$C$14:$C$999,64),$H$14:$H$999,))</f>
        <v>0.48637731481481478</v>
      </c>
      <c r="H12" s="7">
        <f t="shared" si="4"/>
        <v>9.28317864542402E-2</v>
      </c>
      <c r="I12" s="7"/>
      <c r="J12" s="7"/>
      <c r="K12" s="26">
        <f t="shared" si="4"/>
        <v>0.75490779314612633</v>
      </c>
      <c r="L12" s="26">
        <f t="shared" si="4"/>
        <v>0.86885429914694345</v>
      </c>
      <c r="M12" s="26">
        <f t="shared" si="4"/>
        <v>1.4011911255298943</v>
      </c>
      <c r="N12" s="26">
        <f t="shared" si="4"/>
        <v>1.1837191920087695</v>
      </c>
    </row>
    <row r="13" spans="1:16" x14ac:dyDescent="0.25">
      <c r="B13" s="2" t="s">
        <v>28</v>
      </c>
      <c r="C13" s="2" t="s">
        <v>24</v>
      </c>
      <c r="D13" s="2" t="s">
        <v>25</v>
      </c>
      <c r="E13" s="2" t="s">
        <v>6</v>
      </c>
      <c r="F13" s="2" t="s">
        <v>9</v>
      </c>
      <c r="G13" s="2" t="s">
        <v>7</v>
      </c>
      <c r="H13" s="2" t="s">
        <v>47</v>
      </c>
      <c r="I13" s="2" t="s">
        <v>46</v>
      </c>
      <c r="J13" s="2" t="s">
        <v>35</v>
      </c>
      <c r="K13" s="2" t="s">
        <v>48</v>
      </c>
      <c r="L13" s="2" t="s">
        <v>49</v>
      </c>
      <c r="M13" s="2" t="s">
        <v>44</v>
      </c>
      <c r="N13" s="2" t="s">
        <v>45</v>
      </c>
    </row>
    <row r="14" spans="1:16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4</v>
      </c>
      <c r="G14" s="19">
        <v>2.3148148148148147E-5</v>
      </c>
      <c r="H14" s="8">
        <v>1.43729999836786E-2</v>
      </c>
      <c r="I14" s="8">
        <v>4.7265024710091003E-3</v>
      </c>
      <c r="J14" s="8">
        <f t="array" ref="J14">INDEX('Default Errors'!$J$7:$J$27,MATCH(C14&amp;D14,'Default Errors'!$H$7:$H$27&amp;'Default Errors'!$I$7:$I$27,0))</f>
        <v>5.3403859472996501E-2</v>
      </c>
      <c r="K14" s="9">
        <f>H14/I14</f>
        <v>3.0409377910702728</v>
      </c>
      <c r="L14" s="9">
        <f>SQRT(K14)</f>
        <v>1.743828486712576</v>
      </c>
      <c r="M14" s="9">
        <f>H14/J14</f>
        <v>0.26913785118744576</v>
      </c>
      <c r="N14" s="9">
        <f>SQRT(M14)</f>
        <v>0.51878497586904515</v>
      </c>
      <c r="P14" s="12"/>
    </row>
    <row r="15" spans="1:16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4</v>
      </c>
      <c r="G15" s="19">
        <v>8.1018518518518516E-5</v>
      </c>
      <c r="H15" s="8">
        <v>1.62807666606157E-2</v>
      </c>
      <c r="I15" s="8">
        <v>7.5006585831675701E-3</v>
      </c>
      <c r="J15" s="8">
        <f t="array" ref="J15">INDEX('Default Errors'!$J$7:$J$27,MATCH(C15&amp;D15,'Default Errors'!$H$7:$H$27&amp;'Default Errors'!$I$7:$I$27,0))</f>
        <v>5.3403859472996501E-2</v>
      </c>
      <c r="K15" s="9">
        <f t="shared" ref="K15:K28" si="5">H15/I15</f>
        <v>2.1705782872389108</v>
      </c>
      <c r="L15" s="9">
        <f t="shared" ref="L15:L43" si="6">SQRT(K15)</f>
        <v>1.4732882566690439</v>
      </c>
      <c r="M15" s="9">
        <f t="shared" ref="M15:M28" si="7">H15/J15</f>
        <v>0.30486123702066925</v>
      </c>
      <c r="N15" s="9">
        <f t="shared" ref="N15:N43" si="8">SQRT(M15)</f>
        <v>0.55214240646835777</v>
      </c>
      <c r="P15" s="12"/>
    </row>
    <row r="16" spans="1:16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4</v>
      </c>
      <c r="G16" s="19">
        <v>1.7361111111111112E-4</v>
      </c>
      <c r="H16" s="8">
        <v>1.7692282084015201E-2</v>
      </c>
      <c r="I16" s="8">
        <v>1.08712549751456E-2</v>
      </c>
      <c r="J16" s="8">
        <f t="array" ref="J16">INDEX('Default Errors'!$J$7:$J$27,MATCH(C16&amp;D16,'Default Errors'!$H$7:$H$27&amp;'Default Errors'!$I$7:$I$27,0))</f>
        <v>5.3403859472996501E-2</v>
      </c>
      <c r="K16" s="9">
        <f t="shared" si="5"/>
        <v>1.627436954101819</v>
      </c>
      <c r="L16" s="9">
        <f t="shared" si="6"/>
        <v>1.2757103723423351</v>
      </c>
      <c r="M16" s="9">
        <f t="shared" si="7"/>
        <v>0.33129219982614272</v>
      </c>
      <c r="N16" s="9">
        <f t="shared" si="8"/>
        <v>0.57557988135978377</v>
      </c>
      <c r="P16" s="12"/>
    </row>
    <row r="17" spans="1:16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4</v>
      </c>
      <c r="G17" s="19">
        <v>3.1250000000000001E-4</v>
      </c>
      <c r="H17" s="8">
        <v>2.4816276371422599E-2</v>
      </c>
      <c r="I17" s="8">
        <v>2.19027425436348E-2</v>
      </c>
      <c r="J17" s="8">
        <f t="array" ref="J17">INDEX('Default Errors'!$J$7:$J$27,MATCH(C17&amp;D17,'Default Errors'!$H$7:$H$27&amp;'Default Errors'!$I$7:$I$27,0))</f>
        <v>6.0828541567298902E-2</v>
      </c>
      <c r="K17" s="9">
        <f t="shared" si="5"/>
        <v>1.1330214160159824</v>
      </c>
      <c r="L17" s="9">
        <f t="shared" si="6"/>
        <v>1.0644347871128519</v>
      </c>
      <c r="M17" s="9">
        <f t="shared" si="7"/>
        <v>0.40797092502976756</v>
      </c>
      <c r="N17" s="9">
        <f t="shared" si="8"/>
        <v>0.63872601718559074</v>
      </c>
      <c r="P17" s="12"/>
    </row>
    <row r="18" spans="1:16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4</v>
      </c>
      <c r="G18" s="19">
        <v>9.3750000000000007E-4</v>
      </c>
      <c r="H18" s="8">
        <v>2.7804469222460201E-2</v>
      </c>
      <c r="I18" s="8">
        <v>2.57217527423882E-2</v>
      </c>
      <c r="J18" s="8">
        <f t="array" ref="J18">INDEX('Default Errors'!$J$7:$J$27,MATCH(C18&amp;D18,'Default Errors'!$H$7:$H$27&amp;'Default Errors'!$I$7:$I$27,0))</f>
        <v>6.0828541567298902E-2</v>
      </c>
      <c r="K18" s="9">
        <f t="shared" si="5"/>
        <v>1.0809710170582498</v>
      </c>
      <c r="L18" s="9">
        <f t="shared" si="6"/>
        <v>1.0396975603790988</v>
      </c>
      <c r="M18" s="9">
        <f t="shared" si="7"/>
        <v>0.4570957729061802</v>
      </c>
      <c r="N18" s="9">
        <f t="shared" si="8"/>
        <v>0.67608858362361079</v>
      </c>
      <c r="P18" s="12"/>
    </row>
    <row r="19" spans="1:16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4</v>
      </c>
      <c r="G19" s="19">
        <v>1.8518518518518517E-3</v>
      </c>
      <c r="H19" s="8">
        <v>3.1951964571959701E-2</v>
      </c>
      <c r="I19" s="8">
        <v>2.8559811340709101E-2</v>
      </c>
      <c r="J19" s="8">
        <f t="array" ref="J19">INDEX('Default Errors'!$J$7:$J$27,MATCH(C19&amp;D19,'Default Errors'!$H$7:$H$27&amp;'Default Errors'!$I$7:$I$27,0))</f>
        <v>6.0828541567298902E-2</v>
      </c>
      <c r="K19" s="9">
        <f t="shared" si="5"/>
        <v>1.1187736568278879</v>
      </c>
      <c r="L19" s="9">
        <f t="shared" si="6"/>
        <v>1.0577209730490778</v>
      </c>
      <c r="M19" s="9">
        <f t="shared" si="7"/>
        <v>0.52527914937117126</v>
      </c>
      <c r="N19" s="9">
        <f t="shared" si="8"/>
        <v>0.7247614430770799</v>
      </c>
      <c r="P19" s="12"/>
    </row>
    <row r="20" spans="1:16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4</v>
      </c>
      <c r="G20" s="19">
        <v>4.8379629629629632E-3</v>
      </c>
      <c r="H20" s="8">
        <v>6.4868189883526897E-2</v>
      </c>
      <c r="I20" s="8">
        <v>8.3209398548616795E-2</v>
      </c>
      <c r="J20" s="8">
        <f t="array" ref="J20">INDEX('Default Errors'!$J$7:$J$27,MATCH(C20&amp;D20,'Default Errors'!$H$7:$H$27&amp;'Default Errors'!$I$7:$I$27,0))</f>
        <v>6.6075900603069407E-2</v>
      </c>
      <c r="K20" s="9">
        <f t="shared" si="5"/>
        <v>0.77957768010576745</v>
      </c>
      <c r="L20" s="9">
        <f t="shared" si="6"/>
        <v>0.88293696270218947</v>
      </c>
      <c r="M20" s="9">
        <f t="shared" si="7"/>
        <v>0.98172237217321545</v>
      </c>
      <c r="N20" s="9">
        <f t="shared" si="8"/>
        <v>0.99081904108329255</v>
      </c>
      <c r="P20" s="12"/>
    </row>
    <row r="21" spans="1:16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4</v>
      </c>
      <c r="G21" s="19">
        <v>1.064814814814815E-2</v>
      </c>
      <c r="H21" s="8">
        <v>6.9974334295072396E-2</v>
      </c>
      <c r="I21" s="8">
        <v>9.1965210420831903E-2</v>
      </c>
      <c r="J21" s="8">
        <f t="array" ref="J21">INDEX('Default Errors'!$J$7:$J$27,MATCH(C21&amp;D21,'Default Errors'!$H$7:$H$27&amp;'Default Errors'!$I$7:$I$27,0))</f>
        <v>6.6075900603069407E-2</v>
      </c>
      <c r="K21" s="9">
        <f t="shared" si="5"/>
        <v>0.76087831447207621</v>
      </c>
      <c r="L21" s="9">
        <f t="shared" si="6"/>
        <v>0.8722833911476684</v>
      </c>
      <c r="M21" s="9">
        <f t="shared" si="7"/>
        <v>1.0589993273859653</v>
      </c>
      <c r="N21" s="9">
        <f t="shared" si="8"/>
        <v>1.0290769297705422</v>
      </c>
      <c r="P21" s="12"/>
    </row>
    <row r="22" spans="1:16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4</v>
      </c>
      <c r="G22" s="19">
        <v>1.7939814814814815E-2</v>
      </c>
      <c r="H22" s="8">
        <v>7.8433150301130697E-2</v>
      </c>
      <c r="I22" s="8">
        <v>0.100651085164149</v>
      </c>
      <c r="J22" s="8">
        <f t="array" ref="J22">INDEX('Default Errors'!$J$7:$J$27,MATCH(C22&amp;D22,'Default Errors'!$H$7:$H$27&amp;'Default Errors'!$I$7:$I$27,0))</f>
        <v>6.6075900603069407E-2</v>
      </c>
      <c r="K22" s="9">
        <f t="shared" si="5"/>
        <v>0.77925787062520291</v>
      </c>
      <c r="L22" s="9">
        <f t="shared" si="6"/>
        <v>0.88275583862425</v>
      </c>
      <c r="M22" s="9">
        <f t="shared" si="7"/>
        <v>1.1870159859385596</v>
      </c>
      <c r="N22" s="9">
        <f t="shared" si="8"/>
        <v>1.0895026323688068</v>
      </c>
      <c r="P22" s="12"/>
    </row>
    <row r="23" spans="1:16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4</v>
      </c>
      <c r="G23" s="19">
        <v>4.2222222222222223E-2</v>
      </c>
      <c r="H23" s="8">
        <v>9.1769655846605402E-2</v>
      </c>
      <c r="I23" s="8">
        <v>0.110236925877881</v>
      </c>
      <c r="J23" s="8">
        <f t="array" ref="J23">INDEX('Default Errors'!$J$7:$J$27,MATCH(C23&amp;D23,'Default Errors'!$H$7:$H$27&amp;'Default Errors'!$I$7:$I$27,0))</f>
        <v>6.4467693182005903E-2</v>
      </c>
      <c r="K23" s="9">
        <f t="shared" si="5"/>
        <v>0.83247655099042406</v>
      </c>
      <c r="L23" s="9">
        <f t="shared" si="6"/>
        <v>0.91240152947615338</v>
      </c>
      <c r="M23" s="9">
        <f t="shared" si="7"/>
        <v>1.4234983651039024</v>
      </c>
      <c r="N23" s="9">
        <f t="shared" si="8"/>
        <v>1.1931045072012352</v>
      </c>
      <c r="P23" s="12"/>
    </row>
    <row r="24" spans="1:16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4</v>
      </c>
      <c r="G24" s="19">
        <v>9.1620370370370366E-2</v>
      </c>
      <c r="H24" s="8">
        <v>9.2746318475048606E-2</v>
      </c>
      <c r="I24" s="8">
        <v>0.1116555939717</v>
      </c>
      <c r="J24" s="8">
        <f t="array" ref="J24">INDEX('Default Errors'!$J$7:$J$27,MATCH(C24&amp;D24,'Default Errors'!$H$7:$H$27&amp;'Default Errors'!$I$7:$I$27,0))</f>
        <v>6.4467693182005903E-2</v>
      </c>
      <c r="K24" s="9">
        <f t="shared" si="5"/>
        <v>0.83064641166618036</v>
      </c>
      <c r="L24" s="9">
        <f t="shared" si="6"/>
        <v>0.91139805335878377</v>
      </c>
      <c r="M24" s="9">
        <f t="shared" si="7"/>
        <v>1.4386480095263556</v>
      </c>
      <c r="N24" s="9">
        <f t="shared" si="8"/>
        <v>1.1994365383488848</v>
      </c>
      <c r="P24" s="12"/>
    </row>
    <row r="25" spans="1:16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4</v>
      </c>
      <c r="G25" s="19">
        <v>0.14557870370370371</v>
      </c>
      <c r="H25" s="8">
        <v>9.4206097724843202E-2</v>
      </c>
      <c r="I25" s="8">
        <v>0.113906358937011</v>
      </c>
      <c r="J25" s="8">
        <f t="array" ref="J25">INDEX('Default Errors'!$J$7:$J$27,MATCH(C25&amp;D25,'Default Errors'!$H$7:$H$27&amp;'Default Errors'!$I$7:$I$27,0))</f>
        <v>6.4467693182005903E-2</v>
      </c>
      <c r="K25" s="9">
        <f t="shared" si="5"/>
        <v>0.82704862664373435</v>
      </c>
      <c r="L25" s="9">
        <f t="shared" si="6"/>
        <v>0.90942213885727152</v>
      </c>
      <c r="M25" s="9">
        <f t="shared" si="7"/>
        <v>1.4612915876930714</v>
      </c>
      <c r="N25" s="9">
        <f t="shared" si="8"/>
        <v>1.2088389419989214</v>
      </c>
      <c r="P25" s="12"/>
    </row>
    <row r="26" spans="1:16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4</v>
      </c>
      <c r="G26" s="19">
        <v>0.36881944444444442</v>
      </c>
      <c r="H26" s="8">
        <v>9.4946164201071395E-2</v>
      </c>
      <c r="I26" s="8">
        <v>0.12384074050195</v>
      </c>
      <c r="J26" s="8">
        <f t="array" ref="J26">INDEX('Default Errors'!$J$7:$J$27,MATCH(C26&amp;D26,'Default Errors'!$H$7:$H$27&amp;'Default Errors'!$I$7:$I$27,0))</f>
        <v>6.6252051388873606E-2</v>
      </c>
      <c r="K26" s="9">
        <f t="shared" si="5"/>
        <v>0.76667955808594646</v>
      </c>
      <c r="L26" s="9">
        <f t="shared" si="6"/>
        <v>0.87560239725913636</v>
      </c>
      <c r="M26" s="9">
        <f t="shared" si="7"/>
        <v>1.433105273129953</v>
      </c>
      <c r="N26" s="9">
        <f t="shared" si="8"/>
        <v>1.1971237501319372</v>
      </c>
      <c r="P26" s="12"/>
    </row>
    <row r="27" spans="1:16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4</v>
      </c>
      <c r="G27" s="19">
        <v>0.77347222222222223</v>
      </c>
      <c r="H27" s="8">
        <v>9.5517830151469807E-2</v>
      </c>
      <c r="I27" s="8">
        <v>0.124679603544329</v>
      </c>
      <c r="J27" s="8">
        <f t="array" ref="J27">INDEX('Default Errors'!$J$7:$J$27,MATCH(C27&amp;D27,'Default Errors'!$H$7:$H$27&amp;'Default Errors'!$I$7:$I$27,0))</f>
        <v>6.6252051388873606E-2</v>
      </c>
      <c r="K27" s="9">
        <f t="shared" si="5"/>
        <v>0.76610630316536965</v>
      </c>
      <c r="L27" s="9">
        <f t="shared" si="6"/>
        <v>0.87527498716995777</v>
      </c>
      <c r="M27" s="9">
        <f t="shared" si="7"/>
        <v>1.4417339259552513</v>
      </c>
      <c r="N27" s="9">
        <f t="shared" si="8"/>
        <v>1.2007222517948317</v>
      </c>
      <c r="P27" s="12"/>
    </row>
    <row r="28" spans="1:16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4</v>
      </c>
      <c r="G28" s="19">
        <v>0.19193287037037035</v>
      </c>
      <c r="H28" s="8">
        <v>9.5802808251973598E-2</v>
      </c>
      <c r="I28" s="8">
        <v>0.124871107399586</v>
      </c>
      <c r="J28" s="8">
        <f t="array" ref="J28">INDEX('Default Errors'!$J$7:$J$27,MATCH(C28&amp;D28,'Default Errors'!$H$7:$H$27&amp;'Default Errors'!$I$7:$I$27,0))</f>
        <v>6.6252051388873606E-2</v>
      </c>
      <c r="K28" s="9">
        <f t="shared" si="5"/>
        <v>0.76721357123394285</v>
      </c>
      <c r="L28" s="9">
        <f t="shared" si="6"/>
        <v>0.87590728461061607</v>
      </c>
      <c r="M28" s="9">
        <f t="shared" si="7"/>
        <v>1.4460353489984576</v>
      </c>
      <c r="N28" s="9">
        <f t="shared" si="8"/>
        <v>1.2025120993147875</v>
      </c>
      <c r="P28" s="12"/>
    </row>
    <row r="29" spans="1:16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5</v>
      </c>
      <c r="G29" s="19">
        <v>2.3148148148148147E-5</v>
      </c>
      <c r="H29" s="8">
        <v>1.42212747314195E-2</v>
      </c>
      <c r="I29" s="8">
        <v>4.6321331842447602E-3</v>
      </c>
      <c r="J29" s="8">
        <f t="array" ref="J29">INDEX('Default Errors'!$J$7:$J$27,MATCH(C29&amp;D29,'Default Errors'!$H$7:$H$27&amp;'Default Errors'!$I$7:$I$27,0))</f>
        <v>5.3403859472996501E-2</v>
      </c>
      <c r="K29" s="9">
        <f>H29/I29</f>
        <v>3.070135111786124</v>
      </c>
      <c r="L29" s="9">
        <f>SQRT(K29)</f>
        <v>1.7521801025539938</v>
      </c>
      <c r="M29" s="9">
        <f>H29/J29</f>
        <v>0.26629675966791211</v>
      </c>
      <c r="N29" s="9">
        <f>SQRT(M29)</f>
        <v>0.51603949429080731</v>
      </c>
      <c r="P29" s="12"/>
    </row>
    <row r="30" spans="1:16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5</v>
      </c>
      <c r="G30" s="19">
        <v>6.9444444444444444E-5</v>
      </c>
      <c r="H30" s="8">
        <v>1.6171279559112999E-2</v>
      </c>
      <c r="I30" s="8">
        <v>7.44904441595543E-3</v>
      </c>
      <c r="J30" s="8">
        <f t="array" ref="J30">INDEX('Default Errors'!$J$7:$J$27,MATCH(C30&amp;D30,'Default Errors'!$H$7:$H$27&amp;'Default Errors'!$I$7:$I$27,0))</f>
        <v>5.3403859472996501E-2</v>
      </c>
      <c r="K30" s="9">
        <f t="shared" ref="K30:K40" si="9">H30/I30</f>
        <v>2.1709200074676742</v>
      </c>
      <c r="L30" s="9">
        <f t="shared" si="6"/>
        <v>1.4734042240565466</v>
      </c>
      <c r="M30" s="9">
        <f t="shared" ref="M30:M40" si="10">H30/J30</f>
        <v>0.30281106494353571</v>
      </c>
      <c r="N30" s="9">
        <f t="shared" si="8"/>
        <v>0.55028271365138826</v>
      </c>
      <c r="P30" s="12"/>
    </row>
    <row r="31" spans="1:16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5</v>
      </c>
      <c r="G31" s="19">
        <v>1.7361111111111112E-4</v>
      </c>
      <c r="H31" s="8">
        <v>1.7589687033892701E-2</v>
      </c>
      <c r="I31" s="8">
        <v>1.07576420236904E-2</v>
      </c>
      <c r="J31" s="8">
        <f t="array" ref="J31">INDEX('Default Errors'!$J$7:$J$27,MATCH(C31&amp;D31,'Default Errors'!$H$7:$H$27&amp;'Default Errors'!$I$7:$I$27,0))</f>
        <v>5.3403859472996501E-2</v>
      </c>
      <c r="K31" s="9">
        <f t="shared" si="9"/>
        <v>1.6350875958836353</v>
      </c>
      <c r="L31" s="9">
        <f t="shared" si="6"/>
        <v>1.2787054374967033</v>
      </c>
      <c r="M31" s="9">
        <f t="shared" si="10"/>
        <v>0.32937108305415402</v>
      </c>
      <c r="N31" s="9">
        <f t="shared" si="8"/>
        <v>0.57390860165548485</v>
      </c>
      <c r="P31" s="12"/>
    </row>
    <row r="32" spans="1:16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5</v>
      </c>
      <c r="G32" s="19">
        <v>3.3564814814814812E-4</v>
      </c>
      <c r="H32" s="8">
        <v>2.4647045653755102E-2</v>
      </c>
      <c r="I32" s="8">
        <v>2.1815470832601901E-2</v>
      </c>
      <c r="J32" s="8">
        <f t="array" ref="J32">INDEX('Default Errors'!$J$7:$J$27,MATCH(C32&amp;D32,'Default Errors'!$H$7:$H$27&amp;'Default Errors'!$I$7:$I$27,0))</f>
        <v>6.0828541567298902E-2</v>
      </c>
      <c r="K32" s="9">
        <f t="shared" si="9"/>
        <v>1.1297966403237827</v>
      </c>
      <c r="L32" s="9">
        <f t="shared" si="6"/>
        <v>1.0629189246239727</v>
      </c>
      <c r="M32" s="9">
        <f t="shared" si="10"/>
        <v>0.40518883107671322</v>
      </c>
      <c r="N32" s="9">
        <f t="shared" si="8"/>
        <v>0.63654444548414157</v>
      </c>
      <c r="P32" s="12"/>
    </row>
    <row r="33" spans="1:16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5</v>
      </c>
      <c r="G33" s="19">
        <v>9.3750000000000007E-4</v>
      </c>
      <c r="H33" s="8">
        <v>2.7429907291432801E-2</v>
      </c>
      <c r="I33" s="8">
        <v>2.5631162786162402E-2</v>
      </c>
      <c r="J33" s="8">
        <f t="array" ref="J33">INDEX('Default Errors'!$J$7:$J$27,MATCH(C33&amp;D33,'Default Errors'!$H$7:$H$27&amp;'Default Errors'!$I$7:$I$27,0))</f>
        <v>6.0828541567298902E-2</v>
      </c>
      <c r="K33" s="9">
        <f t="shared" si="9"/>
        <v>1.0701780297787151</v>
      </c>
      <c r="L33" s="9">
        <f t="shared" si="6"/>
        <v>1.0344940936412905</v>
      </c>
      <c r="M33" s="9">
        <f t="shared" si="10"/>
        <v>0.45093810544652235</v>
      </c>
      <c r="N33" s="9">
        <f t="shared" si="8"/>
        <v>0.67151925173186389</v>
      </c>
      <c r="P33" s="12"/>
    </row>
    <row r="34" spans="1:16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5</v>
      </c>
      <c r="G34" s="19">
        <v>1.9097222222222222E-3</v>
      </c>
      <c r="H34" s="8">
        <v>3.1445230550539799E-2</v>
      </c>
      <c r="I34" s="8">
        <v>2.8529341369048E-2</v>
      </c>
      <c r="J34" s="8">
        <f t="array" ref="J34">INDEX('Default Errors'!$J$7:$J$27,MATCH(C34&amp;D34,'Default Errors'!$H$7:$H$27&amp;'Default Errors'!$I$7:$I$27,0))</f>
        <v>6.0828541567298902E-2</v>
      </c>
      <c r="K34" s="9">
        <f t="shared" si="9"/>
        <v>1.1022066771108603</v>
      </c>
      <c r="L34" s="9">
        <f t="shared" si="6"/>
        <v>1.0498603131421151</v>
      </c>
      <c r="M34" s="9">
        <f t="shared" si="10"/>
        <v>0.51694861886092935</v>
      </c>
      <c r="N34" s="9">
        <f t="shared" si="8"/>
        <v>0.71899138997691014</v>
      </c>
      <c r="P34" s="12"/>
    </row>
    <row r="35" spans="1:16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5</v>
      </c>
      <c r="G35" s="19">
        <v>4.5949074074074078E-3</v>
      </c>
      <c r="H35" s="8">
        <v>6.4598968776492294E-2</v>
      </c>
      <c r="I35" s="8">
        <v>8.2946634244360898E-2</v>
      </c>
      <c r="J35" s="8">
        <f t="array" ref="J35">INDEX('Default Errors'!$J$7:$J$27,MATCH(C35&amp;D35,'Default Errors'!$H$7:$H$27&amp;'Default Errors'!$I$7:$I$27,0))</f>
        <v>6.6075900603069407E-2</v>
      </c>
      <c r="K35" s="9">
        <f t="shared" si="9"/>
        <v>0.77880156759807329</v>
      </c>
      <c r="L35" s="9">
        <f t="shared" si="6"/>
        <v>0.88249734707707383</v>
      </c>
      <c r="M35" s="9">
        <f t="shared" si="10"/>
        <v>0.97764795011347139</v>
      </c>
      <c r="N35" s="9">
        <f t="shared" si="8"/>
        <v>0.98876081542174366</v>
      </c>
      <c r="P35" s="12"/>
    </row>
    <row r="36" spans="1:16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5</v>
      </c>
      <c r="G36" s="19">
        <v>1.0937500000000001E-2</v>
      </c>
      <c r="H36" s="8">
        <v>6.97556795691745E-2</v>
      </c>
      <c r="I36" s="8">
        <v>9.1510661462147494E-2</v>
      </c>
      <c r="J36" s="8">
        <f t="array" ref="J36">INDEX('Default Errors'!$J$7:$J$27,MATCH(C36&amp;D36,'Default Errors'!$H$7:$H$27&amp;'Default Errors'!$I$7:$I$27,0))</f>
        <v>6.6075900603069407E-2</v>
      </c>
      <c r="K36" s="9">
        <f t="shared" si="9"/>
        <v>0.762268335236854</v>
      </c>
      <c r="L36" s="9">
        <f t="shared" si="6"/>
        <v>0.87307979889403808</v>
      </c>
      <c r="M36" s="9">
        <f t="shared" si="10"/>
        <v>1.0556901825403824</v>
      </c>
      <c r="N36" s="9">
        <f t="shared" si="8"/>
        <v>1.0274678498816312</v>
      </c>
      <c r="P36" s="12"/>
    </row>
    <row r="37" spans="1:16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5</v>
      </c>
      <c r="G37" s="19">
        <v>1.7800925925925925E-2</v>
      </c>
      <c r="H37" s="8">
        <v>7.8132109036752995E-2</v>
      </c>
      <c r="I37" s="8">
        <v>0.10025995565925699</v>
      </c>
      <c r="J37" s="8">
        <f t="array" ref="J37">INDEX('Default Errors'!$J$7:$J$27,MATCH(C37&amp;D37,'Default Errors'!$H$7:$H$27&amp;'Default Errors'!$I$7:$I$27,0))</f>
        <v>6.6075900603069407E-2</v>
      </c>
      <c r="K37" s="9">
        <f t="shared" si="9"/>
        <v>0.77929526821548178</v>
      </c>
      <c r="L37" s="9">
        <f t="shared" si="6"/>
        <v>0.88277702066574082</v>
      </c>
      <c r="M37" s="9">
        <f t="shared" si="10"/>
        <v>1.1824599940923626</v>
      </c>
      <c r="N37" s="9">
        <f t="shared" si="8"/>
        <v>1.0874097636550641</v>
      </c>
      <c r="P37" s="12"/>
    </row>
    <row r="38" spans="1:16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5</v>
      </c>
      <c r="G38" s="19">
        <v>4.2557870370370371E-2</v>
      </c>
      <c r="H38" s="8">
        <v>9.14231605274992E-2</v>
      </c>
      <c r="I38" s="8">
        <v>0.10988938421224299</v>
      </c>
      <c r="J38" s="8">
        <f t="array" ref="J38">INDEX('Default Errors'!$J$7:$J$27,MATCH(C38&amp;D38,'Default Errors'!$H$7:$H$27&amp;'Default Errors'!$I$7:$I$27,0))</f>
        <v>6.4467693182005903E-2</v>
      </c>
      <c r="K38" s="9">
        <f t="shared" si="9"/>
        <v>0.83195625476362955</v>
      </c>
      <c r="L38" s="9">
        <f t="shared" si="6"/>
        <v>0.91211636032012355</v>
      </c>
      <c r="M38" s="9">
        <f t="shared" si="10"/>
        <v>1.4181236525617928</v>
      </c>
      <c r="N38" s="9">
        <f t="shared" si="8"/>
        <v>1.1908499706351732</v>
      </c>
      <c r="P38" s="12"/>
    </row>
    <row r="39" spans="1:16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5</v>
      </c>
      <c r="G39" s="19">
        <v>9.1539351851851858E-2</v>
      </c>
      <c r="H39" s="8">
        <v>9.2499241577176206E-2</v>
      </c>
      <c r="I39" s="8">
        <v>0.111093890205833</v>
      </c>
      <c r="J39" s="8">
        <f t="array" ref="J39">INDEX('Default Errors'!$J$7:$J$27,MATCH(C39&amp;D39,'Default Errors'!$H$7:$H$27&amp;'Default Errors'!$I$7:$I$27,0))</f>
        <v>6.4467693182005903E-2</v>
      </c>
      <c r="K39" s="9">
        <f t="shared" si="9"/>
        <v>0.8326222207701528</v>
      </c>
      <c r="L39" s="9">
        <f t="shared" si="6"/>
        <v>0.91248135365614613</v>
      </c>
      <c r="M39" s="9">
        <f t="shared" si="10"/>
        <v>1.4348154402862117</v>
      </c>
      <c r="N39" s="9">
        <f t="shared" si="8"/>
        <v>1.1978378188578835</v>
      </c>
      <c r="P39" s="12"/>
    </row>
    <row r="40" spans="1:16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5</v>
      </c>
      <c r="G40" s="19">
        <v>0.13841435185185186</v>
      </c>
      <c r="H40" s="8">
        <v>9.4072545520240899E-2</v>
      </c>
      <c r="I40" s="8">
        <v>0.113423439389934</v>
      </c>
      <c r="J40" s="8">
        <f t="array" ref="J40">INDEX('Default Errors'!$J$7:$J$27,MATCH(C40&amp;D40,'Default Errors'!$H$7:$H$27&amp;'Default Errors'!$I$7:$I$27,0))</f>
        <v>6.4467693182005903E-2</v>
      </c>
      <c r="K40" s="9">
        <f t="shared" si="9"/>
        <v>0.82939246090777219</v>
      </c>
      <c r="L40" s="9">
        <f t="shared" si="6"/>
        <v>0.91070986648206032</v>
      </c>
      <c r="M40" s="9">
        <f t="shared" si="10"/>
        <v>1.4592199732454247</v>
      </c>
      <c r="N40" s="9">
        <f t="shared" si="8"/>
        <v>1.2079817768681052</v>
      </c>
      <c r="P40" s="12"/>
    </row>
    <row r="41" spans="1:16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5</v>
      </c>
      <c r="G41" s="19">
        <v>0.36672453703703706</v>
      </c>
      <c r="H41" s="8">
        <v>9.4752297464146901E-2</v>
      </c>
      <c r="I41" s="8">
        <v>0.12346875811585099</v>
      </c>
      <c r="J41" s="8">
        <f t="array" ref="J41">INDEX('Default Errors'!$J$7:$J$27,MATCH(C41&amp;D41,'Default Errors'!$H$7:$H$27&amp;'Default Errors'!$I$7:$I$27,0))</f>
        <v>6.6252051388873606E-2</v>
      </c>
      <c r="K41" s="9">
        <f>H41/I41</f>
        <v>0.7674192152742042</v>
      </c>
      <c r="L41" s="9">
        <f>SQRT(K41)</f>
        <v>0.8760246659051355</v>
      </c>
      <c r="M41" s="9">
        <f>H41/J41</f>
        <v>1.4301790733691853</v>
      </c>
      <c r="N41" s="9">
        <f>SQRT(M41)</f>
        <v>1.1959009463033237</v>
      </c>
      <c r="P41" s="12"/>
    </row>
    <row r="42" spans="1:16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5</v>
      </c>
      <c r="G42" s="19">
        <v>0.74667824074074074</v>
      </c>
      <c r="H42" s="8">
        <v>9.5295833935391594E-2</v>
      </c>
      <c r="I42" s="8">
        <v>0.12410406811298701</v>
      </c>
      <c r="J42" s="8">
        <f t="array" ref="J42">INDEX('Default Errors'!$J$7:$J$27,MATCH(C42&amp;D42,'Default Errors'!$H$7:$H$27&amp;'Default Errors'!$I$7:$I$27,0))</f>
        <v>6.6252051388873606E-2</v>
      </c>
      <c r="K42" s="9">
        <f t="shared" ref="K42:K43" si="11">H42/I42</f>
        <v>0.76787034772004592</v>
      </c>
      <c r="L42" s="9">
        <f t="shared" si="6"/>
        <v>0.87628211651273924</v>
      </c>
      <c r="M42" s="9">
        <f t="shared" ref="M42:M43" si="12">H42/J42</f>
        <v>1.438383143429663</v>
      </c>
      <c r="N42" s="9">
        <f t="shared" si="8"/>
        <v>1.1993261205483949</v>
      </c>
      <c r="P42" s="12"/>
    </row>
    <row r="43" spans="1:16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5</v>
      </c>
      <c r="G43" s="19">
        <v>0.13902777777777778</v>
      </c>
      <c r="H43" s="8">
        <v>9.5562102063900395E-2</v>
      </c>
      <c r="I43" s="8">
        <v>0.124570920934289</v>
      </c>
      <c r="J43" s="8">
        <f t="array" ref="J43">INDEX('Default Errors'!$J$7:$J$27,MATCH(C43&amp;D43,'Default Errors'!$H$7:$H$27&amp;'Default Errors'!$I$7:$I$27,0))</f>
        <v>6.6252051388873606E-2</v>
      </c>
      <c r="K43" s="9">
        <f t="shared" si="11"/>
        <v>0.76713009221718187</v>
      </c>
      <c r="L43" s="9">
        <f t="shared" si="6"/>
        <v>0.87585963043011739</v>
      </c>
      <c r="M43" s="9">
        <f t="shared" si="12"/>
        <v>1.4424021605457658</v>
      </c>
      <c r="N43" s="9">
        <f t="shared" si="8"/>
        <v>1.2010004831580068</v>
      </c>
      <c r="P43" s="12"/>
    </row>
    <row r="45" spans="1:16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4</v>
      </c>
      <c r="G45" s="19">
        <v>3.4722222222222222E-5</v>
      </c>
      <c r="H45" s="8">
        <v>1.6664822814278099E-2</v>
      </c>
      <c r="I45" s="8">
        <v>8.2848368120877602E-3</v>
      </c>
      <c r="J45" s="8">
        <f t="array" ref="J45">INDEX('Default Errors'!$J$7:$J$27,MATCH(C45&amp;D45,'Default Errors'!$H$7:$H$27&amp;'Default Errors'!$I$7:$I$27,0))</f>
        <v>5.3403859472996501E-2</v>
      </c>
      <c r="K45" s="9">
        <f>H45/I45</f>
        <v>2.0114847392001436</v>
      </c>
      <c r="L45" s="9">
        <f>SQRT(K45)</f>
        <v>1.4182682183565081</v>
      </c>
      <c r="M45" s="9">
        <f>H45/J45</f>
        <v>0.31205278005617959</v>
      </c>
      <c r="N45" s="9">
        <f>SQRT(M45)</f>
        <v>0.55861684548192747</v>
      </c>
      <c r="P45" s="12"/>
    </row>
    <row r="46" spans="1:16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4</v>
      </c>
      <c r="G46" s="19">
        <v>1.3888888888888889E-4</v>
      </c>
      <c r="H46" s="8">
        <v>1.7202571908763498E-2</v>
      </c>
      <c r="I46" s="8">
        <v>1.21606696505203E-2</v>
      </c>
      <c r="J46" s="8">
        <f t="array" ref="J46">INDEX('Default Errors'!$J$7:$J$27,MATCH(C46&amp;D46,'Default Errors'!$H$7:$H$27&amp;'Default Errors'!$I$7:$I$27,0))</f>
        <v>5.3403859472996501E-2</v>
      </c>
      <c r="K46" s="9">
        <f t="shared" ref="K46:K59" si="13">H46/I46</f>
        <v>1.4146072875211668</v>
      </c>
      <c r="L46" s="9">
        <f t="shared" ref="L46:L59" si="14">SQRT(K46)</f>
        <v>1.1893726445152364</v>
      </c>
      <c r="M46" s="9">
        <f t="shared" ref="M46:M59" si="15">H46/J46</f>
        <v>0.32212226004867545</v>
      </c>
      <c r="N46" s="9">
        <f t="shared" ref="N46:N59" si="16">SQRT(M46)</f>
        <v>0.56755815565338807</v>
      </c>
      <c r="P46" s="12"/>
    </row>
    <row r="47" spans="1:16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4</v>
      </c>
      <c r="G47" s="19">
        <v>3.0092592592592595E-4</v>
      </c>
      <c r="H47" s="8">
        <v>1.98649597968697E-2</v>
      </c>
      <c r="I47" s="8">
        <v>1.60188093313549E-2</v>
      </c>
      <c r="J47" s="8">
        <f t="array" ref="J47">INDEX('Default Errors'!$J$7:$J$27,MATCH(C47&amp;D47,'Default Errors'!$H$7:$H$27&amp;'Default Errors'!$I$7:$I$27,0))</f>
        <v>5.3403859472996501E-2</v>
      </c>
      <c r="K47" s="9">
        <f t="shared" si="13"/>
        <v>1.2401021440455267</v>
      </c>
      <c r="L47" s="9">
        <f t="shared" si="14"/>
        <v>1.1135987356519073</v>
      </c>
      <c r="M47" s="9">
        <f t="shared" si="15"/>
        <v>0.37197610796115504</v>
      </c>
      <c r="N47" s="9">
        <f t="shared" si="16"/>
        <v>0.60989844069414956</v>
      </c>
      <c r="P47" s="12"/>
    </row>
    <row r="48" spans="1:16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4</v>
      </c>
      <c r="G48" s="19">
        <v>5.3240740740740744E-4</v>
      </c>
      <c r="H48" s="8">
        <v>3.4148690565180502E-2</v>
      </c>
      <c r="I48" s="8">
        <v>2.7456808781136901E-2</v>
      </c>
      <c r="J48" s="8">
        <f t="array" ref="J48">INDEX('Default Errors'!$J$7:$J$27,MATCH(C48&amp;D48,'Default Errors'!$H$7:$H$27&amp;'Default Errors'!$I$7:$I$27,0))</f>
        <v>6.0828541567298902E-2</v>
      </c>
      <c r="K48" s="9">
        <f t="shared" si="13"/>
        <v>1.2437239461215532</v>
      </c>
      <c r="L48" s="9">
        <f t="shared" si="14"/>
        <v>1.1152237202111301</v>
      </c>
      <c r="M48" s="9">
        <f t="shared" si="15"/>
        <v>0.56139255825161283</v>
      </c>
      <c r="N48" s="9">
        <f t="shared" si="16"/>
        <v>0.74926134175707537</v>
      </c>
      <c r="P48" s="12"/>
    </row>
    <row r="49" spans="1:16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4</v>
      </c>
      <c r="G49" s="19">
        <v>1.4930555555555556E-3</v>
      </c>
      <c r="H49" s="8">
        <v>3.7795347072832101E-2</v>
      </c>
      <c r="I49" s="8">
        <v>3.2037126131112599E-2</v>
      </c>
      <c r="J49" s="8">
        <f t="array" ref="J49">INDEX('Default Errors'!$J$7:$J$27,MATCH(C49&amp;D49,'Default Errors'!$H$7:$H$27&amp;'Default Errors'!$I$7:$I$27,0))</f>
        <v>6.0828541567298902E-2</v>
      </c>
      <c r="K49" s="9">
        <f t="shared" si="13"/>
        <v>1.1797358763752361</v>
      </c>
      <c r="L49" s="9">
        <f t="shared" si="14"/>
        <v>1.0861564695637715</v>
      </c>
      <c r="M49" s="9">
        <f t="shared" si="15"/>
        <v>0.62134231890166958</v>
      </c>
      <c r="N49" s="9">
        <f t="shared" si="16"/>
        <v>0.78825269990128777</v>
      </c>
      <c r="P49" s="12"/>
    </row>
    <row r="50" spans="1:16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4</v>
      </c>
      <c r="G50" s="19">
        <v>2.8124999999999995E-3</v>
      </c>
      <c r="H50" s="8">
        <v>3.9809028910162199E-2</v>
      </c>
      <c r="I50" s="8">
        <v>3.7453326013257099E-2</v>
      </c>
      <c r="J50" s="8">
        <f t="array" ref="J50">INDEX('Default Errors'!$J$7:$J$27,MATCH(C50&amp;D50,'Default Errors'!$H$7:$H$27&amp;'Default Errors'!$I$7:$I$27,0))</f>
        <v>6.0828541567298902E-2</v>
      </c>
      <c r="K50" s="9">
        <f t="shared" si="13"/>
        <v>1.0628970280522287</v>
      </c>
      <c r="L50" s="9">
        <f t="shared" si="14"/>
        <v>1.0309689753102316</v>
      </c>
      <c r="M50" s="9">
        <f t="shared" si="15"/>
        <v>0.65444654572424144</v>
      </c>
      <c r="N50" s="9">
        <f t="shared" si="16"/>
        <v>0.80897870535894911</v>
      </c>
      <c r="P50" s="12"/>
    </row>
    <row r="51" spans="1:16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4</v>
      </c>
      <c r="G51" s="19">
        <v>6.8171296296296287E-3</v>
      </c>
      <c r="H51" s="8">
        <v>6.6062412608597701E-2</v>
      </c>
      <c r="I51" s="8">
        <v>9.0342638654249893E-2</v>
      </c>
      <c r="J51" s="8">
        <f t="array" ref="J51">INDEX('Default Errors'!$J$7:$J$27,MATCH(C51&amp;D51,'Default Errors'!$H$7:$H$27&amp;'Default Errors'!$I$7:$I$27,0))</f>
        <v>6.6075900603069407E-2</v>
      </c>
      <c r="K51" s="9">
        <f t="shared" si="13"/>
        <v>0.73124289474679849</v>
      </c>
      <c r="L51" s="9">
        <f t="shared" si="14"/>
        <v>0.8551274143347285</v>
      </c>
      <c r="M51" s="9">
        <f t="shared" si="15"/>
        <v>0.99979587119738667</v>
      </c>
      <c r="N51" s="9">
        <f t="shared" si="16"/>
        <v>0.99989793038959063</v>
      </c>
      <c r="P51" s="12"/>
    </row>
    <row r="52" spans="1:16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4</v>
      </c>
      <c r="G52" s="19">
        <v>1.5092592592592593E-2</v>
      </c>
      <c r="H52" s="8">
        <v>6.8413672011944204E-2</v>
      </c>
      <c r="I52" s="8">
        <v>0.10270893371307301</v>
      </c>
      <c r="J52" s="8">
        <f t="array" ref="J52">INDEX('Default Errors'!$J$7:$J$27,MATCH(C52&amp;D52,'Default Errors'!$H$7:$H$27&amp;'Default Errors'!$I$7:$I$27,0))</f>
        <v>6.6075900603069407E-2</v>
      </c>
      <c r="K52" s="9">
        <f t="shared" si="13"/>
        <v>0.6660927101342925</v>
      </c>
      <c r="L52" s="9">
        <f t="shared" si="14"/>
        <v>0.81614503008613148</v>
      </c>
      <c r="M52" s="9">
        <f t="shared" si="15"/>
        <v>1.0353800914938449</v>
      </c>
      <c r="N52" s="9">
        <f t="shared" si="16"/>
        <v>1.0175362850993792</v>
      </c>
      <c r="P52" s="12"/>
    </row>
    <row r="53" spans="1:16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4</v>
      </c>
      <c r="G53" s="19">
        <v>2.4456018518518519E-2</v>
      </c>
      <c r="H53" s="8">
        <v>7.6815784935387696E-2</v>
      </c>
      <c r="I53" s="8">
        <v>0.105236060420588</v>
      </c>
      <c r="J53" s="8">
        <f t="array" ref="J53">INDEX('Default Errors'!$J$7:$J$27,MATCH(C53&amp;D53,'Default Errors'!$H$7:$H$27&amp;'Default Errors'!$I$7:$I$27,0))</f>
        <v>6.6075900603069407E-2</v>
      </c>
      <c r="K53" s="9">
        <f t="shared" si="13"/>
        <v>0.72993786187343568</v>
      </c>
      <c r="L53" s="9">
        <f t="shared" si="14"/>
        <v>0.8543640101698079</v>
      </c>
      <c r="M53" s="9">
        <f t="shared" si="15"/>
        <v>1.162538599312249</v>
      </c>
      <c r="N53" s="9">
        <f t="shared" si="16"/>
        <v>1.0782108324962465</v>
      </c>
      <c r="P53" s="12"/>
    </row>
    <row r="54" spans="1:16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4</v>
      </c>
      <c r="G54" s="19">
        <v>5.7314814814814818E-2</v>
      </c>
      <c r="H54" s="8">
        <v>8.7829509931837094E-2</v>
      </c>
      <c r="I54" s="8">
        <v>0.10734406048367499</v>
      </c>
      <c r="J54" s="8">
        <f t="array" ref="J54">INDEX('Default Errors'!$J$7:$J$27,MATCH(C54&amp;D54,'Default Errors'!$H$7:$H$27&amp;'Default Errors'!$I$7:$I$27,0))</f>
        <v>6.4467693182005903E-2</v>
      </c>
      <c r="K54" s="9">
        <f t="shared" si="13"/>
        <v>0.81820558618792238</v>
      </c>
      <c r="L54" s="9">
        <f t="shared" si="14"/>
        <v>0.90454717189758682</v>
      </c>
      <c r="M54" s="9">
        <f t="shared" si="15"/>
        <v>1.3623802186294436</v>
      </c>
      <c r="N54" s="9">
        <f t="shared" si="16"/>
        <v>1.1672104431632899</v>
      </c>
      <c r="P54" s="12"/>
    </row>
    <row r="55" spans="1:16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4</v>
      </c>
      <c r="G55" s="19">
        <v>0.12314814814814816</v>
      </c>
      <c r="H55" s="8">
        <v>9.0352420626352001E-2</v>
      </c>
      <c r="I55" s="8">
        <v>0.11011817337094</v>
      </c>
      <c r="J55" s="8">
        <f t="array" ref="J55">INDEX('Default Errors'!$J$7:$J$27,MATCH(C55&amp;D55,'Default Errors'!$H$7:$H$27&amp;'Default Errors'!$I$7:$I$27,0))</f>
        <v>6.4467693182005903E-2</v>
      </c>
      <c r="K55" s="9">
        <f t="shared" si="13"/>
        <v>0.82050417165924272</v>
      </c>
      <c r="L55" s="9">
        <f t="shared" si="14"/>
        <v>0.90581685326518557</v>
      </c>
      <c r="M55" s="9">
        <f t="shared" si="15"/>
        <v>1.4015147148396958</v>
      </c>
      <c r="N55" s="9">
        <f t="shared" si="16"/>
        <v>1.1838558674263078</v>
      </c>
      <c r="P55" s="12"/>
    </row>
    <row r="56" spans="1:16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4</v>
      </c>
      <c r="G56" s="19">
        <v>0.20002314814814814</v>
      </c>
      <c r="H56" s="8">
        <v>9.0751823054522396E-2</v>
      </c>
      <c r="I56" s="8">
        <v>0.115619628639874</v>
      </c>
      <c r="J56" s="8">
        <f t="array" ref="J56">INDEX('Default Errors'!$J$7:$J$27,MATCH(C56&amp;D56,'Default Errors'!$H$7:$H$27&amp;'Default Errors'!$I$7:$I$27,0))</f>
        <v>6.4467693182005903E-2</v>
      </c>
      <c r="K56" s="9">
        <f t="shared" si="13"/>
        <v>0.78491709515164976</v>
      </c>
      <c r="L56" s="9">
        <f t="shared" si="14"/>
        <v>0.88595547018552223</v>
      </c>
      <c r="M56" s="9">
        <f t="shared" si="15"/>
        <v>1.4077101036997066</v>
      </c>
      <c r="N56" s="9">
        <f t="shared" si="16"/>
        <v>1.1864695966183485</v>
      </c>
      <c r="P56" s="12"/>
    </row>
    <row r="57" spans="1:16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4</v>
      </c>
      <c r="G57" s="19">
        <v>0.47859953703703706</v>
      </c>
      <c r="H57" s="8">
        <v>9.3239309489280095E-2</v>
      </c>
      <c r="I57" s="8">
        <v>0.123288998408939</v>
      </c>
      <c r="J57" s="8">
        <f t="array" ref="J57">INDEX('Default Errors'!$J$7:$J$27,MATCH(C57&amp;D57,'Default Errors'!$H$7:$H$27&amp;'Default Errors'!$I$7:$I$27,0))</f>
        <v>6.6252051388873606E-2</v>
      </c>
      <c r="K57" s="9">
        <f t="shared" si="13"/>
        <v>0.75626625808097914</v>
      </c>
      <c r="L57" s="9">
        <f t="shared" si="14"/>
        <v>0.86963570423538794</v>
      </c>
      <c r="M57" s="9">
        <f t="shared" si="15"/>
        <v>1.4073422261599395</v>
      </c>
      <c r="N57" s="9">
        <f t="shared" si="16"/>
        <v>1.1863145561611976</v>
      </c>
      <c r="P57" s="12"/>
    </row>
    <row r="58" spans="1:16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4</v>
      </c>
      <c r="G58" s="19">
        <v>0.96343749999999995</v>
      </c>
      <c r="H58" s="8">
        <v>9.5671446017547707E-2</v>
      </c>
      <c r="I58" s="8">
        <v>0.12503511493163599</v>
      </c>
      <c r="J58" s="8">
        <f t="array" ref="J58">INDEX('Default Errors'!$J$7:$J$27,MATCH(C58&amp;D58,'Default Errors'!$H$7:$H$27&amp;'Default Errors'!$I$7:$I$27,0))</f>
        <v>6.6252051388873606E-2</v>
      </c>
      <c r="K58" s="9">
        <f t="shared" si="13"/>
        <v>0.76515662076095081</v>
      </c>
      <c r="L58" s="9">
        <f t="shared" si="14"/>
        <v>0.87473231377430594</v>
      </c>
      <c r="M58" s="9">
        <f t="shared" si="15"/>
        <v>1.4440525842134875</v>
      </c>
      <c r="N58" s="9">
        <f t="shared" si="16"/>
        <v>1.2016873903863214</v>
      </c>
      <c r="P58" s="12"/>
    </row>
    <row r="59" spans="1:16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4</v>
      </c>
      <c r="G59" s="19">
        <v>0.58766203703703701</v>
      </c>
      <c r="H59" s="8">
        <v>9.7533014745614294E-2</v>
      </c>
      <c r="I59" s="8">
        <v>0.12454720430223699</v>
      </c>
      <c r="J59" s="8">
        <f t="array" ref="J59">INDEX('Default Errors'!$J$7:$J$27,MATCH(C59&amp;D59,'Default Errors'!$H$7:$H$27&amp;'Default Errors'!$I$7:$I$27,0))</f>
        <v>6.6252051388873606E-2</v>
      </c>
      <c r="K59" s="9">
        <f t="shared" si="13"/>
        <v>0.78310079533324783</v>
      </c>
      <c r="L59" s="9">
        <f t="shared" si="14"/>
        <v>0.88492982508967788</v>
      </c>
      <c r="M59" s="9">
        <f t="shared" si="15"/>
        <v>1.4721508647805286</v>
      </c>
      <c r="N59" s="9">
        <f t="shared" si="16"/>
        <v>1.2133222427618018</v>
      </c>
      <c r="P59" s="12"/>
    </row>
    <row r="60" spans="1:16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5</v>
      </c>
      <c r="G60" s="19">
        <v>3.4722222222222222E-5</v>
      </c>
      <c r="H60" s="8">
        <v>1.6625388621691901E-2</v>
      </c>
      <c r="I60" s="8">
        <v>8.2215926185573492E-3</v>
      </c>
      <c r="J60" s="8">
        <f t="array" ref="J60">INDEX('Default Errors'!$J$7:$J$27,MATCH(C60&amp;D60,'Default Errors'!$H$7:$H$27&amp;'Default Errors'!$I$7:$I$27,0))</f>
        <v>5.3403859472996501E-2</v>
      </c>
      <c r="K60" s="9">
        <f>H60/I60</f>
        <v>2.0221615680842593</v>
      </c>
      <c r="L60" s="9">
        <f>SQRT(K60)</f>
        <v>1.4220272740296718</v>
      </c>
      <c r="M60" s="9">
        <f>H60/J60</f>
        <v>0.31131436539897417</v>
      </c>
      <c r="N60" s="9">
        <f>SQRT(M60)</f>
        <v>0.55795552277845062</v>
      </c>
      <c r="P60" s="12"/>
    </row>
    <row r="61" spans="1:16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5</v>
      </c>
      <c r="G61" s="19">
        <v>1.3888888888888889E-4</v>
      </c>
      <c r="H61" s="8">
        <v>1.7140673713039501E-2</v>
      </c>
      <c r="I61" s="8">
        <v>1.2141532599376699E-2</v>
      </c>
      <c r="J61" s="8">
        <f t="array" ref="J61">INDEX('Default Errors'!$J$7:$J$27,MATCH(C61&amp;D61,'Default Errors'!$H$7:$H$27&amp;'Default Errors'!$I$7:$I$27,0))</f>
        <v>5.3403859472996501E-2</v>
      </c>
      <c r="K61" s="9">
        <f t="shared" ref="K61:K71" si="17">H61/I61</f>
        <v>1.4117388865652298</v>
      </c>
      <c r="L61" s="9">
        <f t="shared" ref="L61:L71" si="18">SQRT(K61)</f>
        <v>1.1881661864256321</v>
      </c>
      <c r="M61" s="9">
        <f t="shared" ref="M61:M71" si="19">H61/J61</f>
        <v>0.32096320157734348</v>
      </c>
      <c r="N61" s="9">
        <f t="shared" ref="N61:N71" si="20">SQRT(M61)</f>
        <v>0.56653614322242807</v>
      </c>
      <c r="P61" s="12"/>
    </row>
    <row r="62" spans="1:16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5</v>
      </c>
      <c r="G62" s="19">
        <v>2.8935185185185189E-4</v>
      </c>
      <c r="H62" s="8">
        <v>1.9753675712954701E-2</v>
      </c>
      <c r="I62" s="8">
        <v>1.59751407685455E-2</v>
      </c>
      <c r="J62" s="8">
        <f t="array" ref="J62">INDEX('Default Errors'!$J$7:$J$27,MATCH(C62&amp;D62,'Default Errors'!$H$7:$H$27&amp;'Default Errors'!$I$7:$I$27,0))</f>
        <v>5.3403859472996501E-2</v>
      </c>
      <c r="K62" s="9">
        <f t="shared" si="17"/>
        <v>1.2365259248199556</v>
      </c>
      <c r="L62" s="9">
        <f t="shared" si="18"/>
        <v>1.1119918726411429</v>
      </c>
      <c r="M62" s="9">
        <f t="shared" si="19"/>
        <v>0.36989228695995441</v>
      </c>
      <c r="N62" s="9">
        <f t="shared" si="20"/>
        <v>0.60818770701153968</v>
      </c>
      <c r="P62" s="12"/>
    </row>
    <row r="63" spans="1:16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5</v>
      </c>
      <c r="G63" s="19">
        <v>5.2083333333333333E-4</v>
      </c>
      <c r="H63" s="8">
        <v>3.4029802516250901E-2</v>
      </c>
      <c r="I63" s="8">
        <v>2.7248926701336398E-2</v>
      </c>
      <c r="J63" s="8">
        <f t="array" ref="J63">INDEX('Default Errors'!$J$7:$J$27,MATCH(C63&amp;D63,'Default Errors'!$H$7:$H$27&amp;'Default Errors'!$I$7:$I$27,0))</f>
        <v>6.0828541567298902E-2</v>
      </c>
      <c r="K63" s="9">
        <f t="shared" si="17"/>
        <v>1.2488492808996379</v>
      </c>
      <c r="L63" s="9">
        <f t="shared" si="18"/>
        <v>1.1175192530330911</v>
      </c>
      <c r="M63" s="9">
        <f t="shared" si="19"/>
        <v>0.55943808020781383</v>
      </c>
      <c r="N63" s="9">
        <f t="shared" si="20"/>
        <v>0.74795593466982657</v>
      </c>
      <c r="P63" s="12"/>
    </row>
    <row r="64" spans="1:16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5</v>
      </c>
      <c r="G64" s="19">
        <v>1.5856481481481479E-3</v>
      </c>
      <c r="H64" s="8">
        <v>3.7619851267112897E-2</v>
      </c>
      <c r="I64" s="8">
        <v>3.1916369869456597E-2</v>
      </c>
      <c r="J64" s="8">
        <f t="array" ref="J64">INDEX('Default Errors'!$J$7:$J$27,MATCH(C64&amp;D64,'Default Errors'!$H$7:$H$27&amp;'Default Errors'!$I$7:$I$27,0))</f>
        <v>6.0828541567298902E-2</v>
      </c>
      <c r="K64" s="9">
        <f t="shared" si="17"/>
        <v>1.1787008178243488</v>
      </c>
      <c r="L64" s="9">
        <f t="shared" si="18"/>
        <v>1.0856798873629137</v>
      </c>
      <c r="M64" s="9">
        <f t="shared" si="19"/>
        <v>0.6184572290869641</v>
      </c>
      <c r="N64" s="9">
        <f t="shared" si="20"/>
        <v>0.7864205167001711</v>
      </c>
      <c r="P64" s="12"/>
    </row>
    <row r="65" spans="1:16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5</v>
      </c>
      <c r="G65" s="19">
        <v>2.9976851851851848E-3</v>
      </c>
      <c r="H65" s="8">
        <v>3.96067830128825E-2</v>
      </c>
      <c r="I65" s="8">
        <v>3.7349839928945798E-2</v>
      </c>
      <c r="J65" s="8">
        <f t="array" ref="J65">INDEX('Default Errors'!$J$7:$J$27,MATCH(C65&amp;D65,'Default Errors'!$H$7:$H$27&amp;'Default Errors'!$I$7:$I$27,0))</f>
        <v>6.0828541567298902E-2</v>
      </c>
      <c r="K65" s="9">
        <f t="shared" si="17"/>
        <v>1.0604271153030456</v>
      </c>
      <c r="L65" s="9">
        <f t="shared" si="18"/>
        <v>1.029770418735674</v>
      </c>
      <c r="M65" s="9">
        <f t="shared" si="19"/>
        <v>0.65112169373751505</v>
      </c>
      <c r="N65" s="9">
        <f t="shared" si="20"/>
        <v>0.80692111989804494</v>
      </c>
      <c r="P65" s="12"/>
    </row>
    <row r="66" spans="1:16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5</v>
      </c>
      <c r="G66" s="19">
        <v>6.9097222222222225E-3</v>
      </c>
      <c r="H66" s="8">
        <v>6.5856626052276504E-2</v>
      </c>
      <c r="I66" s="8">
        <v>8.9962807091809996E-2</v>
      </c>
      <c r="J66" s="8">
        <f t="array" ref="J66">INDEX('Default Errors'!$J$7:$J$27,MATCH(C66&amp;D66,'Default Errors'!$H$7:$H$27&amp;'Default Errors'!$I$7:$I$27,0))</f>
        <v>6.6075900603069407E-2</v>
      </c>
      <c r="K66" s="9">
        <f t="shared" si="17"/>
        <v>0.73204280948089639</v>
      </c>
      <c r="L66" s="9">
        <f t="shared" si="18"/>
        <v>0.8555950031883639</v>
      </c>
      <c r="M66" s="9">
        <f t="shared" si="19"/>
        <v>0.99668147465578827</v>
      </c>
      <c r="N66" s="9">
        <f t="shared" si="20"/>
        <v>0.99833935846273647</v>
      </c>
      <c r="P66" s="12"/>
    </row>
    <row r="67" spans="1:16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5</v>
      </c>
      <c r="G67" s="19">
        <v>1.5358796296296296E-2</v>
      </c>
      <c r="H67" s="8">
        <v>6.8211479172262293E-2</v>
      </c>
      <c r="I67" s="8">
        <v>0.102197011730231</v>
      </c>
      <c r="J67" s="8">
        <f t="array" ref="J67">INDEX('Default Errors'!$J$7:$J$27,MATCH(C67&amp;D67,'Default Errors'!$H$7:$H$27&amp;'Default Errors'!$I$7:$I$27,0))</f>
        <v>6.6075900603069407E-2</v>
      </c>
      <c r="K67" s="9">
        <f t="shared" si="17"/>
        <v>0.66745081893705294</v>
      </c>
      <c r="L67" s="9">
        <f t="shared" si="18"/>
        <v>0.8169766330422511</v>
      </c>
      <c r="M67" s="9">
        <f t="shared" si="19"/>
        <v>1.0323200826579984</v>
      </c>
      <c r="N67" s="9">
        <f t="shared" si="20"/>
        <v>1.0160315362517043</v>
      </c>
      <c r="P67" s="12"/>
    </row>
    <row r="68" spans="1:16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5</v>
      </c>
      <c r="G68" s="19">
        <v>2.4976851851851851E-2</v>
      </c>
      <c r="H68" s="8">
        <v>7.6422287869395006E-2</v>
      </c>
      <c r="I68" s="8">
        <v>0.104993073266926</v>
      </c>
      <c r="J68" s="8">
        <f t="array" ref="J68">INDEX('Default Errors'!$J$7:$J$27,MATCH(C68&amp;D68,'Default Errors'!$H$7:$H$27&amp;'Default Errors'!$I$7:$I$27,0))</f>
        <v>6.6075900603069407E-2</v>
      </c>
      <c r="K68" s="9">
        <f t="shared" si="17"/>
        <v>0.72787933043073316</v>
      </c>
      <c r="L68" s="9">
        <f t="shared" si="18"/>
        <v>0.85315844391925999</v>
      </c>
      <c r="M68" s="9">
        <f t="shared" si="19"/>
        <v>1.1565833711216187</v>
      </c>
      <c r="N68" s="9">
        <f t="shared" si="20"/>
        <v>1.0754456616313159</v>
      </c>
      <c r="P68" s="12"/>
    </row>
    <row r="69" spans="1:16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5</v>
      </c>
      <c r="G69" s="19">
        <v>5.7615740740740738E-2</v>
      </c>
      <c r="H69" s="8">
        <v>8.7441914577002997E-2</v>
      </c>
      <c r="I69" s="8">
        <v>0.10698657744618099</v>
      </c>
      <c r="J69" s="8">
        <f t="array" ref="J69">INDEX('Default Errors'!$J$7:$J$27,MATCH(C69&amp;D69,'Default Errors'!$H$7:$H$27&amp;'Default Errors'!$I$7:$I$27,0))</f>
        <v>6.4467693182005903E-2</v>
      </c>
      <c r="K69" s="9">
        <f t="shared" si="17"/>
        <v>0.81731668274919966</v>
      </c>
      <c r="L69" s="9">
        <f t="shared" si="18"/>
        <v>0.90405568564618832</v>
      </c>
      <c r="M69" s="9">
        <f t="shared" si="19"/>
        <v>1.3563679769048975</v>
      </c>
      <c r="N69" s="9">
        <f t="shared" si="20"/>
        <v>1.1646321208454185</v>
      </c>
      <c r="P69" s="12"/>
    </row>
    <row r="70" spans="1:16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5</v>
      </c>
      <c r="G70" s="19">
        <v>0.12329861111111111</v>
      </c>
      <c r="H70" s="8">
        <v>9.01158959472836E-2</v>
      </c>
      <c r="I70" s="8">
        <v>0.10981246371650499</v>
      </c>
      <c r="J70" s="8">
        <f t="array" ref="J70">INDEX('Default Errors'!$J$7:$J$27,MATCH(C70&amp;D70,'Default Errors'!$H$7:$H$27&amp;'Default Errors'!$I$7:$I$27,0))</f>
        <v>6.4467693182005903E-2</v>
      </c>
      <c r="K70" s="9">
        <f t="shared" si="17"/>
        <v>0.82063449719085968</v>
      </c>
      <c r="L70" s="9">
        <f t="shared" si="18"/>
        <v>0.90588878853359245</v>
      </c>
      <c r="M70" s="9">
        <f t="shared" si="19"/>
        <v>1.3978458278764125</v>
      </c>
      <c r="N70" s="9">
        <f t="shared" si="20"/>
        <v>1.1823053023125678</v>
      </c>
      <c r="P70" s="12"/>
    </row>
    <row r="71" spans="1:16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5</v>
      </c>
      <c r="G71" s="19">
        <v>0.18293981481481481</v>
      </c>
      <c r="H71" s="8">
        <v>9.04024772212733E-2</v>
      </c>
      <c r="I71" s="8">
        <v>0.11526556525189501</v>
      </c>
      <c r="J71" s="8">
        <f t="array" ref="J71">INDEX('Default Errors'!$J$7:$J$27,MATCH(C71&amp;D71,'Default Errors'!$H$7:$H$27&amp;'Default Errors'!$I$7:$I$27,0))</f>
        <v>6.4467693182005903E-2</v>
      </c>
      <c r="K71" s="9">
        <f t="shared" si="17"/>
        <v>0.78429734868095879</v>
      </c>
      <c r="L71" s="9">
        <f t="shared" si="18"/>
        <v>0.88560563948123028</v>
      </c>
      <c r="M71" s="9">
        <f t="shared" si="19"/>
        <v>1.4022911749928453</v>
      </c>
      <c r="N71" s="9">
        <f t="shared" si="20"/>
        <v>1.1841837589634665</v>
      </c>
      <c r="P71" s="12"/>
    </row>
    <row r="72" spans="1:16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5</v>
      </c>
      <c r="G72" s="19">
        <v>0.48637731481481478</v>
      </c>
      <c r="H72" s="8">
        <v>9.28317864542402E-2</v>
      </c>
      <c r="I72" s="8">
        <v>0.122971026789057</v>
      </c>
      <c r="J72" s="8">
        <f t="array" ref="J72">INDEX('Default Errors'!$J$7:$J$27,MATCH(C72&amp;D72,'Default Errors'!$H$7:$H$27&amp;'Default Errors'!$I$7:$I$27,0))</f>
        <v>6.6252051388873606E-2</v>
      </c>
      <c r="K72" s="9">
        <f>H72/I72</f>
        <v>0.75490779314612633</v>
      </c>
      <c r="L72" s="9">
        <f>SQRT(K72)</f>
        <v>0.86885429914694345</v>
      </c>
      <c r="M72" s="9">
        <f>H72/J72</f>
        <v>1.4011911255298943</v>
      </c>
      <c r="N72" s="9">
        <f>SQRT(M72)</f>
        <v>1.1837191920087695</v>
      </c>
      <c r="P72" s="12"/>
    </row>
    <row r="73" spans="1:16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5</v>
      </c>
      <c r="G73" s="19">
        <v>4.5023148148148149E-3</v>
      </c>
      <c r="H73" s="8">
        <v>9.5214432607920299E-2</v>
      </c>
      <c r="I73" s="8">
        <v>0.12474039913379199</v>
      </c>
      <c r="J73" s="8">
        <f t="array" ref="J73">INDEX('Default Errors'!$J$7:$J$27,MATCH(C73&amp;D73,'Default Errors'!$H$7:$H$27&amp;'Default Errors'!$I$7:$I$27,0))</f>
        <v>6.6252051388873606E-2</v>
      </c>
      <c r="K73" s="9">
        <f t="shared" ref="K73:K74" si="21">H73/I73</f>
        <v>0.76330068902374426</v>
      </c>
      <c r="L73" s="9">
        <f t="shared" ref="L73:L74" si="22">SQRT(K73)</f>
        <v>0.87367081273426106</v>
      </c>
      <c r="M73" s="9">
        <f t="shared" ref="M73:M74" si="23">H73/J73</f>
        <v>1.4371544821917868</v>
      </c>
      <c r="N73" s="9">
        <f t="shared" ref="N73:N74" si="24">SQRT(M73)</f>
        <v>1.1988137812820583</v>
      </c>
      <c r="P73" s="12"/>
    </row>
    <row r="74" spans="1:16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5</v>
      </c>
      <c r="G74" s="19">
        <v>0.51761574074074079</v>
      </c>
      <c r="H74" s="8">
        <v>9.7151497855860497E-2</v>
      </c>
      <c r="I74" s="8">
        <v>0.124226951539126</v>
      </c>
      <c r="J74" s="8">
        <f t="array" ref="J74">INDEX('Default Errors'!$J$7:$J$27,MATCH(C74&amp;D74,'Default Errors'!$H$7:$H$27&amp;'Default Errors'!$I$7:$I$27,0))</f>
        <v>6.6252051388873606E-2</v>
      </c>
      <c r="K74" s="9">
        <f t="shared" si="21"/>
        <v>0.78204847379887665</v>
      </c>
      <c r="L74" s="9">
        <f t="shared" si="22"/>
        <v>0.88433504612159108</v>
      </c>
      <c r="M74" s="9">
        <f t="shared" si="23"/>
        <v>1.4663922975851607</v>
      </c>
      <c r="N74" s="9">
        <f t="shared" si="24"/>
        <v>1.2109468599344733</v>
      </c>
      <c r="P74" s="12"/>
    </row>
    <row r="76" spans="1:16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4</v>
      </c>
      <c r="G76" s="19">
        <v>5.7870370370370366E-5</v>
      </c>
      <c r="H76" s="8">
        <v>1.58408663509517E-2</v>
      </c>
      <c r="I76" s="8">
        <v>7.70653109273816E-3</v>
      </c>
      <c r="J76" s="8">
        <f t="array" ref="J76">INDEX('Default Errors'!$J$7:$J$27,MATCH(C76&amp;D76,'Default Errors'!$H$7:$H$27&amp;'Default Errors'!$I$7:$I$27,0))</f>
        <v>5.3403859472996501E-2</v>
      </c>
      <c r="K76" s="9">
        <f>H76/I76</f>
        <v>2.0555118976783859</v>
      </c>
      <c r="L76" s="9">
        <f>SQRT(K76)</f>
        <v>1.4337056523841936</v>
      </c>
      <c r="M76" s="9">
        <f>H76/J76</f>
        <v>0.2966239988508993</v>
      </c>
      <c r="N76" s="9">
        <f>SQRT(M76)</f>
        <v>0.54463198478504671</v>
      </c>
      <c r="P76" s="12"/>
    </row>
    <row r="77" spans="1:16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4</v>
      </c>
      <c r="G77" s="19">
        <v>2.0833333333333335E-4</v>
      </c>
      <c r="H77" s="8">
        <v>1.7294334759553099E-2</v>
      </c>
      <c r="I77" s="8">
        <v>1.34325668391617E-2</v>
      </c>
      <c r="J77" s="8">
        <f t="array" ref="J77">INDEX('Default Errors'!$J$7:$J$27,MATCH(C77&amp;D77,'Default Errors'!$H$7:$H$27&amp;'Default Errors'!$I$7:$I$27,0))</f>
        <v>5.3403859472996501E-2</v>
      </c>
      <c r="K77" s="9">
        <f t="shared" ref="K77:K90" si="25">H77/I77</f>
        <v>1.2874929242215039</v>
      </c>
      <c r="L77" s="9">
        <f t="shared" ref="L77:L90" si="26">SQRT(K77)</f>
        <v>1.1346774538261981</v>
      </c>
      <c r="M77" s="9">
        <f t="shared" ref="M77:M90" si="27">H77/J77</f>
        <v>0.32384054130578199</v>
      </c>
      <c r="N77" s="9">
        <f t="shared" ref="N77:N90" si="28">SQRT(M77)</f>
        <v>0.56906989140683062</v>
      </c>
      <c r="P77" s="12"/>
    </row>
    <row r="78" spans="1:16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4</v>
      </c>
      <c r="G78" s="19">
        <v>4.2824074074074075E-4</v>
      </c>
      <c r="H78" s="8">
        <v>2.0518495732170801E-2</v>
      </c>
      <c r="I78" s="8">
        <v>2.07694712699368E-2</v>
      </c>
      <c r="J78" s="8">
        <f t="array" ref="J78">INDEX('Default Errors'!$J$7:$J$27,MATCH(C78&amp;D78,'Default Errors'!$H$7:$H$27&amp;'Default Errors'!$I$7:$I$27,0))</f>
        <v>5.3403859472996501E-2</v>
      </c>
      <c r="K78" s="9">
        <f t="shared" si="25"/>
        <v>0.98791613255320188</v>
      </c>
      <c r="L78" s="9">
        <f t="shared" si="26"/>
        <v>0.99393970267476583</v>
      </c>
      <c r="M78" s="9">
        <f t="shared" si="27"/>
        <v>0.38421372415126503</v>
      </c>
      <c r="N78" s="9">
        <f t="shared" si="28"/>
        <v>0.61984975933791009</v>
      </c>
      <c r="P78" s="12"/>
    </row>
    <row r="79" spans="1:16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4</v>
      </c>
      <c r="G79" s="19">
        <v>8.1018518518518516E-4</v>
      </c>
      <c r="H79" s="8">
        <v>3.9781682722201901E-2</v>
      </c>
      <c r="I79" s="8">
        <v>2.9492534836272202E-2</v>
      </c>
      <c r="J79" s="8">
        <f t="array" ref="J79">INDEX('Default Errors'!$J$7:$J$27,MATCH(C79&amp;D79,'Default Errors'!$H$7:$H$27&amp;'Default Errors'!$I$7:$I$27,0))</f>
        <v>6.0828541567298902E-2</v>
      </c>
      <c r="K79" s="9">
        <f t="shared" si="25"/>
        <v>1.3488729586334272</v>
      </c>
      <c r="L79" s="9">
        <f t="shared" si="26"/>
        <v>1.1614099012120687</v>
      </c>
      <c r="M79" s="9">
        <f t="shared" si="27"/>
        <v>0.65399698393538863</v>
      </c>
      <c r="N79" s="9">
        <f t="shared" si="28"/>
        <v>0.8087008000091187</v>
      </c>
      <c r="P79" s="12"/>
    </row>
    <row r="80" spans="1:16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4</v>
      </c>
      <c r="G80" s="19">
        <v>2.2222222222222222E-3</v>
      </c>
      <c r="H80" s="8">
        <v>4.4341318578194198E-2</v>
      </c>
      <c r="I80" s="8">
        <v>3.3541062581398003E-2</v>
      </c>
      <c r="J80" s="8">
        <f t="array" ref="J80">INDEX('Default Errors'!$J$7:$J$27,MATCH(C80&amp;D80,'Default Errors'!$H$7:$H$27&amp;'Default Errors'!$I$7:$I$27,0))</f>
        <v>6.0828541567298902E-2</v>
      </c>
      <c r="K80" s="9">
        <f t="shared" si="25"/>
        <v>1.3220010090791237</v>
      </c>
      <c r="L80" s="9">
        <f t="shared" si="26"/>
        <v>1.1497830269573142</v>
      </c>
      <c r="M80" s="9">
        <f t="shared" si="27"/>
        <v>0.72895580652934566</v>
      </c>
      <c r="N80" s="9">
        <f t="shared" si="28"/>
        <v>0.85378908784860075</v>
      </c>
      <c r="P80" s="12"/>
    </row>
    <row r="81" spans="1:16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4</v>
      </c>
      <c r="G81" s="19">
        <v>3.9351851851851857E-3</v>
      </c>
      <c r="H81" s="8">
        <v>4.9877457693887503E-2</v>
      </c>
      <c r="I81" s="8">
        <v>3.7443647661240802E-2</v>
      </c>
      <c r="J81" s="8">
        <f t="array" ref="J81">INDEX('Default Errors'!$J$7:$J$27,MATCH(C81&amp;D81,'Default Errors'!$H$7:$H$27&amp;'Default Errors'!$I$7:$I$27,0))</f>
        <v>6.0828541567298902E-2</v>
      </c>
      <c r="K81" s="9">
        <f t="shared" si="25"/>
        <v>1.3320672746719964</v>
      </c>
      <c r="L81" s="9">
        <f t="shared" si="26"/>
        <v>1.1541521886960993</v>
      </c>
      <c r="M81" s="9">
        <f t="shared" si="27"/>
        <v>0.8199680020061727</v>
      </c>
      <c r="N81" s="9">
        <f t="shared" si="28"/>
        <v>0.90552084570493063</v>
      </c>
      <c r="P81" s="12"/>
    </row>
    <row r="82" spans="1:16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4</v>
      </c>
      <c r="G82" s="19">
        <v>9.0393518518518522E-3</v>
      </c>
      <c r="H82" s="8">
        <v>6.8662727066350696E-2</v>
      </c>
      <c r="I82" s="8">
        <v>9.3989191658789106E-2</v>
      </c>
      <c r="J82" s="8">
        <f t="array" ref="J82">INDEX('Default Errors'!$J$7:$J$27,MATCH(C82&amp;D82,'Default Errors'!$H$7:$H$27&amp;'Default Errors'!$I$7:$I$27,0))</f>
        <v>6.6075900603069407E-2</v>
      </c>
      <c r="K82" s="9">
        <f t="shared" si="25"/>
        <v>0.73053854229982529</v>
      </c>
      <c r="L82" s="9">
        <f t="shared" si="26"/>
        <v>0.85471547447078866</v>
      </c>
      <c r="M82" s="9">
        <f t="shared" si="27"/>
        <v>1.0391493182790024</v>
      </c>
      <c r="N82" s="9">
        <f t="shared" si="28"/>
        <v>1.019386736366038</v>
      </c>
      <c r="P82" s="12"/>
    </row>
    <row r="83" spans="1:16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4</v>
      </c>
      <c r="G83" s="19">
        <v>2.0555555555555556E-2</v>
      </c>
      <c r="H83" s="8">
        <v>7.0681630053670993E-2</v>
      </c>
      <c r="I83" s="8">
        <v>0.111507516811095</v>
      </c>
      <c r="J83" s="8">
        <f t="array" ref="J83">INDEX('Default Errors'!$J$7:$J$27,MATCH(C83&amp;D83,'Default Errors'!$H$7:$H$27&amp;'Default Errors'!$I$7:$I$27,0))</f>
        <v>6.6075900603069407E-2</v>
      </c>
      <c r="K83" s="9">
        <f t="shared" si="25"/>
        <v>0.63387323182358024</v>
      </c>
      <c r="L83" s="9">
        <f t="shared" si="26"/>
        <v>0.79616156138285166</v>
      </c>
      <c r="M83" s="9">
        <f t="shared" si="27"/>
        <v>1.0697036197549403</v>
      </c>
      <c r="N83" s="9">
        <f t="shared" si="28"/>
        <v>1.0342647725582363</v>
      </c>
      <c r="P83" s="12"/>
    </row>
    <row r="84" spans="1:16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4</v>
      </c>
      <c r="G84" s="19">
        <v>3.1446759259259258E-2</v>
      </c>
      <c r="H84" s="8">
        <v>7.4960846136189099E-2</v>
      </c>
      <c r="I84" s="8">
        <v>0.121054547679414</v>
      </c>
      <c r="J84" s="8">
        <f t="array" ref="J84">INDEX('Default Errors'!$J$7:$J$27,MATCH(C84&amp;D84,'Default Errors'!$H$7:$H$27&amp;'Default Errors'!$I$7:$I$27,0))</f>
        <v>6.6075900603069407E-2</v>
      </c>
      <c r="K84" s="9">
        <f t="shared" si="25"/>
        <v>0.61923197081952019</v>
      </c>
      <c r="L84" s="9">
        <f t="shared" si="26"/>
        <v>0.78691293725514522</v>
      </c>
      <c r="M84" s="9">
        <f t="shared" si="27"/>
        <v>1.1344657500242525</v>
      </c>
      <c r="N84" s="9">
        <f t="shared" si="28"/>
        <v>1.0651130221832106</v>
      </c>
      <c r="P84" s="12"/>
    </row>
    <row r="85" spans="1:16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4</v>
      </c>
      <c r="G85" s="19">
        <v>7.5509259259259262E-2</v>
      </c>
      <c r="H85" s="8">
        <v>9.0117328273532707E-2</v>
      </c>
      <c r="I85" s="8">
        <v>0.112938463957451</v>
      </c>
      <c r="J85" s="8">
        <f t="array" ref="J85">INDEX('Default Errors'!$J$7:$J$27,MATCH(C85&amp;D85,'Default Errors'!$H$7:$H$27&amp;'Default Errors'!$I$7:$I$27,0))</f>
        <v>6.4467693182005903E-2</v>
      </c>
      <c r="K85" s="9">
        <f t="shared" si="25"/>
        <v>0.79793300808025835</v>
      </c>
      <c r="L85" s="9">
        <f t="shared" si="26"/>
        <v>0.89327096005649842</v>
      </c>
      <c r="M85" s="9">
        <f t="shared" si="27"/>
        <v>1.3978680456133659</v>
      </c>
      <c r="N85" s="9">
        <f t="shared" si="28"/>
        <v>1.1823146982142132</v>
      </c>
      <c r="P85" s="12"/>
    </row>
    <row r="86" spans="1:16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4</v>
      </c>
      <c r="G86" s="19">
        <v>0.15936342592592592</v>
      </c>
      <c r="H86" s="8">
        <v>9.1058502905321595E-2</v>
      </c>
      <c r="I86" s="8">
        <v>0.114491380370578</v>
      </c>
      <c r="J86" s="8">
        <f t="array" ref="J86">INDEX('Default Errors'!$J$7:$J$27,MATCH(C86&amp;D86,'Default Errors'!$H$7:$H$27&amp;'Default Errors'!$I$7:$I$27,0))</f>
        <v>6.4467693182005903E-2</v>
      </c>
      <c r="K86" s="9">
        <f t="shared" si="25"/>
        <v>0.79533064070491211</v>
      </c>
      <c r="L86" s="9">
        <f t="shared" si="26"/>
        <v>0.89181311983223932</v>
      </c>
      <c r="M86" s="9">
        <f t="shared" si="27"/>
        <v>1.4124672128137767</v>
      </c>
      <c r="N86" s="9">
        <f t="shared" si="28"/>
        <v>1.1884726386475108</v>
      </c>
      <c r="P86" s="12"/>
    </row>
    <row r="87" spans="1:16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4</v>
      </c>
      <c r="G87" s="19">
        <v>0.26202546296296297</v>
      </c>
      <c r="H87" s="8">
        <v>9.3594956447664801E-2</v>
      </c>
      <c r="I87" s="8">
        <v>0.11611811215500401</v>
      </c>
      <c r="J87" s="8">
        <f t="array" ref="J87">INDEX('Default Errors'!$J$7:$J$27,MATCH(C87&amp;D87,'Default Errors'!$H$7:$H$27&amp;'Default Errors'!$I$7:$I$27,0))</f>
        <v>6.4467693182005903E-2</v>
      </c>
      <c r="K87" s="9">
        <f t="shared" si="25"/>
        <v>0.80603236403573764</v>
      </c>
      <c r="L87" s="9">
        <f t="shared" si="26"/>
        <v>0.89779305189767289</v>
      </c>
      <c r="M87" s="9">
        <f t="shared" si="27"/>
        <v>1.4518117808780049</v>
      </c>
      <c r="N87" s="9">
        <f t="shared" si="28"/>
        <v>1.2049115240871442</v>
      </c>
      <c r="P87" s="12"/>
    </row>
    <row r="88" spans="1:16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4</v>
      </c>
      <c r="G88" s="19">
        <v>0.62533564814814813</v>
      </c>
      <c r="H88" s="8">
        <v>9.4017533091815805E-2</v>
      </c>
      <c r="I88" s="8">
        <v>0.12278272268637599</v>
      </c>
      <c r="J88" s="8">
        <f t="array" ref="J88">INDEX('Default Errors'!$J$7:$J$27,MATCH(C88&amp;D88,'Default Errors'!$H$7:$H$27&amp;'Default Errors'!$I$7:$I$27,0))</f>
        <v>6.6252051388873606E-2</v>
      </c>
      <c r="K88" s="9">
        <f t="shared" si="25"/>
        <v>0.7657228234950032</v>
      </c>
      <c r="L88" s="9">
        <f t="shared" si="26"/>
        <v>0.87505589735456513</v>
      </c>
      <c r="M88" s="9">
        <f t="shared" si="27"/>
        <v>1.4190886337989701</v>
      </c>
      <c r="N88" s="9">
        <f t="shared" si="28"/>
        <v>1.1912550666414687</v>
      </c>
      <c r="P88" s="12"/>
    </row>
    <row r="89" spans="1:16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4</v>
      </c>
      <c r="G89" s="19">
        <v>0.27968750000000003</v>
      </c>
      <c r="H89" s="8">
        <v>9.5047269026817399E-2</v>
      </c>
      <c r="I89" s="8">
        <v>0.125025564477177</v>
      </c>
      <c r="J89" s="8">
        <f t="array" ref="J89">INDEX('Default Errors'!$J$7:$J$27,MATCH(C89&amp;D89,'Default Errors'!$H$7:$H$27&amp;'Default Errors'!$I$7:$I$27,0))</f>
        <v>6.6252051388873606E-2</v>
      </c>
      <c r="K89" s="9">
        <f t="shared" si="25"/>
        <v>0.76022267465281446</v>
      </c>
      <c r="L89" s="9">
        <f t="shared" si="26"/>
        <v>0.8719074920270008</v>
      </c>
      <c r="M89" s="9">
        <f t="shared" si="27"/>
        <v>1.4346313364536765</v>
      </c>
      <c r="N89" s="9">
        <f t="shared" si="28"/>
        <v>1.1977609679955665</v>
      </c>
      <c r="P89" s="12"/>
    </row>
    <row r="90" spans="1:16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4</v>
      </c>
      <c r="G90" s="19">
        <v>1.9441435185185185</v>
      </c>
      <c r="H90" s="8">
        <v>9.7943090581343997E-2</v>
      </c>
      <c r="I90" s="8">
        <v>0.12605140999980399</v>
      </c>
      <c r="J90" s="8">
        <f t="array" ref="J90">INDEX('Default Errors'!$J$7:$J$27,MATCH(C90&amp;D90,'Default Errors'!$H$7:$H$27&amp;'Default Errors'!$I$7:$I$27,0))</f>
        <v>6.6252051388873606E-2</v>
      </c>
      <c r="K90" s="9">
        <f t="shared" si="25"/>
        <v>0.77700908368653943</v>
      </c>
      <c r="L90" s="9">
        <f t="shared" si="26"/>
        <v>0.88148118736961112</v>
      </c>
      <c r="M90" s="9">
        <f t="shared" si="27"/>
        <v>1.4783404970580669</v>
      </c>
      <c r="N90" s="9">
        <f t="shared" si="28"/>
        <v>1.2158702632510046</v>
      </c>
    </row>
    <row r="91" spans="1:16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5</v>
      </c>
      <c r="G91" s="19">
        <v>5.7870370370370366E-5</v>
      </c>
      <c r="H91" s="8">
        <v>1.5815916734345299E-2</v>
      </c>
      <c r="I91" s="8">
        <v>7.6679092278335902E-3</v>
      </c>
      <c r="J91" s="8">
        <f t="array" ref="J91">INDEX('Default Errors'!$J$7:$J$27,MATCH(C91&amp;D91,'Default Errors'!$H$7:$H$27&amp;'Default Errors'!$I$7:$I$27,0))</f>
        <v>5.3403859472996501E-2</v>
      </c>
      <c r="K91" s="9">
        <f>H91/I91</f>
        <v>2.0626113669858559</v>
      </c>
      <c r="L91" s="9">
        <f>SQRT(K91)</f>
        <v>1.4361794341188205</v>
      </c>
      <c r="M91" s="9">
        <f>H91/J91</f>
        <v>0.29615681133200811</v>
      </c>
      <c r="N91" s="9">
        <f>SQRT(M91)</f>
        <v>0.5442029137481792</v>
      </c>
      <c r="P91" s="12"/>
    </row>
    <row r="92" spans="1:16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5</v>
      </c>
      <c r="G92" s="19">
        <v>1.9675925925925926E-4</v>
      </c>
      <c r="H92" s="8">
        <v>1.7255043431783499E-2</v>
      </c>
      <c r="I92" s="8">
        <v>1.32828524863384E-2</v>
      </c>
      <c r="J92" s="8">
        <f t="array" ref="J92">INDEX('Default Errors'!$J$7:$J$27,MATCH(C92&amp;D92,'Default Errors'!$H$7:$H$27&amp;'Default Errors'!$I$7:$I$27,0))</f>
        <v>5.3403859472996501E-2</v>
      </c>
      <c r="K92" s="9">
        <f t="shared" ref="K92:K102" si="29">H92/I92</f>
        <v>1.2990465300680372</v>
      </c>
      <c r="L92" s="9">
        <f t="shared" ref="L92:L102" si="30">SQRT(K92)</f>
        <v>1.1397572241789202</v>
      </c>
      <c r="M92" s="9">
        <f t="shared" ref="M92:M102" si="31">H92/J92</f>
        <v>0.32310480182632606</v>
      </c>
      <c r="N92" s="9">
        <f t="shared" ref="N92:N102" si="32">SQRT(M92)</f>
        <v>0.56842308347420767</v>
      </c>
      <c r="P92" s="12"/>
    </row>
    <row r="93" spans="1:16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5</v>
      </c>
      <c r="G93" s="19">
        <v>4.7453703703703704E-4</v>
      </c>
      <c r="H93" s="8">
        <v>2.0441971358358998E-2</v>
      </c>
      <c r="I93" s="8">
        <v>2.0561379236026901E-2</v>
      </c>
      <c r="J93" s="8">
        <f t="array" ref="J93">INDEX('Default Errors'!$J$7:$J$27,MATCH(C93&amp;D93,'Default Errors'!$H$7:$H$27&amp;'Default Errors'!$I$7:$I$27,0))</f>
        <v>5.3403859472996501E-2</v>
      </c>
      <c r="K93" s="9">
        <f t="shared" si="29"/>
        <v>0.99419261342844745</v>
      </c>
      <c r="L93" s="9">
        <f t="shared" si="30"/>
        <v>0.99709207871111249</v>
      </c>
      <c r="M93" s="9">
        <f t="shared" si="31"/>
        <v>0.38278078700838875</v>
      </c>
      <c r="N93" s="9">
        <f t="shared" si="32"/>
        <v>0.61869280504010127</v>
      </c>
      <c r="P93" s="12"/>
    </row>
    <row r="94" spans="1:16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5</v>
      </c>
      <c r="G94" s="19">
        <v>8.3333333333333339E-4</v>
      </c>
      <c r="H94" s="8">
        <v>3.9660335961825798E-2</v>
      </c>
      <c r="I94" s="8">
        <v>2.9327912589716901E-2</v>
      </c>
      <c r="J94" s="8">
        <f t="array" ref="J94">INDEX('Default Errors'!$J$7:$J$27,MATCH(C94&amp;D94,'Default Errors'!$H$7:$H$27&amp;'Default Errors'!$I$7:$I$27,0))</f>
        <v>6.0828541567298902E-2</v>
      </c>
      <c r="K94" s="9">
        <f t="shared" si="29"/>
        <v>1.3523068114889194</v>
      </c>
      <c r="L94" s="9">
        <f t="shared" si="30"/>
        <v>1.1628872737668599</v>
      </c>
      <c r="M94" s="9">
        <f t="shared" si="31"/>
        <v>0.65200208553326522</v>
      </c>
      <c r="N94" s="9">
        <f t="shared" si="32"/>
        <v>0.80746646093399155</v>
      </c>
      <c r="P94" s="12"/>
    </row>
    <row r="95" spans="1:16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5</v>
      </c>
      <c r="G95" s="19">
        <v>2.1180555555555553E-3</v>
      </c>
      <c r="H95" s="8">
        <v>4.4106539332782899E-2</v>
      </c>
      <c r="I95" s="8">
        <v>3.3488262509475702E-2</v>
      </c>
      <c r="J95" s="8">
        <f t="array" ref="J95">INDEX('Default Errors'!$J$7:$J$27,MATCH(C95&amp;D95,'Default Errors'!$H$7:$H$27&amp;'Default Errors'!$I$7:$I$27,0))</f>
        <v>6.0828541567298902E-2</v>
      </c>
      <c r="K95" s="9">
        <f t="shared" si="29"/>
        <v>1.3170745815881817</v>
      </c>
      <c r="L95" s="9">
        <f t="shared" si="30"/>
        <v>1.1476386981921538</v>
      </c>
      <c r="M95" s="9">
        <f t="shared" si="31"/>
        <v>0.72509611765037518</v>
      </c>
      <c r="N95" s="9">
        <f t="shared" si="32"/>
        <v>0.85152575865347446</v>
      </c>
      <c r="P95" s="12"/>
    </row>
    <row r="96" spans="1:16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5</v>
      </c>
      <c r="G96" s="19">
        <v>4.1782407407407402E-3</v>
      </c>
      <c r="H96" s="8">
        <v>4.9726472613134599E-2</v>
      </c>
      <c r="I96" s="8">
        <v>3.7234419526924599E-2</v>
      </c>
      <c r="J96" s="8">
        <f t="array" ref="J96">INDEX('Default Errors'!$J$7:$J$27,MATCH(C96&amp;D96,'Default Errors'!$H$7:$H$27&amp;'Default Errors'!$I$7:$I$27,0))</f>
        <v>6.0828541567298902E-2</v>
      </c>
      <c r="K96" s="9">
        <f t="shared" si="29"/>
        <v>1.3354974575923459</v>
      </c>
      <c r="L96" s="9">
        <f t="shared" si="30"/>
        <v>1.1556372517327165</v>
      </c>
      <c r="M96" s="9">
        <f t="shared" si="31"/>
        <v>0.81748585995800505</v>
      </c>
      <c r="N96" s="9">
        <f t="shared" si="32"/>
        <v>0.90414924650635253</v>
      </c>
      <c r="P96" s="12"/>
    </row>
    <row r="97" spans="1:16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5</v>
      </c>
      <c r="G97" s="19">
        <v>8.8888888888888889E-3</v>
      </c>
      <c r="H97" s="8">
        <v>6.8203661701854601E-2</v>
      </c>
      <c r="I97" s="8">
        <v>9.3442294642839305E-2</v>
      </c>
      <c r="J97" s="8">
        <f t="array" ref="J97">INDEX('Default Errors'!$J$7:$J$27,MATCH(C97&amp;D97,'Default Errors'!$H$7:$H$27&amp;'Default Errors'!$I$7:$I$27,0))</f>
        <v>6.6075900603069407E-2</v>
      </c>
      <c r="K97" s="9">
        <f t="shared" si="29"/>
        <v>0.72990140024436145</v>
      </c>
      <c r="L97" s="9">
        <f t="shared" si="30"/>
        <v>0.85434267144065879</v>
      </c>
      <c r="M97" s="9">
        <f t="shared" si="31"/>
        <v>1.0322017721947834</v>
      </c>
      <c r="N97" s="9">
        <f t="shared" si="32"/>
        <v>1.0159733127374868</v>
      </c>
      <c r="P97" s="12"/>
    </row>
    <row r="98" spans="1:16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5</v>
      </c>
      <c r="G98" s="19">
        <v>2.0266203703703703E-2</v>
      </c>
      <c r="H98" s="8">
        <v>7.0562536725098796E-2</v>
      </c>
      <c r="I98" s="8">
        <v>0.110977323633749</v>
      </c>
      <c r="J98" s="8">
        <f t="array" ref="J98">INDEX('Default Errors'!$J$7:$J$27,MATCH(C98&amp;D98,'Default Errors'!$H$7:$H$27&amp;'Default Errors'!$I$7:$I$27,0))</f>
        <v>6.6075900603069407E-2</v>
      </c>
      <c r="K98" s="9">
        <f t="shared" si="29"/>
        <v>0.63582842345316948</v>
      </c>
      <c r="L98" s="9">
        <f t="shared" si="30"/>
        <v>0.79738850220778168</v>
      </c>
      <c r="M98" s="9">
        <f t="shared" si="31"/>
        <v>1.067901248126476</v>
      </c>
      <c r="N98" s="9">
        <f t="shared" si="32"/>
        <v>1.0333930753234588</v>
      </c>
      <c r="P98" s="12"/>
    </row>
    <row r="99" spans="1:16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5</v>
      </c>
      <c r="G99" s="19">
        <v>3.2210648148148148E-2</v>
      </c>
      <c r="H99" s="8">
        <v>7.4671444516364593E-2</v>
      </c>
      <c r="I99" s="8">
        <v>0.120893604556603</v>
      </c>
      <c r="J99" s="8">
        <f t="array" ref="J99">INDEX('Default Errors'!$J$7:$J$27,MATCH(C99&amp;D99,'Default Errors'!$H$7:$H$27&amp;'Default Errors'!$I$7:$I$27,0))</f>
        <v>6.6075900603069407E-2</v>
      </c>
      <c r="K99" s="9">
        <f t="shared" si="29"/>
        <v>0.61766248752557495</v>
      </c>
      <c r="L99" s="9">
        <f t="shared" si="30"/>
        <v>0.78591506381133514</v>
      </c>
      <c r="M99" s="9">
        <f t="shared" si="31"/>
        <v>1.1300859138482313</v>
      </c>
      <c r="N99" s="9">
        <f t="shared" si="32"/>
        <v>1.0630549909803497</v>
      </c>
      <c r="P99" s="12"/>
    </row>
    <row r="100" spans="1:16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5</v>
      </c>
      <c r="G100" s="19">
        <v>7.5717592592592586E-2</v>
      </c>
      <c r="H100" s="8">
        <v>8.9841449674350704E-2</v>
      </c>
      <c r="I100" s="8">
        <v>0.11241527031574</v>
      </c>
      <c r="J100" s="8">
        <f t="array" ref="J100">INDEX('Default Errors'!$J$7:$J$27,MATCH(C100&amp;D100,'Default Errors'!$H$7:$H$27&amp;'Default Errors'!$I$7:$I$27,0))</f>
        <v>6.4467693182005903E-2</v>
      </c>
      <c r="K100" s="9">
        <f t="shared" si="29"/>
        <v>0.79919257785898334</v>
      </c>
      <c r="L100" s="9">
        <f t="shared" si="30"/>
        <v>0.89397571435637069</v>
      </c>
      <c r="M100" s="9">
        <f t="shared" si="31"/>
        <v>1.39358871459398</v>
      </c>
      <c r="N100" s="9">
        <f t="shared" si="32"/>
        <v>1.1805035851677792</v>
      </c>
      <c r="P100" s="12"/>
    </row>
    <row r="101" spans="1:16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5</v>
      </c>
      <c r="G101" s="19">
        <v>0.16085648148148149</v>
      </c>
      <c r="H101" s="8">
        <v>9.0727464897689403E-2</v>
      </c>
      <c r="I101" s="8">
        <v>0.11422763684209999</v>
      </c>
      <c r="J101" s="8">
        <f t="array" ref="J101">INDEX('Default Errors'!$J$7:$J$27,MATCH(C101&amp;D101,'Default Errors'!$H$7:$H$27&amp;'Default Errors'!$I$7:$I$27,0))</f>
        <v>6.4467693182005903E-2</v>
      </c>
      <c r="K101" s="9">
        <f t="shared" si="29"/>
        <v>0.79426894756743038</v>
      </c>
      <c r="L101" s="9">
        <f t="shared" si="30"/>
        <v>0.89121767687104947</v>
      </c>
      <c r="M101" s="9">
        <f t="shared" si="31"/>
        <v>1.4073322686069536</v>
      </c>
      <c r="N101" s="9">
        <f t="shared" si="32"/>
        <v>1.1863103593103086</v>
      </c>
      <c r="P101" s="12"/>
    </row>
    <row r="102" spans="1:16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5</v>
      </c>
      <c r="G102" s="19">
        <v>0.2454861111111111</v>
      </c>
      <c r="H102" s="8">
        <v>9.3137965798556904E-2</v>
      </c>
      <c r="I102" s="8">
        <v>0.115851776325858</v>
      </c>
      <c r="J102" s="8">
        <f t="array" ref="J102">INDEX('Default Errors'!$J$7:$J$27,MATCH(C102&amp;D102,'Default Errors'!$H$7:$H$27&amp;'Default Errors'!$I$7:$I$27,0))</f>
        <v>6.4467693182005903E-2</v>
      </c>
      <c r="K102" s="9">
        <f t="shared" si="29"/>
        <v>0.80394076597139419</v>
      </c>
      <c r="L102" s="9">
        <f t="shared" si="30"/>
        <v>0.89662743989429305</v>
      </c>
      <c r="M102" s="9">
        <f t="shared" si="31"/>
        <v>1.4447231039523747</v>
      </c>
      <c r="N102" s="9">
        <f t="shared" si="32"/>
        <v>1.2019663489267804</v>
      </c>
      <c r="P102" s="12"/>
    </row>
    <row r="103" spans="1:16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5</v>
      </c>
      <c r="G103" s="19">
        <v>0.61565972222222221</v>
      </c>
      <c r="H103" s="8">
        <v>9.3704275393047903E-2</v>
      </c>
      <c r="I103" s="8">
        <v>0.122394889239778</v>
      </c>
      <c r="J103" s="8">
        <f t="array" ref="J103">INDEX('Default Errors'!$J$7:$J$27,MATCH(C103&amp;D103,'Default Errors'!$H$7:$H$27&amp;'Default Errors'!$I$7:$I$27,0))</f>
        <v>6.6252051388873606E-2</v>
      </c>
      <c r="K103" s="9">
        <f>H103/I103</f>
        <v>0.76558977237584103</v>
      </c>
      <c r="L103" s="9">
        <f>SQRT(K103)</f>
        <v>0.87497986969749253</v>
      </c>
      <c r="M103" s="9">
        <f>H103/J103</f>
        <v>1.4143603621122687</v>
      </c>
      <c r="N103" s="9">
        <f>SQRT(M103)</f>
        <v>1.1892688350882943</v>
      </c>
      <c r="P103" s="12"/>
    </row>
    <row r="104" spans="1:16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5</v>
      </c>
      <c r="G104" s="19">
        <v>0.296875</v>
      </c>
      <c r="H104" s="8">
        <v>9.4730966861621302E-2</v>
      </c>
      <c r="I104" s="8">
        <v>0.124711366785785</v>
      </c>
      <c r="J104" s="8">
        <f t="array" ref="J104">INDEX('Default Errors'!$J$7:$J$27,MATCH(C104&amp;D104,'Default Errors'!$H$7:$H$27&amp;'Default Errors'!$I$7:$I$27,0))</f>
        <v>6.6252051388873606E-2</v>
      </c>
      <c r="K104" s="9">
        <f t="shared" ref="K104:K105" si="33">H104/I104</f>
        <v>0.75960170514640724</v>
      </c>
      <c r="L104" s="9">
        <f t="shared" ref="L104:L105" si="34">SQRT(K104)</f>
        <v>0.87155132100548571</v>
      </c>
      <c r="M104" s="9">
        <f t="shared" ref="M104:M105" si="35">H104/J104</f>
        <v>1.4298571119796368</v>
      </c>
      <c r="N104" s="9">
        <f t="shared" ref="N104:N105" si="36">SQRT(M104)</f>
        <v>1.1957663283349456</v>
      </c>
      <c r="P104" s="12"/>
    </row>
    <row r="105" spans="1:16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5</v>
      </c>
      <c r="G105" s="19">
        <v>2.0197337962962965</v>
      </c>
      <c r="H105" s="8">
        <v>9.7533543546324306E-2</v>
      </c>
      <c r="I105" s="8">
        <v>0.12552010033796701</v>
      </c>
      <c r="J105" s="8">
        <f t="array" ref="J105">INDEX('Default Errors'!$J$7:$J$27,MATCH(C105&amp;D105,'Default Errors'!$H$7:$H$27&amp;'Default Errors'!$I$7:$I$27,0))</f>
        <v>6.6252051388873606E-2</v>
      </c>
      <c r="K105" s="9">
        <f t="shared" si="33"/>
        <v>0.7770352579683415</v>
      </c>
      <c r="L105" s="9">
        <f t="shared" si="34"/>
        <v>0.8814960340060195</v>
      </c>
      <c r="M105" s="9">
        <f t="shared" si="35"/>
        <v>1.4721588464308915</v>
      </c>
      <c r="N105" s="9">
        <f t="shared" si="36"/>
        <v>1.2133255319290415</v>
      </c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5"/>
  <sheetViews>
    <sheetView workbookViewId="0">
      <selection activeCell="H13" sqref="H13:N13"/>
    </sheetView>
  </sheetViews>
  <sheetFormatPr baseColWidth="10" defaultRowHeight="15" x14ac:dyDescent="0.25"/>
  <cols>
    <col min="1" max="1" width="12.85546875" customWidth="1"/>
    <col min="4" max="4" width="12.85546875" customWidth="1"/>
    <col min="11" max="11" width="12.7109375" customWidth="1"/>
    <col min="12" max="14" width="13.28515625" customWidth="1"/>
    <col min="19" max="19" width="12.7109375" bestFit="1" customWidth="1"/>
  </cols>
  <sheetData>
    <row r="2" spans="1:16" x14ac:dyDescent="0.25">
      <c r="A2" s="3" t="s">
        <v>26</v>
      </c>
      <c r="B2" s="3" t="s">
        <v>0</v>
      </c>
      <c r="C2" s="4"/>
      <c r="D2" s="10"/>
    </row>
    <row r="3" spans="1:16" x14ac:dyDescent="0.25">
      <c r="A3" s="3" t="s">
        <v>27</v>
      </c>
      <c r="B3" s="3" t="s">
        <v>0</v>
      </c>
      <c r="C3" s="4"/>
    </row>
    <row r="6" spans="1:16" ht="18.75" x14ac:dyDescent="0.3">
      <c r="B6" s="5" t="s">
        <v>4</v>
      </c>
      <c r="C6" s="35" t="s">
        <v>29</v>
      </c>
      <c r="D6" s="35"/>
      <c r="E6" s="35"/>
      <c r="F6" s="35"/>
      <c r="G6" s="35"/>
      <c r="H6" s="35"/>
      <c r="I6" s="18"/>
      <c r="J6" s="18"/>
      <c r="K6" s="6"/>
    </row>
    <row r="8" spans="1:16" ht="16.5" x14ac:dyDescent="0.3">
      <c r="B8" s="7">
        <f>INDEX(B14:B43,MATCH(_xlfn.MINIFS($H$14:$H$999,$C$14:$C$999,4),$H$14:$H$999,))</f>
        <v>15000</v>
      </c>
      <c r="C8" s="7">
        <f>INDEX(C14:C43,MATCH(_xlfn.MINIFS($H$14:$H$999,$C$14:$C$999,4),$H$14:$H$999,))</f>
        <v>4</v>
      </c>
      <c r="D8" s="7">
        <f t="shared" ref="D8:N8" si="0">INDEX(D14:D43,MATCH(_xlfn.MINIFS($H$14:$H$999,$C$14:$C$999,4),$H$14:$H$999,))</f>
        <v>1</v>
      </c>
      <c r="E8" s="7">
        <f t="shared" si="0"/>
        <v>3</v>
      </c>
      <c r="F8" s="7">
        <f t="shared" si="0"/>
        <v>5</v>
      </c>
      <c r="G8" s="20">
        <f t="shared" si="0"/>
        <v>0</v>
      </c>
      <c r="H8" s="7">
        <f t="shared" si="0"/>
        <v>2.3084989935097501E-3</v>
      </c>
      <c r="I8" s="7"/>
      <c r="J8" s="7"/>
      <c r="K8" s="26">
        <f t="shared" si="0"/>
        <v>0.62743192129617475</v>
      </c>
      <c r="L8" s="26">
        <f t="shared" si="0"/>
        <v>0.7921060038253559</v>
      </c>
      <c r="M8" s="26">
        <f t="shared" si="0"/>
        <v>0.12370456298214545</v>
      </c>
      <c r="N8" s="26">
        <f t="shared" si="0"/>
        <v>0.35171659469258121</v>
      </c>
    </row>
    <row r="9" spans="1:16" ht="16.5" x14ac:dyDescent="0.3">
      <c r="B9" s="7">
        <f>INDEX(B14:B999,MATCH(_xlfn.MINIFS($H$14:$H$999,$C$14:$C$999,8),$H$14:$H$999,))</f>
        <v>15000</v>
      </c>
      <c r="C9" s="7">
        <f>INDEX(C14:C999,MATCH(_xlfn.MINIFS($H$14:$H$999,$C$14:$C$999,8),$H$14:$H$999,))</f>
        <v>8</v>
      </c>
      <c r="D9" s="7">
        <f t="shared" ref="D9:N9" si="1">INDEX(D14:D999,MATCH(_xlfn.MINIFS($H$14:$H$999,$C$14:$C$999,8),$H$14:$H$999,))</f>
        <v>1</v>
      </c>
      <c r="E9" s="7">
        <f t="shared" si="1"/>
        <v>3</v>
      </c>
      <c r="F9" s="7">
        <f t="shared" si="1"/>
        <v>5</v>
      </c>
      <c r="G9" s="20">
        <f t="shared" si="1"/>
        <v>1.9675925925925926E-4</v>
      </c>
      <c r="H9" s="7">
        <f t="shared" si="1"/>
        <v>8.9101372688622296E-3</v>
      </c>
      <c r="I9" s="7"/>
      <c r="J9" s="7"/>
      <c r="K9" s="26">
        <f t="shared" si="1"/>
        <v>0.56690229564722894</v>
      </c>
      <c r="L9" s="26">
        <f t="shared" si="1"/>
        <v>0.75292914384238641</v>
      </c>
      <c r="M9" s="26">
        <f t="shared" si="1"/>
        <v>0.15322150024436121</v>
      </c>
      <c r="N9" s="26">
        <f t="shared" si="1"/>
        <v>0.39143518013122069</v>
      </c>
    </row>
    <row r="10" spans="1:16" ht="16.5" x14ac:dyDescent="0.3">
      <c r="B10" s="7">
        <f>INDEX(B14:B999,MATCH(_xlfn.MINIFS($H$14:$H$999,$C$14:$C$999,16),$H$14:$H$999,))</f>
        <v>15000</v>
      </c>
      <c r="C10" s="7">
        <f>INDEX(C14:C999,MATCH(_xlfn.MINIFS($H$14:$H$999,$C$14:$C$999,16),$H$14:$H$999,))</f>
        <v>16</v>
      </c>
      <c r="D10" s="7">
        <f t="shared" ref="D10:N10" si="2">INDEX(D14:D999,MATCH(_xlfn.MINIFS($H$14:$H$999,$C$14:$C$999,16),$H$14:$H$999,))</f>
        <v>1</v>
      </c>
      <c r="E10" s="7">
        <f t="shared" si="2"/>
        <v>4</v>
      </c>
      <c r="F10" s="7">
        <f t="shared" si="2"/>
        <v>5</v>
      </c>
      <c r="G10" s="20">
        <f t="shared" si="2"/>
        <v>6.6666666666666671E-3</v>
      </c>
      <c r="H10" s="7">
        <f t="shared" si="2"/>
        <v>7.0970981566391006E-2</v>
      </c>
      <c r="I10" s="7"/>
      <c r="J10" s="7"/>
      <c r="K10" s="26">
        <f t="shared" si="2"/>
        <v>0.75424048127131882</v>
      </c>
      <c r="L10" s="26">
        <f t="shared" si="2"/>
        <v>0.86847019596029829</v>
      </c>
      <c r="M10" s="26">
        <f t="shared" si="2"/>
        <v>0.59690191555945282</v>
      </c>
      <c r="N10" s="26">
        <f t="shared" si="2"/>
        <v>0.772594276162756</v>
      </c>
      <c r="O10" s="12"/>
    </row>
    <row r="11" spans="1:16" ht="16.5" x14ac:dyDescent="0.3">
      <c r="B11" s="7">
        <f>INDEX(B14:B999,MATCH(_xlfn.MINIFS($H$14:$H$999,$C$14:$C$999,32),$H$14:$H$999,))</f>
        <v>15000</v>
      </c>
      <c r="C11" s="7">
        <f>INDEX(C14:C999,MATCH(_xlfn.MINIFS($H$14:$H$999,$C$14:$C$999,32),$H$14:$H$999,))</f>
        <v>32</v>
      </c>
      <c r="D11" s="7">
        <f t="shared" ref="D11:N11" si="3">INDEX(D14:D999,MATCH(_xlfn.MINIFS($H$14:$H$999,$C$14:$C$999,32),$H$14:$H$999,))</f>
        <v>1</v>
      </c>
      <c r="E11" s="7">
        <f t="shared" si="3"/>
        <v>3</v>
      </c>
      <c r="F11" s="7">
        <f t="shared" si="3"/>
        <v>4</v>
      </c>
      <c r="G11" s="20">
        <f t="shared" si="3"/>
        <v>4.3101851851851856E-2</v>
      </c>
      <c r="H11" s="7">
        <f t="shared" si="3"/>
        <v>0.19183692802303801</v>
      </c>
      <c r="I11" s="7"/>
      <c r="J11" s="7"/>
      <c r="K11" s="26">
        <f t="shared" si="3"/>
        <v>0.93770678899888782</v>
      </c>
      <c r="L11" s="26">
        <f t="shared" si="3"/>
        <v>0.96835261604380862</v>
      </c>
      <c r="M11" s="26">
        <f t="shared" si="3"/>
        <v>1.3547864646653816</v>
      </c>
      <c r="N11" s="26">
        <f t="shared" si="3"/>
        <v>1.1639529477884325</v>
      </c>
      <c r="O11" s="12"/>
    </row>
    <row r="12" spans="1:16" ht="16.5" x14ac:dyDescent="0.3">
      <c r="B12" s="7">
        <f>INDEX(B14:B999,MATCH(_xlfn.MINIFS($H$14:$H$999,$C$14:$C$999,64),$H$14:$H$999,))</f>
        <v>15000</v>
      </c>
      <c r="C12" s="7">
        <f>INDEX(C14:C999,MATCH(_xlfn.MINIFS($H$14:$H$999,$C$14:$C$999,64),$H$14:$H$999,))</f>
        <v>64</v>
      </c>
      <c r="D12" s="7">
        <f t="shared" ref="D12:N12" si="4">INDEX(D14:D999,MATCH(_xlfn.MINIFS($H$14:$H$999,$C$14:$C$999,64),$H$14:$H$999,))</f>
        <v>1</v>
      </c>
      <c r="E12" s="7">
        <f t="shared" si="4"/>
        <v>3</v>
      </c>
      <c r="F12" s="7">
        <f t="shared" si="4"/>
        <v>5</v>
      </c>
      <c r="G12" s="20">
        <f t="shared" si="4"/>
        <v>0.38392361111111112</v>
      </c>
      <c r="H12" s="7">
        <f t="shared" si="4"/>
        <v>0.24599091371974699</v>
      </c>
      <c r="I12" s="7"/>
      <c r="J12" s="7"/>
      <c r="K12" s="26">
        <f t="shared" si="4"/>
        <v>0.92578544773288973</v>
      </c>
      <c r="L12" s="26">
        <f t="shared" si="4"/>
        <v>0.96217745127023724</v>
      </c>
      <c r="M12" s="26">
        <f t="shared" si="4"/>
        <v>1.6805051378210776</v>
      </c>
      <c r="N12" s="26">
        <f t="shared" si="4"/>
        <v>1.2963429861811564</v>
      </c>
      <c r="O12" s="12"/>
    </row>
    <row r="13" spans="1:16" x14ac:dyDescent="0.25">
      <c r="B13" s="2" t="s">
        <v>28</v>
      </c>
      <c r="C13" s="2" t="s">
        <v>24</v>
      </c>
      <c r="D13" s="2" t="s">
        <v>25</v>
      </c>
      <c r="E13" s="2" t="s">
        <v>6</v>
      </c>
      <c r="F13" s="2" t="s">
        <v>9</v>
      </c>
      <c r="G13" s="2" t="s">
        <v>7</v>
      </c>
      <c r="H13" s="2" t="s">
        <v>47</v>
      </c>
      <c r="I13" s="2" t="s">
        <v>46</v>
      </c>
      <c r="J13" s="2" t="s">
        <v>35</v>
      </c>
      <c r="K13" s="2" t="s">
        <v>48</v>
      </c>
      <c r="L13" s="2" t="s">
        <v>49</v>
      </c>
      <c r="M13" s="2" t="s">
        <v>44</v>
      </c>
      <c r="N13" s="2" t="s">
        <v>45</v>
      </c>
      <c r="O13" s="12"/>
    </row>
    <row r="14" spans="1:16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4</v>
      </c>
      <c r="G14" s="19">
        <v>0</v>
      </c>
      <c r="H14" s="8">
        <v>2.4059309898405599E-3</v>
      </c>
      <c r="I14" s="8">
        <v>3.8260714027826301E-3</v>
      </c>
      <c r="J14" s="8">
        <f t="array" ref="J14">INDEX('Default Errors'!$F$7:$F$27,MATCH(C14&amp;D14,'Default Errors'!$C$7:$C$27&amp;'Default Errors'!$D$7:$D$27,0))</f>
        <v>1.8661389182894901E-2</v>
      </c>
      <c r="K14" s="8">
        <f>H14/I14</f>
        <v>0.62882542863438762</v>
      </c>
      <c r="L14" s="8">
        <f>SQRT(K14)</f>
        <v>0.79298513771343004</v>
      </c>
      <c r="M14" s="8">
        <f>H14/J14</f>
        <v>0.12892561032089964</v>
      </c>
      <c r="N14" s="8">
        <f>SQRT(M14)</f>
        <v>0.3590621259906141</v>
      </c>
      <c r="O14" s="12"/>
      <c r="P14" s="12"/>
    </row>
    <row r="15" spans="1:16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4</v>
      </c>
      <c r="G15" s="19">
        <v>3.4722222222222222E-5</v>
      </c>
      <c r="H15" s="8">
        <v>2.7273536725588702E-3</v>
      </c>
      <c r="I15" s="8">
        <v>4.97967649440867E-3</v>
      </c>
      <c r="J15" s="8">
        <f t="array" ref="J15">INDEX('Default Errors'!$F$7:$F$27,MATCH(C15&amp;D15,'Default Errors'!$C$7:$C$27&amp;'Default Errors'!$D$7:$D$27,0))</f>
        <v>1.8661389182894901E-2</v>
      </c>
      <c r="K15" s="8">
        <f t="shared" ref="K15:K28" si="5">H15/I15</f>
        <v>0.54769695895330239</v>
      </c>
      <c r="L15" s="8">
        <f t="shared" ref="L15:L43" si="6">SQRT(K15)</f>
        <v>0.74006550990659092</v>
      </c>
      <c r="M15" s="8">
        <f t="shared" ref="M15:M28" si="7">H15/J15</f>
        <v>0.14614955220261805</v>
      </c>
      <c r="N15" s="8">
        <f t="shared" ref="N15:N43" si="8">SQRT(M15)</f>
        <v>0.3822951114029815</v>
      </c>
      <c r="O15" s="12"/>
      <c r="P15" s="12"/>
    </row>
    <row r="16" spans="1:16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4</v>
      </c>
      <c r="G16" s="19">
        <v>1.1574074074074073E-4</v>
      </c>
      <c r="H16" s="8">
        <v>4.6982468951316204E-3</v>
      </c>
      <c r="I16" s="8">
        <v>7.4625477655137903E-3</v>
      </c>
      <c r="J16" s="8">
        <f t="array" ref="J16">INDEX('Default Errors'!$F$7:$F$27,MATCH(C16&amp;D16,'Default Errors'!$C$7:$C$27&amp;'Default Errors'!$D$7:$D$27,0))</f>
        <v>1.8661389182894901E-2</v>
      </c>
      <c r="K16" s="8">
        <f t="shared" si="5"/>
        <v>0.62957679371157094</v>
      </c>
      <c r="L16" s="8">
        <f t="shared" si="6"/>
        <v>0.79345875362968354</v>
      </c>
      <c r="M16" s="8">
        <f t="shared" si="7"/>
        <v>0.2517629769726924</v>
      </c>
      <c r="N16" s="8">
        <f t="shared" si="8"/>
        <v>0.50175987979579673</v>
      </c>
      <c r="O16" s="12"/>
      <c r="P16" s="12"/>
    </row>
    <row r="17" spans="1:16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4</v>
      </c>
      <c r="G17" s="19">
        <v>2.0833333333333335E-4</v>
      </c>
      <c r="H17" s="8">
        <v>9.0247761554600008E-3</v>
      </c>
      <c r="I17" s="8">
        <v>1.59529979966118E-2</v>
      </c>
      <c r="J17" s="8">
        <f t="array" ref="J17">INDEX('Default Errors'!$F$7:$F$27,MATCH(C17&amp;D17,'Default Errors'!$C$7:$C$27&amp;'Default Errors'!$D$7:$D$27,0))</f>
        <v>5.8152003828784701E-2</v>
      </c>
      <c r="K17" s="8">
        <f t="shared" si="5"/>
        <v>0.5657103547168213</v>
      </c>
      <c r="L17" s="8">
        <f t="shared" si="6"/>
        <v>0.75213719141977109</v>
      </c>
      <c r="M17" s="8">
        <f t="shared" si="7"/>
        <v>0.15519286630313539</v>
      </c>
      <c r="N17" s="8">
        <f t="shared" si="8"/>
        <v>0.39394525800310809</v>
      </c>
      <c r="O17" s="12"/>
      <c r="P17" s="12"/>
    </row>
    <row r="18" spans="1:16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4</v>
      </c>
      <c r="G18" s="19">
        <v>6.2500000000000001E-4</v>
      </c>
      <c r="H18" s="8">
        <v>1.0761753602906101E-2</v>
      </c>
      <c r="I18" s="8">
        <v>1.90367599781197E-2</v>
      </c>
      <c r="J18" s="8">
        <f t="array" ref="J18">INDEX('Default Errors'!$F$7:$F$27,MATCH(C18&amp;D18,'Default Errors'!$C$7:$C$27&amp;'Default Errors'!$D$7:$D$27,0))</f>
        <v>5.8152003828784701E-2</v>
      </c>
      <c r="K18" s="8">
        <f t="shared" si="5"/>
        <v>0.56531435051318335</v>
      </c>
      <c r="L18" s="8">
        <f t="shared" si="6"/>
        <v>0.75187389269290583</v>
      </c>
      <c r="M18" s="8">
        <f t="shared" si="7"/>
        <v>0.18506247238859777</v>
      </c>
      <c r="N18" s="8">
        <f t="shared" si="8"/>
        <v>0.43018887989881582</v>
      </c>
      <c r="O18" s="12"/>
      <c r="P18" s="12"/>
    </row>
    <row r="19" spans="1:16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4</v>
      </c>
      <c r="G19" s="19">
        <v>1.5046296296296294E-3</v>
      </c>
      <c r="H19" s="8">
        <v>1.3869824735981799E-2</v>
      </c>
      <c r="I19" s="8">
        <v>2.4408393856699899E-2</v>
      </c>
      <c r="J19" s="8">
        <f t="array" ref="J19">INDEX('Default Errors'!$F$7:$F$27,MATCH(C19&amp;D19,'Default Errors'!$C$7:$C$27&amp;'Default Errors'!$D$7:$D$27,0))</f>
        <v>5.8152003828784701E-2</v>
      </c>
      <c r="K19" s="8">
        <f t="shared" si="5"/>
        <v>0.56823995947503314</v>
      </c>
      <c r="L19" s="8">
        <f t="shared" si="6"/>
        <v>0.75381692702872705</v>
      </c>
      <c r="M19" s="8">
        <f t="shared" si="7"/>
        <v>0.23850983324355135</v>
      </c>
      <c r="N19" s="8">
        <f t="shared" si="8"/>
        <v>0.48837468530171724</v>
      </c>
      <c r="O19" s="12"/>
      <c r="P19" s="12"/>
    </row>
    <row r="20" spans="1:16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4</v>
      </c>
      <c r="G20" s="19">
        <v>4.5717592592592589E-3</v>
      </c>
      <c r="H20" s="8">
        <v>7.5366513354605993E-2</v>
      </c>
      <c r="I20" s="8">
        <v>9.7103476396942098E-2</v>
      </c>
      <c r="J20" s="8">
        <f t="array" ref="J20">INDEX('Default Errors'!$F$7:$F$27,MATCH(C20&amp;D20,'Default Errors'!$C$7:$C$27&amp;'Default Errors'!$D$7:$D$27,0))</f>
        <v>0.11889890066757899</v>
      </c>
      <c r="K20" s="8">
        <f t="shared" si="5"/>
        <v>0.7761463971333098</v>
      </c>
      <c r="L20" s="8">
        <f t="shared" si="6"/>
        <v>0.88099171229547313</v>
      </c>
      <c r="M20" s="8">
        <f t="shared" si="7"/>
        <v>0.63387056508888917</v>
      </c>
      <c r="N20" s="8">
        <f t="shared" si="8"/>
        <v>0.79615988663640247</v>
      </c>
      <c r="O20" s="12"/>
      <c r="P20" s="12"/>
    </row>
    <row r="21" spans="1:16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4</v>
      </c>
      <c r="G21" s="19">
        <v>1.0752314814814814E-2</v>
      </c>
      <c r="H21" s="8">
        <v>9.1861143373502901E-2</v>
      </c>
      <c r="I21" s="8">
        <v>0.12107356895360299</v>
      </c>
      <c r="J21" s="8">
        <f t="array" ref="J21">INDEX('Default Errors'!$F$7:$F$27,MATCH(C21&amp;D21,'Default Errors'!$C$7:$C$27&amp;'Default Errors'!$D$7:$D$27,0))</f>
        <v>0.11889890066757899</v>
      </c>
      <c r="K21" s="8">
        <f t="shared" si="5"/>
        <v>0.75872169431715786</v>
      </c>
      <c r="L21" s="8">
        <f t="shared" si="6"/>
        <v>0.8710463215680081</v>
      </c>
      <c r="M21" s="8">
        <f t="shared" si="7"/>
        <v>0.77259876128149374</v>
      </c>
      <c r="N21" s="8">
        <f t="shared" si="8"/>
        <v>0.87897597309681552</v>
      </c>
      <c r="O21" s="12"/>
      <c r="P21" s="12"/>
    </row>
    <row r="22" spans="1:16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4</v>
      </c>
      <c r="G22" s="19">
        <v>1.8240740740740741E-2</v>
      </c>
      <c r="H22" s="8">
        <v>0.10697145467661601</v>
      </c>
      <c r="I22" s="8">
        <v>0.136578950159049</v>
      </c>
      <c r="J22" s="8">
        <f t="array" ref="J22">INDEX('Default Errors'!$F$7:$F$27,MATCH(C22&amp;D22,'Default Errors'!$C$7:$C$27&amp;'Default Errors'!$D$7:$D$27,0))</f>
        <v>0.11889890066757899</v>
      </c>
      <c r="K22" s="8">
        <f t="shared" si="5"/>
        <v>0.78322065407623609</v>
      </c>
      <c r="L22" s="8">
        <f t="shared" si="6"/>
        <v>0.88499754467243363</v>
      </c>
      <c r="M22" s="8">
        <f t="shared" si="7"/>
        <v>0.89968413564806549</v>
      </c>
      <c r="N22" s="8">
        <f t="shared" si="8"/>
        <v>0.94851680831077811</v>
      </c>
      <c r="O22" s="12"/>
      <c r="P22" s="12"/>
    </row>
    <row r="23" spans="1:16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4</v>
      </c>
      <c r="G23" s="19">
        <v>4.3101851851851856E-2</v>
      </c>
      <c r="H23" s="8">
        <v>0.19183692802303801</v>
      </c>
      <c r="I23" s="8">
        <v>0.20458093113290399</v>
      </c>
      <c r="J23" s="8">
        <f t="array" ref="J23">INDEX('Default Errors'!$F$7:$F$27,MATCH(C23&amp;D23,'Default Errors'!$C$7:$C$27&amp;'Default Errors'!$D$7:$D$27,0))</f>
        <v>0.14159938339096101</v>
      </c>
      <c r="K23" s="8">
        <f t="shared" si="5"/>
        <v>0.93770678899888782</v>
      </c>
      <c r="L23" s="8">
        <f t="shared" si="6"/>
        <v>0.96835261604380862</v>
      </c>
      <c r="M23" s="8">
        <f t="shared" si="7"/>
        <v>1.3547864646653816</v>
      </c>
      <c r="N23" s="8">
        <f t="shared" si="8"/>
        <v>1.1639529477884325</v>
      </c>
      <c r="O23" s="12"/>
      <c r="P23" s="12"/>
    </row>
    <row r="24" spans="1:16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4</v>
      </c>
      <c r="G24" s="19">
        <v>9.22337962962963E-2</v>
      </c>
      <c r="H24" s="8">
        <v>0.202391171361926</v>
      </c>
      <c r="I24" s="8">
        <v>0.21133141505092601</v>
      </c>
      <c r="J24" s="8">
        <f t="array" ref="J24">INDEX('Default Errors'!$F$7:$F$27,MATCH(C24&amp;D24,'Default Errors'!$C$7:$C$27&amp;'Default Errors'!$D$7:$D$27,0))</f>
        <v>0.14159938339096101</v>
      </c>
      <c r="K24" s="8">
        <f t="shared" si="5"/>
        <v>0.95769562378198425</v>
      </c>
      <c r="L24" s="8">
        <f t="shared" si="6"/>
        <v>0.97861924351710161</v>
      </c>
      <c r="M24" s="8">
        <f t="shared" si="7"/>
        <v>1.4293224060384264</v>
      </c>
      <c r="N24" s="8">
        <f t="shared" si="8"/>
        <v>1.1955427244722066</v>
      </c>
      <c r="O24" s="12"/>
      <c r="P24" s="12"/>
    </row>
    <row r="25" spans="1:16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4</v>
      </c>
      <c r="G25" s="19">
        <v>0.14368055555555556</v>
      </c>
      <c r="H25" s="8">
        <v>0.20691197036546399</v>
      </c>
      <c r="I25" s="8">
        <v>0.21851902069493401</v>
      </c>
      <c r="J25" s="8">
        <f t="array" ref="J25">INDEX('Default Errors'!$F$7:$F$27,MATCH(C25&amp;D25,'Default Errors'!$C$7:$C$27&amp;'Default Errors'!$D$7:$D$27,0))</f>
        <v>0.14159938339096101</v>
      </c>
      <c r="K25" s="8">
        <f t="shared" si="5"/>
        <v>0.94688311208535858</v>
      </c>
      <c r="L25" s="8">
        <f t="shared" si="6"/>
        <v>0.97307919106584462</v>
      </c>
      <c r="M25" s="8">
        <f t="shared" si="7"/>
        <v>1.4612490917010039</v>
      </c>
      <c r="N25" s="8">
        <f t="shared" si="8"/>
        <v>1.2088213646775954</v>
      </c>
      <c r="O25" s="12"/>
      <c r="P25" s="12"/>
    </row>
    <row r="26" spans="1:16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4</v>
      </c>
      <c r="G26" s="19">
        <v>0.34996527777777775</v>
      </c>
      <c r="H26" s="8">
        <v>0.247632545153884</v>
      </c>
      <c r="I26" s="8">
        <v>0.26753827892544702</v>
      </c>
      <c r="J26" s="8">
        <f t="array" ref="J26">INDEX('Default Errors'!$F$7:$F$27,MATCH(C26&amp;D26,'Default Errors'!$C$7:$C$27&amp;'Default Errors'!$D$7:$D$27,0))</f>
        <v>0.14637915004454899</v>
      </c>
      <c r="K26" s="8">
        <f t="shared" si="5"/>
        <v>0.92559668899899739</v>
      </c>
      <c r="L26" s="8">
        <f t="shared" si="6"/>
        <v>0.96207935691344992</v>
      </c>
      <c r="M26" s="8">
        <f t="shared" si="7"/>
        <v>1.6917200644936083</v>
      </c>
      <c r="N26" s="8">
        <f t="shared" si="8"/>
        <v>1.3006613950193218</v>
      </c>
      <c r="O26" s="12"/>
      <c r="P26" s="12"/>
    </row>
    <row r="27" spans="1:16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4</v>
      </c>
      <c r="G27" s="19">
        <v>0.72017361111111111</v>
      </c>
      <c r="H27" s="8">
        <v>0.24996131935968</v>
      </c>
      <c r="I27" s="8">
        <v>0.27097803105156398</v>
      </c>
      <c r="J27" s="8">
        <f t="array" ref="J27">INDEX('Default Errors'!$F$7:$F$27,MATCH(C27&amp;D27,'Default Errors'!$C$7:$C$27&amp;'Default Errors'!$D$7:$D$27,0))</f>
        <v>0.14637915004454899</v>
      </c>
      <c r="K27" s="8">
        <f t="shared" si="5"/>
        <v>0.92244127093873252</v>
      </c>
      <c r="L27" s="8">
        <f t="shared" si="6"/>
        <v>0.96043806200021686</v>
      </c>
      <c r="M27" s="8">
        <f t="shared" si="7"/>
        <v>1.7076292578800112</v>
      </c>
      <c r="N27" s="8">
        <f t="shared" si="8"/>
        <v>1.3067628927544626</v>
      </c>
      <c r="O27" s="12"/>
      <c r="P27" s="12"/>
    </row>
    <row r="28" spans="1:16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4</v>
      </c>
      <c r="G28" s="19">
        <v>0.1180787037037037</v>
      </c>
      <c r="H28" s="8">
        <v>0.25159957243972803</v>
      </c>
      <c r="I28" s="8">
        <v>0.27564466097902501</v>
      </c>
      <c r="J28" s="8">
        <f t="array" ref="J28">INDEX('Default Errors'!$F$7:$F$27,MATCH(C28&amp;D28,'Default Errors'!$C$7:$C$27&amp;'Default Errors'!$D$7:$D$27,0))</f>
        <v>0.14637915004454899</v>
      </c>
      <c r="K28" s="8">
        <f t="shared" si="5"/>
        <v>0.9127678060083062</v>
      </c>
      <c r="L28" s="8">
        <f t="shared" si="6"/>
        <v>0.95538882451507989</v>
      </c>
      <c r="M28" s="8">
        <f t="shared" si="7"/>
        <v>1.718821105076483</v>
      </c>
      <c r="N28" s="8">
        <f t="shared" si="8"/>
        <v>1.3110381783443543</v>
      </c>
      <c r="O28" s="12"/>
      <c r="P28" s="12"/>
    </row>
    <row r="29" spans="1:16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5</v>
      </c>
      <c r="G29" s="19">
        <v>0</v>
      </c>
      <c r="H29" s="8">
        <v>2.3084989935097501E-3</v>
      </c>
      <c r="I29" s="8">
        <v>3.6792820306954699E-3</v>
      </c>
      <c r="J29" s="8">
        <f t="array" ref="J29">INDEX('Default Errors'!$F$7:$F$27,MATCH(C29&amp;D29,'Default Errors'!$C$7:$C$27&amp;'Default Errors'!$D$7:$D$27,0))</f>
        <v>1.8661389182894901E-2</v>
      </c>
      <c r="K29" s="8">
        <f t="shared" ref="K29:K43" si="9">H29/I29</f>
        <v>0.62743192129617475</v>
      </c>
      <c r="L29" s="8">
        <f t="shared" si="6"/>
        <v>0.7921060038253559</v>
      </c>
      <c r="M29" s="8">
        <f t="shared" ref="M29:M43" si="10">H29/J29</f>
        <v>0.12370456298214545</v>
      </c>
      <c r="N29" s="8">
        <f t="shared" si="8"/>
        <v>0.35171659469258121</v>
      </c>
      <c r="O29" s="12"/>
      <c r="P29" s="12"/>
    </row>
    <row r="30" spans="1:16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5</v>
      </c>
      <c r="G30" s="19">
        <v>3.4722222222222222E-5</v>
      </c>
      <c r="H30" s="8">
        <v>2.6201699924911699E-3</v>
      </c>
      <c r="I30" s="8">
        <v>4.7773420684178699E-3</v>
      </c>
      <c r="J30" s="8">
        <f t="array" ref="J30">INDEX('Default Errors'!$F$7:$F$27,MATCH(C30&amp;D30,'Default Errors'!$C$7:$C$27&amp;'Default Errors'!$D$7:$D$27,0))</f>
        <v>1.8661389182894901E-2</v>
      </c>
      <c r="K30" s="8">
        <f t="shared" si="9"/>
        <v>0.54845768943627293</v>
      </c>
      <c r="L30" s="8">
        <f t="shared" si="6"/>
        <v>0.74057929314575965</v>
      </c>
      <c r="M30" s="8">
        <f t="shared" si="10"/>
        <v>0.140405945495892</v>
      </c>
      <c r="N30" s="8">
        <f t="shared" si="8"/>
        <v>0.3747078134972528</v>
      </c>
      <c r="O30" s="12"/>
      <c r="P30" s="12"/>
    </row>
    <row r="31" spans="1:16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5</v>
      </c>
      <c r="G31" s="19">
        <v>1.0416666666666667E-4</v>
      </c>
      <c r="H31" s="8">
        <v>4.4828450201200298E-3</v>
      </c>
      <c r="I31" s="8">
        <v>7.0985089816799699E-3</v>
      </c>
      <c r="J31" s="8">
        <f t="array" ref="J31">INDEX('Default Errors'!$F$7:$F$27,MATCH(C31&amp;D31,'Default Errors'!$C$7:$C$27&amp;'Default Errors'!$D$7:$D$27,0))</f>
        <v>1.8661389182894901E-2</v>
      </c>
      <c r="K31" s="8">
        <f t="shared" si="9"/>
        <v>0.63151924322269382</v>
      </c>
      <c r="L31" s="8">
        <f t="shared" si="6"/>
        <v>0.79468185031664951</v>
      </c>
      <c r="M31" s="8">
        <f t="shared" si="10"/>
        <v>0.24022032744641661</v>
      </c>
      <c r="N31" s="8">
        <f t="shared" si="8"/>
        <v>0.49012276772908298</v>
      </c>
      <c r="O31" s="12"/>
      <c r="P31" s="12"/>
    </row>
    <row r="32" spans="1:16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5</v>
      </c>
      <c r="G32" s="19">
        <v>1.9675925925925926E-4</v>
      </c>
      <c r="H32" s="8">
        <v>8.9101372688622296E-3</v>
      </c>
      <c r="I32" s="8">
        <v>1.57172361750442E-2</v>
      </c>
      <c r="J32" s="8">
        <f t="array" ref="J32">INDEX('Default Errors'!$F$7:$F$27,MATCH(C32&amp;D32,'Default Errors'!$C$7:$C$27&amp;'Default Errors'!$D$7:$D$27,0))</f>
        <v>5.8152003828784701E-2</v>
      </c>
      <c r="K32" s="8">
        <f t="shared" si="9"/>
        <v>0.56690229564722894</v>
      </c>
      <c r="L32" s="8">
        <f t="shared" si="6"/>
        <v>0.75292914384238641</v>
      </c>
      <c r="M32" s="8">
        <f t="shared" si="10"/>
        <v>0.15322150024436121</v>
      </c>
      <c r="N32" s="8">
        <f t="shared" si="8"/>
        <v>0.39143518013122069</v>
      </c>
      <c r="O32" s="12"/>
      <c r="P32" s="12"/>
    </row>
    <row r="33" spans="1:16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5</v>
      </c>
      <c r="G33" s="19">
        <v>6.3657407407407402E-4</v>
      </c>
      <c r="H33" s="8">
        <v>1.05697514792617E-2</v>
      </c>
      <c r="I33" s="8">
        <v>1.8728107702343899E-2</v>
      </c>
      <c r="J33" s="8">
        <f t="array" ref="J33">INDEX('Default Errors'!$F$7:$F$27,MATCH(C33&amp;D33,'Default Errors'!$C$7:$C$27&amp;'Default Errors'!$D$7:$D$27,0))</f>
        <v>5.8152003828784701E-2</v>
      </c>
      <c r="K33" s="8">
        <f t="shared" si="9"/>
        <v>0.56437904177253595</v>
      </c>
      <c r="L33" s="8">
        <f t="shared" si="6"/>
        <v>0.75125165009638151</v>
      </c>
      <c r="M33" s="8">
        <f t="shared" si="10"/>
        <v>0.1817607439699227</v>
      </c>
      <c r="N33" s="8">
        <f t="shared" si="8"/>
        <v>0.42633407554395963</v>
      </c>
      <c r="O33" s="12"/>
      <c r="P33" s="12"/>
    </row>
    <row r="34" spans="1:16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5</v>
      </c>
      <c r="G34" s="19">
        <v>1.5046296296296294E-3</v>
      </c>
      <c r="H34" s="8">
        <v>1.3603881931096099E-2</v>
      </c>
      <c r="I34" s="8">
        <v>2.4020275796134499E-2</v>
      </c>
      <c r="J34" s="8">
        <f t="array" ref="J34">INDEX('Default Errors'!$F$7:$F$27,MATCH(C34&amp;D34,'Default Errors'!$C$7:$C$27&amp;'Default Errors'!$D$7:$D$27,0))</f>
        <v>5.8152003828784701E-2</v>
      </c>
      <c r="K34" s="8">
        <f t="shared" si="9"/>
        <v>0.56634994729266708</v>
      </c>
      <c r="L34" s="8">
        <f t="shared" si="6"/>
        <v>0.75256225476213401</v>
      </c>
      <c r="M34" s="8">
        <f t="shared" si="10"/>
        <v>0.23393659780236678</v>
      </c>
      <c r="N34" s="8">
        <f t="shared" si="8"/>
        <v>0.48366992650191387</v>
      </c>
      <c r="O34" s="12"/>
      <c r="P34" s="12"/>
    </row>
    <row r="35" spans="1:16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5</v>
      </c>
      <c r="G35" s="19">
        <v>4.6759259259259263E-3</v>
      </c>
      <c r="H35" s="8">
        <v>7.4910477880871101E-2</v>
      </c>
      <c r="I35" s="8">
        <v>9.5850665428965295E-2</v>
      </c>
      <c r="J35" s="8">
        <f t="array" ref="J35">INDEX('Default Errors'!$F$7:$F$27,MATCH(C35&amp;D35,'Default Errors'!$C$7:$C$27&amp;'Default Errors'!$D$7:$D$27,0))</f>
        <v>0.11889890066757899</v>
      </c>
      <c r="K35" s="8">
        <f t="shared" si="9"/>
        <v>0.78153320632277801</v>
      </c>
      <c r="L35" s="8">
        <f t="shared" si="6"/>
        <v>0.88404366765605991</v>
      </c>
      <c r="M35" s="8">
        <f t="shared" si="10"/>
        <v>0.63003507568424033</v>
      </c>
      <c r="N35" s="8">
        <f t="shared" si="8"/>
        <v>0.79374748861602096</v>
      </c>
      <c r="O35" s="12"/>
      <c r="P35" s="12"/>
    </row>
    <row r="36" spans="1:16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5</v>
      </c>
      <c r="G36" s="19">
        <v>1.1041666666666667E-2</v>
      </c>
      <c r="H36" s="8">
        <v>9.0545557169107296E-2</v>
      </c>
      <c r="I36" s="8">
        <v>0.119195102276362</v>
      </c>
      <c r="J36" s="8">
        <f t="array" ref="J36">INDEX('Default Errors'!$F$7:$F$27,MATCH(C36&amp;D36,'Default Errors'!$C$7:$C$27&amp;'Default Errors'!$D$7:$D$27,0))</f>
        <v>0.11889890066757899</v>
      </c>
      <c r="K36" s="8">
        <f t="shared" si="9"/>
        <v>0.75964159130608599</v>
      </c>
      <c r="L36" s="8">
        <f t="shared" si="6"/>
        <v>0.87157420298336385</v>
      </c>
      <c r="M36" s="8">
        <f t="shared" si="10"/>
        <v>0.76153401470260185</v>
      </c>
      <c r="N36" s="8">
        <f t="shared" si="8"/>
        <v>0.87265916296260926</v>
      </c>
      <c r="O36" s="12"/>
      <c r="P36" s="12"/>
    </row>
    <row r="37" spans="1:16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5</v>
      </c>
      <c r="G37" s="19"/>
      <c r="H37" s="8" t="s">
        <v>51</v>
      </c>
      <c r="I37" s="8" t="s">
        <v>50</v>
      </c>
      <c r="J37" s="8">
        <f t="array" ref="J37">INDEX('Default Errors'!$F$7:$F$27,MATCH(C37&amp;D37,'Default Errors'!$C$7:$C$27&amp;'Default Errors'!$D$7:$D$27,0))</f>
        <v>0.11889890066757899</v>
      </c>
      <c r="K37" s="8" t="e">
        <f t="shared" si="9"/>
        <v>#VALUE!</v>
      </c>
      <c r="L37" s="8" t="e">
        <f t="shared" si="6"/>
        <v>#VALUE!</v>
      </c>
      <c r="M37" s="8" t="e">
        <f t="shared" si="10"/>
        <v>#VALUE!</v>
      </c>
      <c r="N37" s="8" t="e">
        <f t="shared" si="8"/>
        <v>#VALUE!</v>
      </c>
      <c r="O37" s="12"/>
    </row>
    <row r="38" spans="1:16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5</v>
      </c>
      <c r="G38" s="19"/>
      <c r="H38" s="8" t="s">
        <v>51</v>
      </c>
      <c r="I38" s="8" t="s">
        <v>50</v>
      </c>
      <c r="J38" s="8">
        <f t="array" ref="J38">INDEX('Default Errors'!$F$7:$F$27,MATCH(C38&amp;D38,'Default Errors'!$C$7:$C$27&amp;'Default Errors'!$D$7:$D$27,0))</f>
        <v>0.14159938339096101</v>
      </c>
      <c r="K38" s="8" t="e">
        <f t="shared" si="9"/>
        <v>#VALUE!</v>
      </c>
      <c r="L38" s="8" t="e">
        <f t="shared" si="6"/>
        <v>#VALUE!</v>
      </c>
      <c r="M38" s="8" t="e">
        <f t="shared" si="10"/>
        <v>#VALUE!</v>
      </c>
      <c r="N38" s="8" t="e">
        <f t="shared" si="8"/>
        <v>#VALUE!</v>
      </c>
      <c r="O38" s="12"/>
    </row>
    <row r="39" spans="1:16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5</v>
      </c>
      <c r="G39" s="19"/>
      <c r="H39" s="8" t="s">
        <v>51</v>
      </c>
      <c r="I39" s="8" t="s">
        <v>50</v>
      </c>
      <c r="J39" s="8">
        <f t="array" ref="J39">INDEX('Default Errors'!$F$7:$F$27,MATCH(C39&amp;D39,'Default Errors'!$C$7:$C$27&amp;'Default Errors'!$D$7:$D$27,0))</f>
        <v>0.14159938339096101</v>
      </c>
      <c r="K39" s="8" t="e">
        <f t="shared" si="9"/>
        <v>#VALUE!</v>
      </c>
      <c r="L39" s="8" t="e">
        <f t="shared" si="6"/>
        <v>#VALUE!</v>
      </c>
      <c r="M39" s="8" t="e">
        <f t="shared" si="10"/>
        <v>#VALUE!</v>
      </c>
      <c r="N39" s="8" t="e">
        <f t="shared" si="8"/>
        <v>#VALUE!</v>
      </c>
      <c r="O39" s="12"/>
    </row>
    <row r="40" spans="1:16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5</v>
      </c>
      <c r="G40" s="19"/>
      <c r="H40" s="8" t="s">
        <v>51</v>
      </c>
      <c r="I40" s="8" t="s">
        <v>50</v>
      </c>
      <c r="J40" s="8">
        <f t="array" ref="J40">INDEX('Default Errors'!$F$7:$F$27,MATCH(C40&amp;D40,'Default Errors'!$C$7:$C$27&amp;'Default Errors'!$D$7:$D$27,0))</f>
        <v>0.14159938339096101</v>
      </c>
      <c r="K40" s="8" t="e">
        <f t="shared" si="9"/>
        <v>#VALUE!</v>
      </c>
      <c r="L40" s="8" t="e">
        <f t="shared" si="6"/>
        <v>#VALUE!</v>
      </c>
      <c r="M40" s="8" t="e">
        <f t="shared" si="10"/>
        <v>#VALUE!</v>
      </c>
      <c r="N40" s="8" t="e">
        <f t="shared" si="8"/>
        <v>#VALUE!</v>
      </c>
    </row>
    <row r="41" spans="1:16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5</v>
      </c>
      <c r="G41" s="19">
        <v>0.38392361111111112</v>
      </c>
      <c r="H41" s="8">
        <v>0.24599091371974699</v>
      </c>
      <c r="I41" s="8">
        <v>0.26571049947063002</v>
      </c>
      <c r="J41" s="8">
        <f t="array" ref="J41">INDEX('Default Errors'!$F$7:$F$27,MATCH(C41&amp;D41,'Default Errors'!$C$7:$C$27&amp;'Default Errors'!$D$7:$D$27,0))</f>
        <v>0.14637915004454899</v>
      </c>
      <c r="K41" s="8">
        <f t="shared" si="9"/>
        <v>0.92578544773288973</v>
      </c>
      <c r="L41" s="8">
        <f t="shared" si="6"/>
        <v>0.96217745127023724</v>
      </c>
      <c r="M41" s="8">
        <f t="shared" si="10"/>
        <v>1.6805051378210776</v>
      </c>
      <c r="N41" s="8">
        <f t="shared" si="8"/>
        <v>1.2963429861811564</v>
      </c>
      <c r="O41" s="12"/>
    </row>
    <row r="42" spans="1:16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5</v>
      </c>
      <c r="G42" s="19"/>
      <c r="H42" s="8" t="s">
        <v>51</v>
      </c>
      <c r="I42" s="8" t="s">
        <v>50</v>
      </c>
      <c r="J42" s="8">
        <f t="array" ref="J42">INDEX('Default Errors'!$F$7:$F$27,MATCH(C42&amp;D42,'Default Errors'!$C$7:$C$27&amp;'Default Errors'!$D$7:$D$27,0))</f>
        <v>0.14637915004454899</v>
      </c>
      <c r="K42" s="8" t="e">
        <f t="shared" si="9"/>
        <v>#VALUE!</v>
      </c>
      <c r="L42" s="8" t="e">
        <f t="shared" si="6"/>
        <v>#VALUE!</v>
      </c>
      <c r="M42" s="8" t="e">
        <f t="shared" si="10"/>
        <v>#VALUE!</v>
      </c>
      <c r="N42" s="8" t="e">
        <f t="shared" si="8"/>
        <v>#VALUE!</v>
      </c>
      <c r="O42" s="12"/>
    </row>
    <row r="43" spans="1:16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5</v>
      </c>
      <c r="G43" s="19">
        <v>8.4305555555555564E-2</v>
      </c>
      <c r="H43" s="8">
        <v>0.24993723985820801</v>
      </c>
      <c r="I43" s="8">
        <v>0.27334077853334099</v>
      </c>
      <c r="J43" s="8">
        <f t="array" ref="J43">INDEX('Default Errors'!$F$7:$F$27,MATCH(C43&amp;D43,'Default Errors'!$C$7:$C$27&amp;'Default Errors'!$D$7:$D$27,0))</f>
        <v>0.14637915004454899</v>
      </c>
      <c r="K43" s="8">
        <f t="shared" si="9"/>
        <v>0.91437962970359243</v>
      </c>
      <c r="L43" s="8">
        <f t="shared" si="6"/>
        <v>0.95623199575395534</v>
      </c>
      <c r="M43" s="8">
        <f t="shared" si="10"/>
        <v>1.7074647569830961</v>
      </c>
      <c r="N43" s="8">
        <f t="shared" si="8"/>
        <v>1.306699949101972</v>
      </c>
      <c r="O43" s="12"/>
      <c r="P43" s="12"/>
    </row>
    <row r="44" spans="1:16" x14ac:dyDescent="0.25">
      <c r="O44" s="12"/>
    </row>
    <row r="45" spans="1:16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4</v>
      </c>
      <c r="G45" s="19">
        <v>1.1574074074074073E-5</v>
      </c>
      <c r="H45" s="8">
        <v>4.8632070354023898E-3</v>
      </c>
      <c r="I45" s="8">
        <v>5.6436484554336997E-3</v>
      </c>
      <c r="J45" s="8">
        <f t="array" ref="J45">INDEX('Default Errors'!$F$7:$F$27,MATCH(C45&amp;D45,'Default Errors'!$C$7:$C$27&amp;'Default Errors'!$D$7:$D$27,0))</f>
        <v>1.8661389182894901E-2</v>
      </c>
      <c r="K45" s="8">
        <f>H45/I45</f>
        <v>0.86171331786622862</v>
      </c>
      <c r="L45" s="8">
        <f>SQRT(K45)</f>
        <v>0.92828514900661241</v>
      </c>
      <c r="M45" s="8">
        <f>H45/J45</f>
        <v>0.26060262651078642</v>
      </c>
      <c r="N45" s="8">
        <f>SQRT(M45)</f>
        <v>0.51049253325664468</v>
      </c>
      <c r="O45" s="12"/>
      <c r="P45" s="12"/>
    </row>
    <row r="46" spans="1:16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4</v>
      </c>
      <c r="G46" s="19">
        <v>6.9444444444444444E-5</v>
      </c>
      <c r="H46" s="8">
        <v>6.1181814366974901E-3</v>
      </c>
      <c r="I46" s="8">
        <v>7.36336526740542E-3</v>
      </c>
      <c r="J46" s="8">
        <f t="array" ref="J46">INDEX('Default Errors'!$F$7:$F$27,MATCH(C46&amp;D46,'Default Errors'!$C$7:$C$27&amp;'Default Errors'!$D$7:$D$27,0))</f>
        <v>1.8661389182894901E-2</v>
      </c>
      <c r="K46" s="8">
        <f t="shared" ref="K46:K74" si="11">H46/I46</f>
        <v>0.83089473556067561</v>
      </c>
      <c r="L46" s="8">
        <f t="shared" ref="L46:L74" si="12">SQRT(K46)</f>
        <v>0.9115342755819309</v>
      </c>
      <c r="M46" s="8">
        <f t="shared" ref="M46:M74" si="13">H46/J46</f>
        <v>0.32785241102551133</v>
      </c>
      <c r="N46" s="8">
        <f t="shared" ref="N46:N74" si="14">SQRT(M46)</f>
        <v>0.57258397726928345</v>
      </c>
      <c r="O46" s="12"/>
      <c r="P46" s="12"/>
    </row>
    <row r="47" spans="1:16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4</v>
      </c>
      <c r="G47" s="19">
        <v>2.0833333333333335E-4</v>
      </c>
      <c r="H47" s="8">
        <v>8.1257193464483596E-3</v>
      </c>
      <c r="I47" s="8">
        <v>9.3025137045249194E-3</v>
      </c>
      <c r="J47" s="8">
        <f t="array" ref="J47">INDEX('Default Errors'!$F$7:$F$27,MATCH(C47&amp;D47,'Default Errors'!$C$7:$C$27&amp;'Default Errors'!$D$7:$D$27,0))</f>
        <v>1.8661389182894901E-2</v>
      </c>
      <c r="K47" s="8">
        <f t="shared" si="11"/>
        <v>0.87349716480351491</v>
      </c>
      <c r="L47" s="8">
        <f t="shared" si="12"/>
        <v>0.93461070227315224</v>
      </c>
      <c r="M47" s="8">
        <f t="shared" si="13"/>
        <v>0.43542949920879548</v>
      </c>
      <c r="N47" s="8">
        <f t="shared" si="14"/>
        <v>0.65987082009192943</v>
      </c>
      <c r="O47" s="12"/>
      <c r="P47" s="12"/>
    </row>
    <row r="48" spans="1:16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4</v>
      </c>
      <c r="G48" s="19">
        <v>3.8194444444444446E-4</v>
      </c>
      <c r="H48" s="8">
        <v>1.6992884141735901E-2</v>
      </c>
      <c r="I48" s="8">
        <v>2.3034574411387902E-2</v>
      </c>
      <c r="J48" s="8">
        <f t="array" ref="J48">INDEX('Default Errors'!$F$7:$F$27,MATCH(C48&amp;D48,'Default Errors'!$C$7:$C$27&amp;'Default Errors'!$D$7:$D$27,0))</f>
        <v>5.8152003828784701E-2</v>
      </c>
      <c r="K48" s="8">
        <f t="shared" si="11"/>
        <v>0.73771209479498379</v>
      </c>
      <c r="L48" s="8">
        <f t="shared" si="12"/>
        <v>0.85890167935275563</v>
      </c>
      <c r="M48" s="8">
        <f t="shared" si="13"/>
        <v>0.29221493711149782</v>
      </c>
      <c r="N48" s="8">
        <f t="shared" si="14"/>
        <v>0.5405690863446575</v>
      </c>
      <c r="O48" s="12"/>
      <c r="P48" s="12"/>
    </row>
    <row r="49" spans="1:16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4</v>
      </c>
      <c r="G49" s="19">
        <v>1.0763888888888889E-3</v>
      </c>
      <c r="H49" s="8">
        <v>2.0287306912375801E-2</v>
      </c>
      <c r="I49" s="8">
        <v>2.9340050074200302E-2</v>
      </c>
      <c r="J49" s="8">
        <f t="array" ref="J49">INDEX('Default Errors'!$F$7:$F$27,MATCH(C49&amp;D49,'Default Errors'!$C$7:$C$27&amp;'Default Errors'!$D$7:$D$27,0))</f>
        <v>5.8152003828784701E-2</v>
      </c>
      <c r="K49" s="8">
        <f t="shared" si="11"/>
        <v>0.6914544065558742</v>
      </c>
      <c r="L49" s="8">
        <f t="shared" si="12"/>
        <v>0.83153737532108207</v>
      </c>
      <c r="M49" s="8">
        <f t="shared" si="13"/>
        <v>0.34886685886366264</v>
      </c>
      <c r="N49" s="8">
        <f t="shared" si="14"/>
        <v>0.59064952286754846</v>
      </c>
      <c r="O49" s="12"/>
      <c r="P49" s="12"/>
    </row>
    <row r="50" spans="1:16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4</v>
      </c>
      <c r="G50" s="19">
        <v>2.488425925925926E-3</v>
      </c>
      <c r="H50" s="8">
        <v>2.3884794947237602E-2</v>
      </c>
      <c r="I50" s="8">
        <v>3.4195066718336803E-2</v>
      </c>
      <c r="J50" s="8">
        <f t="array" ref="J50">INDEX('Default Errors'!$F$7:$F$27,MATCH(C50&amp;D50,'Default Errors'!$C$7:$C$27&amp;'Default Errors'!$D$7:$D$27,0))</f>
        <v>5.8152003828784701E-2</v>
      </c>
      <c r="K50" s="8">
        <f t="shared" si="11"/>
        <v>0.69848657246308543</v>
      </c>
      <c r="L50" s="8">
        <f t="shared" si="12"/>
        <v>0.83575509119782543</v>
      </c>
      <c r="M50" s="8">
        <f t="shared" si="13"/>
        <v>0.41073038544915713</v>
      </c>
      <c r="N50" s="8">
        <f t="shared" si="14"/>
        <v>0.6408825051826248</v>
      </c>
      <c r="O50" s="12"/>
      <c r="P50" s="12"/>
    </row>
    <row r="51" spans="1:16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4</v>
      </c>
      <c r="G51" s="19">
        <v>6.828703703703704E-3</v>
      </c>
      <c r="H51" s="8">
        <v>7.1749675646461494E-2</v>
      </c>
      <c r="I51" s="8">
        <v>9.5360126397901604E-2</v>
      </c>
      <c r="J51" s="8">
        <f t="array" ref="J51">INDEX('Default Errors'!$F$7:$F$27,MATCH(C51&amp;D51,'Default Errors'!$C$7:$C$27&amp;'Default Errors'!$D$7:$D$27,0))</f>
        <v>0.11889890066757899</v>
      </c>
      <c r="K51" s="8">
        <f t="shared" si="11"/>
        <v>0.75240751409113427</v>
      </c>
      <c r="L51" s="8">
        <f t="shared" si="12"/>
        <v>0.86741426901517726</v>
      </c>
      <c r="M51" s="8">
        <f t="shared" si="13"/>
        <v>0.60345112733263473</v>
      </c>
      <c r="N51" s="8">
        <f t="shared" si="14"/>
        <v>0.77682116818006108</v>
      </c>
      <c r="O51" s="12"/>
      <c r="P51" s="12"/>
    </row>
    <row r="52" spans="1:16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4</v>
      </c>
      <c r="G52" s="19">
        <v>1.6006944444444445E-2</v>
      </c>
      <c r="H52" s="8">
        <v>8.2930790500974794E-2</v>
      </c>
      <c r="I52" s="8">
        <v>0.117448755222442</v>
      </c>
      <c r="J52" s="8">
        <f t="array" ref="J52">INDEX('Default Errors'!$F$7:$F$27,MATCH(C52&amp;D52,'Default Errors'!$C$7:$C$27&amp;'Default Errors'!$D$7:$D$27,0))</f>
        <v>0.11889890066757899</v>
      </c>
      <c r="K52" s="8">
        <f t="shared" si="11"/>
        <v>0.70610191094752839</v>
      </c>
      <c r="L52" s="8">
        <f t="shared" si="12"/>
        <v>0.84029870340702562</v>
      </c>
      <c r="M52" s="8">
        <f t="shared" si="13"/>
        <v>0.69748996866535473</v>
      </c>
      <c r="N52" s="8">
        <f t="shared" si="14"/>
        <v>0.83515864879994794</v>
      </c>
      <c r="O52" s="12"/>
      <c r="P52" s="12"/>
    </row>
    <row r="53" spans="1:16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4</v>
      </c>
      <c r="G53" s="19">
        <v>2.4652777777777777E-2</v>
      </c>
      <c r="H53" s="8">
        <v>0.108732722547716</v>
      </c>
      <c r="I53" s="8">
        <v>0.13610559131948899</v>
      </c>
      <c r="J53" s="8">
        <f t="array" ref="J53">INDEX('Default Errors'!$F$7:$F$27,MATCH(C53&amp;D53,'Default Errors'!$C$7:$C$27&amp;'Default Errors'!$D$7:$D$27,0))</f>
        <v>0.11889890066757899</v>
      </c>
      <c r="K53" s="8">
        <f t="shared" si="11"/>
        <v>0.79888505309440982</v>
      </c>
      <c r="L53" s="8">
        <f t="shared" si="12"/>
        <v>0.89380369941861948</v>
      </c>
      <c r="M53" s="8">
        <f t="shared" si="13"/>
        <v>0.91449729086826559</v>
      </c>
      <c r="N53" s="8">
        <f t="shared" si="14"/>
        <v>0.95629351711086363</v>
      </c>
      <c r="O53" s="12"/>
      <c r="P53" s="12"/>
    </row>
    <row r="54" spans="1:16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4</v>
      </c>
      <c r="G54" s="19">
        <v>5.8182870370370371E-2</v>
      </c>
      <c r="H54" s="8">
        <v>0.198086326608373</v>
      </c>
      <c r="I54" s="8">
        <v>0.20773581945306299</v>
      </c>
      <c r="J54" s="8">
        <f t="array" ref="J54">INDEX('Default Errors'!$F$7:$F$27,MATCH(C54&amp;D54,'Default Errors'!$C$7:$C$27&amp;'Default Errors'!$D$7:$D$27,0))</f>
        <v>0.14159938339096101</v>
      </c>
      <c r="K54" s="8">
        <f t="shared" si="11"/>
        <v>0.95354921038607765</v>
      </c>
      <c r="L54" s="8">
        <f t="shared" si="12"/>
        <v>0.97649844361682303</v>
      </c>
      <c r="M54" s="8">
        <f t="shared" si="13"/>
        <v>1.3989208276525436</v>
      </c>
      <c r="N54" s="8">
        <f t="shared" si="14"/>
        <v>1.1827598351535884</v>
      </c>
      <c r="O54" s="12"/>
      <c r="P54" s="12"/>
    </row>
    <row r="55" spans="1:16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4</v>
      </c>
      <c r="G55" s="19">
        <v>0.11693287037037037</v>
      </c>
      <c r="H55" s="8">
        <v>0.205013850196095</v>
      </c>
      <c r="I55" s="8">
        <v>0.217669782782487</v>
      </c>
      <c r="J55" s="8">
        <f t="array" ref="J55">INDEX('Default Errors'!$F$7:$F$27,MATCH(C55&amp;D55,'Default Errors'!$C$7:$C$27&amp;'Default Errors'!$D$7:$D$27,0))</f>
        <v>0.14159938339096101</v>
      </c>
      <c r="K55" s="8">
        <f t="shared" si="11"/>
        <v>0.94185719108729571</v>
      </c>
      <c r="L55" s="8">
        <f t="shared" si="12"/>
        <v>0.97049327204638347</v>
      </c>
      <c r="M55" s="8">
        <f t="shared" si="13"/>
        <v>1.4478442298724166</v>
      </c>
      <c r="N55" s="8">
        <f t="shared" si="14"/>
        <v>1.2032639901004336</v>
      </c>
      <c r="O55" s="12"/>
      <c r="P55" s="12"/>
    </row>
    <row r="56" spans="1:16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4</v>
      </c>
      <c r="G56" s="19">
        <v>0.18582175925925926</v>
      </c>
      <c r="H56" s="8">
        <v>0.20951936920910599</v>
      </c>
      <c r="I56" s="8">
        <v>0.22502793276939101</v>
      </c>
      <c r="J56" s="8">
        <f t="array" ref="J56">INDEX('Default Errors'!$F$7:$F$27,MATCH(C56&amp;D56,'Default Errors'!$C$7:$C$27&amp;'Default Errors'!$D$7:$D$27,0))</f>
        <v>0.14159938339096101</v>
      </c>
      <c r="K56" s="8">
        <f t="shared" si="11"/>
        <v>0.93108160676133389</v>
      </c>
      <c r="L56" s="8">
        <f t="shared" si="12"/>
        <v>0.96492570012479917</v>
      </c>
      <c r="M56" s="8">
        <f t="shared" si="13"/>
        <v>1.4796630055274709</v>
      </c>
      <c r="N56" s="8">
        <f t="shared" si="14"/>
        <v>1.2164139942994205</v>
      </c>
      <c r="O56" s="12"/>
      <c r="P56" s="12"/>
    </row>
    <row r="57" spans="1:16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4</v>
      </c>
      <c r="G57" s="19">
        <v>0.44693287037037038</v>
      </c>
      <c r="H57" s="8">
        <v>0.25712477884533103</v>
      </c>
      <c r="I57" s="8">
        <v>0.27654830619240101</v>
      </c>
      <c r="J57" s="8">
        <f t="array" ref="J57">INDEX('Default Errors'!$F$7:$F$27,MATCH(C57&amp;D57,'Default Errors'!$C$7:$C$27&amp;'Default Errors'!$D$7:$D$27,0))</f>
        <v>0.14637915004454899</v>
      </c>
      <c r="K57" s="8">
        <f t="shared" si="11"/>
        <v>0.92976443206433312</v>
      </c>
      <c r="L57" s="8">
        <f t="shared" si="12"/>
        <v>0.96424293207901357</v>
      </c>
      <c r="M57" s="8">
        <f t="shared" si="13"/>
        <v>1.7565669616682276</v>
      </c>
      <c r="N57" s="8">
        <f t="shared" si="14"/>
        <v>1.3253554095668933</v>
      </c>
      <c r="O57" s="12"/>
      <c r="P57" s="12"/>
    </row>
    <row r="58" spans="1:16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4</v>
      </c>
      <c r="G58" s="19">
        <v>0.95108796296296294</v>
      </c>
      <c r="H58" s="8">
        <v>0.25873937447314599</v>
      </c>
      <c r="I58" s="8">
        <v>0.27842504132860402</v>
      </c>
      <c r="J58" s="8">
        <f t="array" ref="J58">INDEX('Default Errors'!$F$7:$F$27,MATCH(C58&amp;D58,'Default Errors'!$C$7:$C$27&amp;'Default Errors'!$D$7:$D$27,0))</f>
        <v>0.14637915004454899</v>
      </c>
      <c r="K58" s="8">
        <f t="shared" si="11"/>
        <v>0.92929634934587468</v>
      </c>
      <c r="L58" s="8">
        <f t="shared" si="12"/>
        <v>0.96400018119597608</v>
      </c>
      <c r="M58" s="8">
        <f t="shared" si="13"/>
        <v>1.7675971912284045</v>
      </c>
      <c r="N58" s="8">
        <f t="shared" si="14"/>
        <v>1.3295101320518037</v>
      </c>
      <c r="O58" s="12"/>
      <c r="P58" s="12"/>
    </row>
    <row r="59" spans="1:16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4</v>
      </c>
      <c r="G59" s="19">
        <v>0.43425925925925929</v>
      </c>
      <c r="H59" s="8">
        <v>0.26056022310327898</v>
      </c>
      <c r="I59" s="8">
        <v>0.280785669022308</v>
      </c>
      <c r="J59" s="8">
        <f t="array" ref="J59">INDEX('Default Errors'!$F$7:$F$27,MATCH(C59&amp;D59,'Default Errors'!$C$7:$C$27&amp;'Default Errors'!$D$7:$D$27,0))</f>
        <v>0.14637915004454899</v>
      </c>
      <c r="K59" s="8">
        <f t="shared" si="11"/>
        <v>0.92796838246961189</v>
      </c>
      <c r="L59" s="8">
        <f t="shared" si="12"/>
        <v>0.96331115558245861</v>
      </c>
      <c r="M59" s="8">
        <f t="shared" si="13"/>
        <v>1.7800364534428581</v>
      </c>
      <c r="N59" s="8">
        <f t="shared" si="14"/>
        <v>1.3341800678479865</v>
      </c>
      <c r="O59" s="12"/>
      <c r="P59" s="12"/>
    </row>
    <row r="60" spans="1:16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5</v>
      </c>
      <c r="G60" s="19">
        <v>1.1574074074074073E-5</v>
      </c>
      <c r="H60" s="8">
        <v>4.5798507788226504E-3</v>
      </c>
      <c r="I60" s="8">
        <v>5.3770860854904104E-3</v>
      </c>
      <c r="J60" s="8">
        <f t="array" ref="J60">INDEX('Default Errors'!$F$7:$F$27,MATCH(C60&amp;D60,'Default Errors'!$C$7:$C$27&amp;'Default Errors'!$D$7:$D$27,0))</f>
        <v>1.8661389182894901E-2</v>
      </c>
      <c r="K60" s="8">
        <f t="shared" si="11"/>
        <v>0.85173469533637769</v>
      </c>
      <c r="L60" s="8">
        <f t="shared" si="12"/>
        <v>0.92289473686676626</v>
      </c>
      <c r="M60" s="8">
        <f t="shared" si="13"/>
        <v>0.24541853416896522</v>
      </c>
      <c r="N60" s="8">
        <f t="shared" si="14"/>
        <v>0.49539734977991678</v>
      </c>
      <c r="O60" s="12"/>
      <c r="P60" s="12"/>
    </row>
    <row r="61" spans="1:16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5</v>
      </c>
      <c r="G61" s="19">
        <v>6.9444444444444444E-5</v>
      </c>
      <c r="H61" s="8">
        <v>5.9246240250561098E-3</v>
      </c>
      <c r="I61" s="8">
        <v>7.0707923956940403E-3</v>
      </c>
      <c r="J61" s="8">
        <f t="array" ref="J61">INDEX('Default Errors'!$F$7:$F$27,MATCH(C61&amp;D61,'Default Errors'!$C$7:$C$27&amp;'Default Errors'!$D$7:$D$27,0))</f>
        <v>1.8661389182894901E-2</v>
      </c>
      <c r="K61" s="8">
        <f t="shared" si="11"/>
        <v>0.83790100083607011</v>
      </c>
      <c r="L61" s="8">
        <f t="shared" si="12"/>
        <v>0.91536932482800082</v>
      </c>
      <c r="M61" s="8">
        <f t="shared" si="13"/>
        <v>0.31748033155466487</v>
      </c>
      <c r="N61" s="8">
        <f t="shared" si="14"/>
        <v>0.56345393028593282</v>
      </c>
      <c r="O61" s="12"/>
      <c r="P61" s="12"/>
    </row>
    <row r="62" spans="1:16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5</v>
      </c>
      <c r="G62" s="19">
        <v>2.0833333333333335E-4</v>
      </c>
      <c r="H62" s="8">
        <v>7.8829205175070909E-3</v>
      </c>
      <c r="I62" s="8">
        <v>9.1450799241857197E-3</v>
      </c>
      <c r="J62" s="8">
        <f t="array" ref="J62">INDEX('Default Errors'!$F$7:$F$27,MATCH(C62&amp;D62,'Default Errors'!$C$7:$C$27&amp;'Default Errors'!$D$7:$D$27,0))</f>
        <v>1.8661389182894901E-2</v>
      </c>
      <c r="K62" s="8">
        <f t="shared" si="11"/>
        <v>0.86198486867888013</v>
      </c>
      <c r="L62" s="8">
        <f t="shared" si="12"/>
        <v>0.92843140224729592</v>
      </c>
      <c r="M62" s="8">
        <f t="shared" si="13"/>
        <v>0.42241874065477425</v>
      </c>
      <c r="N62" s="8">
        <f t="shared" si="14"/>
        <v>0.64993748980557675</v>
      </c>
      <c r="O62" s="12"/>
      <c r="P62" s="12"/>
    </row>
    <row r="63" spans="1:16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5</v>
      </c>
      <c r="G63" s="19">
        <v>3.7037037037037035E-4</v>
      </c>
      <c r="H63" s="8">
        <v>1.6694695501828099E-2</v>
      </c>
      <c r="I63" s="8">
        <v>2.2740536287956099E-2</v>
      </c>
      <c r="J63" s="8">
        <f t="array" ref="J63">INDEX('Default Errors'!$F$7:$F$27,MATCH(C63&amp;D63,'Default Errors'!$C$7:$C$27&amp;'Default Errors'!$D$7:$D$27,0))</f>
        <v>5.8152003828784701E-2</v>
      </c>
      <c r="K63" s="8">
        <f t="shared" si="11"/>
        <v>0.73413816149401834</v>
      </c>
      <c r="L63" s="8">
        <f t="shared" si="12"/>
        <v>0.85681862812033815</v>
      </c>
      <c r="M63" s="8">
        <f t="shared" si="13"/>
        <v>0.28708719223127405</v>
      </c>
      <c r="N63" s="8">
        <f t="shared" si="14"/>
        <v>0.53580518122847043</v>
      </c>
      <c r="O63" s="12"/>
      <c r="P63" s="12"/>
    </row>
    <row r="64" spans="1:16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5</v>
      </c>
      <c r="G64" s="19">
        <v>1.1458333333333333E-3</v>
      </c>
      <c r="H64" s="8">
        <v>1.9917249653869401E-2</v>
      </c>
      <c r="I64" s="8">
        <v>2.8979079588948398E-2</v>
      </c>
      <c r="J64" s="8">
        <f t="array" ref="J64">INDEX('Default Errors'!$F$7:$F$27,MATCH(C64&amp;D64,'Default Errors'!$C$7:$C$27&amp;'Default Errors'!$D$7:$D$27,0))</f>
        <v>5.8152003828784701E-2</v>
      </c>
      <c r="K64" s="8">
        <f t="shared" si="11"/>
        <v>0.68729752415825995</v>
      </c>
      <c r="L64" s="8">
        <f t="shared" si="12"/>
        <v>0.82903409107120551</v>
      </c>
      <c r="M64" s="8">
        <f t="shared" si="13"/>
        <v>0.34250323879657174</v>
      </c>
      <c r="N64" s="8">
        <f t="shared" si="14"/>
        <v>0.58523776262009253</v>
      </c>
      <c r="O64" s="12"/>
      <c r="P64" s="12"/>
    </row>
    <row r="65" spans="1:16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5</v>
      </c>
      <c r="G65" s="19">
        <v>2.6967592592592594E-3</v>
      </c>
      <c r="H65" s="8">
        <v>2.35416161855245E-2</v>
      </c>
      <c r="I65" s="8">
        <v>3.3882412377708802E-2</v>
      </c>
      <c r="J65" s="8">
        <f t="array" ref="J65">INDEX('Default Errors'!$F$7:$F$27,MATCH(C65&amp;D65,'Default Errors'!$C$7:$C$27&amp;'Default Errors'!$D$7:$D$27,0))</f>
        <v>5.8152003828784701E-2</v>
      </c>
      <c r="K65" s="8">
        <f t="shared" si="11"/>
        <v>0.6948034255380382</v>
      </c>
      <c r="L65" s="8">
        <f t="shared" si="12"/>
        <v>0.83354869416131783</v>
      </c>
      <c r="M65" s="8">
        <f t="shared" si="13"/>
        <v>0.40482897639843013</v>
      </c>
      <c r="N65" s="8">
        <f t="shared" si="14"/>
        <v>0.63626172004799264</v>
      </c>
      <c r="O65" s="12"/>
      <c r="P65" s="12"/>
    </row>
    <row r="66" spans="1:16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5</v>
      </c>
      <c r="G66" s="19">
        <v>6.6666666666666671E-3</v>
      </c>
      <c r="H66" s="8">
        <v>7.0970981566391006E-2</v>
      </c>
      <c r="I66" s="8">
        <v>9.4095959218159497E-2</v>
      </c>
      <c r="J66" s="8">
        <f t="array" ref="J66">INDEX('Default Errors'!$F$7:$F$27,MATCH(C66&amp;D66,'Default Errors'!$C$7:$C$27&amp;'Default Errors'!$D$7:$D$27,0))</f>
        <v>0.11889890066757899</v>
      </c>
      <c r="K66" s="8">
        <f t="shared" si="11"/>
        <v>0.75424048127131882</v>
      </c>
      <c r="L66" s="8">
        <f t="shared" si="12"/>
        <v>0.86847019596029829</v>
      </c>
      <c r="M66" s="8">
        <f t="shared" si="13"/>
        <v>0.59690191555945282</v>
      </c>
      <c r="N66" s="8">
        <f t="shared" si="14"/>
        <v>0.772594276162756</v>
      </c>
      <c r="O66" s="12"/>
      <c r="P66" s="12"/>
    </row>
    <row r="67" spans="1:16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5</v>
      </c>
      <c r="G67" s="19">
        <v>1.6331018518518519E-2</v>
      </c>
      <c r="H67" s="8">
        <v>8.1978303514637196E-2</v>
      </c>
      <c r="I67" s="8">
        <v>0.11615428316830601</v>
      </c>
      <c r="J67" s="8">
        <f t="array" ref="J67">INDEX('Default Errors'!$F$7:$F$27,MATCH(C67&amp;D67,'Default Errors'!$C$7:$C$27&amp;'Default Errors'!$D$7:$D$27,0))</f>
        <v>0.11889890066757899</v>
      </c>
      <c r="K67" s="8">
        <f t="shared" si="11"/>
        <v>0.70577081859178392</v>
      </c>
      <c r="L67" s="8">
        <f t="shared" si="12"/>
        <v>0.84010167158016291</v>
      </c>
      <c r="M67" s="8">
        <f t="shared" si="13"/>
        <v>0.68947907049060553</v>
      </c>
      <c r="N67" s="8">
        <f t="shared" si="14"/>
        <v>0.83034876436989147</v>
      </c>
      <c r="O67" s="12"/>
      <c r="P67" s="12"/>
    </row>
    <row r="68" spans="1:16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5</v>
      </c>
      <c r="G68" s="19">
        <v>2.6851851851851849E-2</v>
      </c>
      <c r="H68" s="8">
        <v>0.106884922787052</v>
      </c>
      <c r="I68" s="8">
        <v>0.13492367492583501</v>
      </c>
      <c r="J68" s="8">
        <f t="array" ref="J68">INDEX('Default Errors'!$F$7:$F$27,MATCH(C68&amp;D68,'Default Errors'!$C$7:$C$27&amp;'Default Errors'!$D$7:$D$27,0))</f>
        <v>0.11889890066757899</v>
      </c>
      <c r="K68" s="8">
        <f t="shared" si="11"/>
        <v>0.79218804887877992</v>
      </c>
      <c r="L68" s="8">
        <f t="shared" si="12"/>
        <v>0.89004946428767651</v>
      </c>
      <c r="M68" s="8">
        <f t="shared" si="13"/>
        <v>0.89895635861162393</v>
      </c>
      <c r="N68" s="8">
        <f t="shared" si="14"/>
        <v>0.94813309119111755</v>
      </c>
      <c r="O68" s="12"/>
      <c r="P68" s="12"/>
    </row>
    <row r="69" spans="1:16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5</v>
      </c>
      <c r="G69" s="19">
        <v>5.8159722222222217E-2</v>
      </c>
      <c r="H69" s="8">
        <v>0.19627955490267501</v>
      </c>
      <c r="I69" s="8">
        <v>0.205986064929326</v>
      </c>
      <c r="J69" s="8">
        <f t="array" ref="J69">INDEX('Default Errors'!$F$7:$F$27,MATCH(C69&amp;D69,'Default Errors'!$C$7:$C$27&amp;'Default Errors'!$D$7:$D$27,0))</f>
        <v>0.14159938339096101</v>
      </c>
      <c r="K69" s="8">
        <f t="shared" si="11"/>
        <v>0.95287783166312101</v>
      </c>
      <c r="L69" s="8">
        <f t="shared" si="12"/>
        <v>0.97615461462983466</v>
      </c>
      <c r="M69" s="8">
        <f t="shared" si="13"/>
        <v>1.3861610849020443</v>
      </c>
      <c r="N69" s="8">
        <f t="shared" si="14"/>
        <v>1.1773534239564789</v>
      </c>
      <c r="O69" s="12"/>
      <c r="P69" s="12"/>
    </row>
    <row r="70" spans="1:16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5</v>
      </c>
      <c r="G70" s="19">
        <v>0.12055555555555557</v>
      </c>
      <c r="H70" s="8">
        <v>0.20330980725740899</v>
      </c>
      <c r="I70" s="8">
        <v>0.21541762343316501</v>
      </c>
      <c r="J70" s="8">
        <f t="array" ref="J70">INDEX('Default Errors'!$F$7:$F$27,MATCH(C70&amp;D70,'Default Errors'!$C$7:$C$27&amp;'Default Errors'!$D$7:$D$27,0))</f>
        <v>0.14159938339096101</v>
      </c>
      <c r="K70" s="8">
        <f t="shared" si="11"/>
        <v>0.94379375288432443</v>
      </c>
      <c r="L70" s="8">
        <f t="shared" si="12"/>
        <v>0.97149048007910221</v>
      </c>
      <c r="M70" s="8">
        <f t="shared" si="13"/>
        <v>1.4358099759238589</v>
      </c>
      <c r="N70" s="8">
        <f t="shared" si="14"/>
        <v>1.1982528847968024</v>
      </c>
      <c r="O70" s="12"/>
      <c r="P70" s="12"/>
    </row>
    <row r="71" spans="1:16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5</v>
      </c>
      <c r="G71" s="19">
        <v>0.17424768518518519</v>
      </c>
      <c r="H71" s="8">
        <v>0.207652806658322</v>
      </c>
      <c r="I71" s="8">
        <v>0.222914071382669</v>
      </c>
      <c r="J71" s="8">
        <f t="array" ref="J71">INDEX('Default Errors'!$F$7:$F$27,MATCH(C71&amp;D71,'Default Errors'!$C$7:$C$27&amp;'Default Errors'!$D$7:$D$27,0))</f>
        <v>0.14159938339096101</v>
      </c>
      <c r="K71" s="8">
        <f t="shared" si="11"/>
        <v>0.93153745463583359</v>
      </c>
      <c r="L71" s="8">
        <f t="shared" si="12"/>
        <v>0.96516188001590364</v>
      </c>
      <c r="M71" s="8">
        <f t="shared" si="13"/>
        <v>1.4664810092073997</v>
      </c>
      <c r="N71" s="8">
        <f t="shared" si="14"/>
        <v>1.2109834884123729</v>
      </c>
      <c r="P71" s="12"/>
    </row>
    <row r="72" spans="1:16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5</v>
      </c>
      <c r="G72" s="19">
        <v>0.46206018518518516</v>
      </c>
      <c r="H72" s="8">
        <v>0.25533441624964598</v>
      </c>
      <c r="I72" s="8">
        <v>0.27502613098933099</v>
      </c>
      <c r="J72" s="8">
        <f t="array" ref="J72">INDEX('Default Errors'!$F$7:$F$27,MATCH(C72&amp;D72,'Default Errors'!$C$7:$C$27&amp;'Default Errors'!$D$7:$D$27,0))</f>
        <v>0.14637915004454899</v>
      </c>
      <c r="K72" s="8">
        <f t="shared" si="11"/>
        <v>0.92840056808838689</v>
      </c>
      <c r="L72" s="8">
        <f t="shared" si="12"/>
        <v>0.96353545242943028</v>
      </c>
      <c r="M72" s="8">
        <f t="shared" si="13"/>
        <v>1.7443359670549909</v>
      </c>
      <c r="N72" s="8">
        <f t="shared" si="14"/>
        <v>1.3207331172704768</v>
      </c>
      <c r="O72" s="12"/>
      <c r="P72" s="12"/>
    </row>
    <row r="73" spans="1:16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5</v>
      </c>
      <c r="G73" s="19">
        <v>0.92555555555555558</v>
      </c>
      <c r="H73" s="8">
        <v>0.25703406561522701</v>
      </c>
      <c r="I73" s="8">
        <v>0.27658653634461899</v>
      </c>
      <c r="J73" s="8">
        <f t="array" ref="J73">INDEX('Default Errors'!$F$7:$F$27,MATCH(C73&amp;D73,'Default Errors'!$C$7:$C$27&amp;'Default Errors'!$D$7:$D$27,0))</f>
        <v>0.14637915004454899</v>
      </c>
      <c r="K73" s="8">
        <f t="shared" si="11"/>
        <v>0.92930794467511546</v>
      </c>
      <c r="L73" s="8">
        <f t="shared" si="12"/>
        <v>0.96400619535100263</v>
      </c>
      <c r="M73" s="8">
        <f t="shared" si="13"/>
        <v>1.7559472475212579</v>
      </c>
      <c r="N73" s="8">
        <f t="shared" si="14"/>
        <v>1.3251215972586281</v>
      </c>
      <c r="O73" s="12"/>
      <c r="P73" s="12"/>
    </row>
    <row r="74" spans="1:16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5</v>
      </c>
      <c r="G74" s="19">
        <v>0.42531249999999998</v>
      </c>
      <c r="H74" s="8">
        <v>0.25905410479525298</v>
      </c>
      <c r="I74" s="8">
        <v>0.27887819256582902</v>
      </c>
      <c r="J74" s="8">
        <f t="array" ref="J74">INDEX('Default Errors'!$F$7:$F$27,MATCH(C74&amp;D74,'Default Errors'!$C$7:$C$27&amp;'Default Errors'!$D$7:$D$27,0))</f>
        <v>0.14637915004454899</v>
      </c>
      <c r="K74" s="8">
        <f t="shared" si="11"/>
        <v>0.9289148872194567</v>
      </c>
      <c r="L74" s="8">
        <f t="shared" si="12"/>
        <v>0.9638023071249916</v>
      </c>
      <c r="M74" s="8">
        <f t="shared" si="13"/>
        <v>1.7697472947234121</v>
      </c>
      <c r="N74" s="8">
        <f t="shared" si="14"/>
        <v>1.3303184937162273</v>
      </c>
      <c r="O74" s="12"/>
      <c r="P74" s="12"/>
    </row>
    <row r="75" spans="1:16" x14ac:dyDescent="0.25">
      <c r="O75" s="12"/>
    </row>
    <row r="76" spans="1:16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4</v>
      </c>
      <c r="G76" s="19">
        <v>2.3148148148148147E-5</v>
      </c>
      <c r="H76" s="8">
        <v>6.8170153500895997E-3</v>
      </c>
      <c r="I76" s="8">
        <v>9.0607015309774799E-3</v>
      </c>
      <c r="J76" s="8">
        <f t="array" ref="J76">INDEX('Default Errors'!$F$7:$F$27,MATCH(C76&amp;D76,'Default Errors'!$C$7:$C$27&amp;'Default Errors'!$D$7:$D$27,0))</f>
        <v>1.8661389182894901E-2</v>
      </c>
      <c r="K76" s="8">
        <f>H76/I76</f>
        <v>0.75237169294044404</v>
      </c>
      <c r="L76" s="8">
        <f>SQRT(K76)</f>
        <v>0.86739362053248004</v>
      </c>
      <c r="M76" s="8">
        <f>H76/J76</f>
        <v>0.36530052951996206</v>
      </c>
      <c r="N76" s="8">
        <f>SQRT(M76)</f>
        <v>0.60440096750415784</v>
      </c>
      <c r="O76" s="12"/>
      <c r="P76" s="12"/>
    </row>
    <row r="77" spans="1:16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4</v>
      </c>
      <c r="G77" s="19">
        <v>1.273148148148148E-4</v>
      </c>
      <c r="H77" s="8">
        <v>8.7142644208608906E-3</v>
      </c>
      <c r="I77" s="8">
        <v>1.1731394654615999E-2</v>
      </c>
      <c r="J77" s="8">
        <f t="array" ref="J77">INDEX('Default Errors'!$F$7:$F$27,MATCH(C77&amp;D77,'Default Errors'!$C$7:$C$27&amp;'Default Errors'!$D$7:$D$27,0))</f>
        <v>1.8661389182894901E-2</v>
      </c>
      <c r="K77" s="8">
        <f t="shared" ref="K77:K105" si="15">H77/I77</f>
        <v>0.74281572459349954</v>
      </c>
      <c r="L77" s="8">
        <f t="shared" ref="L77:L105" si="16">SQRT(K77)</f>
        <v>0.86186757950018023</v>
      </c>
      <c r="M77" s="8">
        <f t="shared" ref="M77:M105" si="17">H77/J77</f>
        <v>0.46696761615412952</v>
      </c>
      <c r="N77" s="8">
        <f t="shared" ref="N77:N105" si="18">SQRT(M77)</f>
        <v>0.68335028803252107</v>
      </c>
      <c r="O77" s="12"/>
      <c r="P77" s="12"/>
    </row>
    <row r="78" spans="1:16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4</v>
      </c>
      <c r="G78" s="19">
        <v>3.3564814814814812E-4</v>
      </c>
      <c r="H78" s="8">
        <v>1.2150177422799601E-2</v>
      </c>
      <c r="I78" s="8">
        <v>1.51755255850581E-2</v>
      </c>
      <c r="J78" s="8">
        <f t="array" ref="J78">INDEX('Default Errors'!$F$7:$F$27,MATCH(C78&amp;D78,'Default Errors'!$C$7:$C$27&amp;'Default Errors'!$D$7:$D$27,0))</f>
        <v>1.8661389182894901E-2</v>
      </c>
      <c r="K78" s="8">
        <f t="shared" si="15"/>
        <v>0.80064294015376491</v>
      </c>
      <c r="L78" s="8">
        <f t="shared" si="16"/>
        <v>0.89478653328811608</v>
      </c>
      <c r="M78" s="8">
        <f t="shared" si="17"/>
        <v>0.65108643862036264</v>
      </c>
      <c r="N78" s="8">
        <f t="shared" si="18"/>
        <v>0.80689927414787199</v>
      </c>
      <c r="O78" s="12"/>
      <c r="P78" s="12"/>
    </row>
    <row r="79" spans="1:16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4</v>
      </c>
      <c r="G79" s="19">
        <v>5.9027777777777778E-4</v>
      </c>
      <c r="H79" s="8">
        <v>1.88096307580265E-2</v>
      </c>
      <c r="I79" s="8">
        <v>2.7576498475042201E-2</v>
      </c>
      <c r="J79" s="8">
        <f t="array" ref="J79">INDEX('Default Errors'!$F$7:$F$27,MATCH(C79&amp;D79,'Default Errors'!$C$7:$C$27&amp;'Default Errors'!$D$7:$D$27,0))</f>
        <v>5.8152003828784701E-2</v>
      </c>
      <c r="K79" s="8">
        <f t="shared" si="15"/>
        <v>0.68208916280832188</v>
      </c>
      <c r="L79" s="8">
        <f t="shared" si="16"/>
        <v>0.82588689468251153</v>
      </c>
      <c r="M79" s="8">
        <f t="shared" si="17"/>
        <v>0.32345627871065569</v>
      </c>
      <c r="N79" s="8">
        <f t="shared" si="18"/>
        <v>0.56873216781773095</v>
      </c>
      <c r="O79" s="12"/>
      <c r="P79" s="12"/>
    </row>
    <row r="80" spans="1:16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4</v>
      </c>
      <c r="G80" s="19">
        <v>1.7708333333333332E-3</v>
      </c>
      <c r="H80" s="8">
        <v>2.10708444489533E-2</v>
      </c>
      <c r="I80" s="8">
        <v>3.1710066948056698E-2</v>
      </c>
      <c r="J80" s="8">
        <f t="array" ref="J80">INDEX('Default Errors'!$F$7:$F$27,MATCH(C80&amp;D80,'Default Errors'!$C$7:$C$27&amp;'Default Errors'!$D$7:$D$27,0))</f>
        <v>5.8152003828784701E-2</v>
      </c>
      <c r="K80" s="8">
        <f t="shared" si="15"/>
        <v>0.66448438861604464</v>
      </c>
      <c r="L80" s="8">
        <f t="shared" si="16"/>
        <v>0.81515911858731271</v>
      </c>
      <c r="M80" s="8">
        <f t="shared" si="17"/>
        <v>0.36234081478931646</v>
      </c>
      <c r="N80" s="8">
        <f t="shared" si="18"/>
        <v>0.60194751830148485</v>
      </c>
      <c r="O80" s="12"/>
      <c r="P80" s="12"/>
    </row>
    <row r="81" spans="1:16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4</v>
      </c>
      <c r="G81" s="19">
        <v>3.6921296296296298E-3</v>
      </c>
      <c r="H81" s="8">
        <v>2.5454861278494601E-2</v>
      </c>
      <c r="I81" s="8">
        <v>3.7472460339803303E-2</v>
      </c>
      <c r="J81" s="8">
        <f t="array" ref="J81">INDEX('Default Errors'!$F$7:$F$27,MATCH(C81&amp;D81,'Default Errors'!$C$7:$C$27&amp;'Default Errors'!$D$7:$D$27,0))</f>
        <v>5.8152003828784701E-2</v>
      </c>
      <c r="K81" s="8">
        <f t="shared" si="15"/>
        <v>0.67929516897657261</v>
      </c>
      <c r="L81" s="8">
        <f t="shared" si="16"/>
        <v>0.82419364774097392</v>
      </c>
      <c r="M81" s="8">
        <f t="shared" si="17"/>
        <v>0.4377297359079943</v>
      </c>
      <c r="N81" s="8">
        <f t="shared" si="18"/>
        <v>0.66161146899671741</v>
      </c>
      <c r="O81" s="12"/>
      <c r="P81" s="12"/>
    </row>
    <row r="82" spans="1:16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4</v>
      </c>
      <c r="G82" s="19">
        <v>8.5532407407407415E-3</v>
      </c>
      <c r="H82" s="8">
        <v>8.2264237440154001E-2</v>
      </c>
      <c r="I82" s="8">
        <v>0.10249611303897101</v>
      </c>
      <c r="J82" s="8">
        <f t="array" ref="J82">INDEX('Default Errors'!$F$7:$F$27,MATCH(C82&amp;D82,'Default Errors'!$C$7:$C$27&amp;'Default Errors'!$D$7:$D$27,0))</f>
        <v>0.11889890066757899</v>
      </c>
      <c r="K82" s="8">
        <f t="shared" si="15"/>
        <v>0.80260836241541711</v>
      </c>
      <c r="L82" s="8">
        <f t="shared" si="16"/>
        <v>0.89588412331920309</v>
      </c>
      <c r="M82" s="8">
        <f t="shared" si="17"/>
        <v>0.69188391968526897</v>
      </c>
      <c r="N82" s="8">
        <f t="shared" si="18"/>
        <v>0.83179559970299732</v>
      </c>
      <c r="O82" s="12"/>
      <c r="P82" s="12"/>
    </row>
    <row r="83" spans="1:16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4</v>
      </c>
      <c r="G83" s="19">
        <v>2.0150462962962964E-2</v>
      </c>
      <c r="H83" s="8">
        <v>0.102597881517226</v>
      </c>
      <c r="I83" s="8">
        <v>0.119022405846573</v>
      </c>
      <c r="J83" s="8">
        <f t="array" ref="J83">INDEX('Default Errors'!$F$7:$F$27,MATCH(C83&amp;D83,'Default Errors'!$C$7:$C$27&amp;'Default Errors'!$D$7:$D$27,0))</f>
        <v>0.11889890066757899</v>
      </c>
      <c r="K83" s="8">
        <f t="shared" si="15"/>
        <v>0.86200476950096949</v>
      </c>
      <c r="L83" s="8">
        <f t="shared" si="16"/>
        <v>0.92844211962888101</v>
      </c>
      <c r="M83" s="8">
        <f t="shared" si="17"/>
        <v>0.86290016931335756</v>
      </c>
      <c r="N83" s="8">
        <f t="shared" si="18"/>
        <v>0.92892419998262377</v>
      </c>
      <c r="O83" s="12"/>
      <c r="P83" s="12"/>
    </row>
    <row r="84" spans="1:16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4</v>
      </c>
      <c r="G84" s="19">
        <v>3.1793981481481479E-2</v>
      </c>
      <c r="H84" s="8">
        <v>0.120443513783316</v>
      </c>
      <c r="I84" s="8">
        <v>0.14028361439841899</v>
      </c>
      <c r="J84" s="8">
        <f t="array" ref="J84">INDEX('Default Errors'!$F$7:$F$27,MATCH(C84&amp;D84,'Default Errors'!$C$7:$C$27&amp;'Default Errors'!$D$7:$D$27,0))</f>
        <v>0.11889890066757899</v>
      </c>
      <c r="K84" s="8">
        <f t="shared" si="15"/>
        <v>0.85857150387674508</v>
      </c>
      <c r="L84" s="8">
        <f t="shared" si="16"/>
        <v>0.92659133596032783</v>
      </c>
      <c r="M84" s="8">
        <f t="shared" si="17"/>
        <v>1.0129909789498852</v>
      </c>
      <c r="N84" s="8">
        <f t="shared" si="18"/>
        <v>1.0064745297074762</v>
      </c>
      <c r="O84" s="12"/>
      <c r="P84" s="12"/>
    </row>
    <row r="85" spans="1:16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4</v>
      </c>
      <c r="G85" s="19">
        <v>7.4537037037037041E-2</v>
      </c>
      <c r="H85" s="8">
        <v>0.20148383999348399</v>
      </c>
      <c r="I85" s="8">
        <v>0.21045133635781799</v>
      </c>
      <c r="J85" s="8">
        <f t="array" ref="J85">INDEX('Default Errors'!$F$7:$F$27,MATCH(C85&amp;D85,'Default Errors'!$C$7:$C$27&amp;'Default Errors'!$D$7:$D$27,0))</f>
        <v>0.14159938339096101</v>
      </c>
      <c r="K85" s="8">
        <f t="shared" si="15"/>
        <v>0.95738921634079299</v>
      </c>
      <c r="L85" s="8">
        <f t="shared" si="16"/>
        <v>0.97846268009607451</v>
      </c>
      <c r="M85" s="8">
        <f t="shared" si="17"/>
        <v>1.422914670731156</v>
      </c>
      <c r="N85" s="8">
        <f t="shared" si="18"/>
        <v>1.1928598705343205</v>
      </c>
      <c r="O85" s="12"/>
      <c r="P85" s="12"/>
    </row>
    <row r="86" spans="1:16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4</v>
      </c>
      <c r="G86" s="19">
        <v>0.14986111111111111</v>
      </c>
      <c r="H86" s="8">
        <v>0.205442625298912</v>
      </c>
      <c r="I86" s="8">
        <v>0.219015187308718</v>
      </c>
      <c r="J86" s="8">
        <f t="array" ref="J86">INDEX('Default Errors'!$F$7:$F$27,MATCH(C86&amp;D86,'Default Errors'!$C$7:$C$27&amp;'Default Errors'!$D$7:$D$27,0))</f>
        <v>0.14159938339096101</v>
      </c>
      <c r="K86" s="8">
        <f t="shared" si="15"/>
        <v>0.93802912858881116</v>
      </c>
      <c r="L86" s="8">
        <f t="shared" si="16"/>
        <v>0.96851903883651724</v>
      </c>
      <c r="M86" s="8">
        <f t="shared" si="17"/>
        <v>1.4508723158184771</v>
      </c>
      <c r="N86" s="8">
        <f t="shared" si="18"/>
        <v>1.2045216128482199</v>
      </c>
      <c r="O86" s="12"/>
      <c r="P86" s="12"/>
    </row>
    <row r="87" spans="1:16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4</v>
      </c>
      <c r="G87" s="19">
        <v>0.21909722222222225</v>
      </c>
      <c r="H87" s="8">
        <v>0.21311671076078401</v>
      </c>
      <c r="I87" s="8">
        <v>0.226613544806159</v>
      </c>
      <c r="J87" s="8">
        <f t="array" ref="J87">INDEX('Default Errors'!$F$7:$F$27,MATCH(C87&amp;D87,'Default Errors'!$C$7:$C$27&amp;'Default Errors'!$D$7:$D$27,0))</f>
        <v>0.14159938339096101</v>
      </c>
      <c r="K87" s="8">
        <f t="shared" si="15"/>
        <v>0.94044118564528023</v>
      </c>
      <c r="L87" s="8">
        <f t="shared" si="16"/>
        <v>0.96976346891666332</v>
      </c>
      <c r="M87" s="8">
        <f t="shared" si="17"/>
        <v>1.5050680706169537</v>
      </c>
      <c r="N87" s="8">
        <f t="shared" si="18"/>
        <v>1.2268121578371132</v>
      </c>
      <c r="O87" s="12"/>
      <c r="P87" s="12"/>
    </row>
    <row r="88" spans="1:16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4</v>
      </c>
      <c r="G88" s="19">
        <v>0.59453703703703698</v>
      </c>
      <c r="H88" s="8">
        <v>0.25592799252138998</v>
      </c>
      <c r="I88" s="8">
        <v>0.274129717456296</v>
      </c>
      <c r="J88" s="8">
        <f t="array" ref="J88">INDEX('Default Errors'!$F$7:$F$27,MATCH(C88&amp;D88,'Default Errors'!$C$7:$C$27&amp;'Default Errors'!$D$7:$D$27,0))</f>
        <v>0.14637915004454899</v>
      </c>
      <c r="K88" s="8">
        <f t="shared" si="15"/>
        <v>0.93360178128878757</v>
      </c>
      <c r="L88" s="8">
        <f t="shared" si="16"/>
        <v>0.96623070810691358</v>
      </c>
      <c r="M88" s="8">
        <f t="shared" si="17"/>
        <v>1.7483910272979515</v>
      </c>
      <c r="N88" s="8">
        <f t="shared" si="18"/>
        <v>1.3222673811668921</v>
      </c>
      <c r="O88" s="12"/>
      <c r="P88" s="12"/>
    </row>
    <row r="89" spans="1:16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4</v>
      </c>
      <c r="G89" s="19">
        <v>0.20171296296296296</v>
      </c>
      <c r="H89" s="8">
        <v>0.25739780275317797</v>
      </c>
      <c r="I89" s="8">
        <v>0.27904881173833301</v>
      </c>
      <c r="J89" s="8">
        <f t="array" ref="J89">INDEX('Default Errors'!$F$7:$F$27,MATCH(C89&amp;D89,'Default Errors'!$C$7:$C$27&amp;'Default Errors'!$D$7:$D$27,0))</f>
        <v>0.14637915004454899</v>
      </c>
      <c r="K89" s="8">
        <f t="shared" si="15"/>
        <v>0.92241139157597485</v>
      </c>
      <c r="L89" s="8">
        <f t="shared" si="16"/>
        <v>0.96042250680415375</v>
      </c>
      <c r="M89" s="8">
        <f t="shared" si="17"/>
        <v>1.7584321447066853</v>
      </c>
      <c r="N89" s="8">
        <f t="shared" si="18"/>
        <v>1.3260588767874093</v>
      </c>
      <c r="O89" s="12"/>
      <c r="P89" s="12"/>
    </row>
    <row r="90" spans="1:16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4</v>
      </c>
      <c r="G90" s="19">
        <v>0.88312500000000005</v>
      </c>
      <c r="H90" s="8">
        <v>0.25791917198667502</v>
      </c>
      <c r="I90" s="8">
        <v>0.28422830057663701</v>
      </c>
      <c r="J90" s="8">
        <f t="array" ref="J90">INDEX('Default Errors'!$F$7:$F$27,MATCH(C90&amp;D90,'Default Errors'!$C$7:$C$27&amp;'Default Errors'!$D$7:$D$27,0))</f>
        <v>0.14637915004454899</v>
      </c>
      <c r="K90" s="8">
        <f t="shared" si="15"/>
        <v>0.90743663267666685</v>
      </c>
      <c r="L90" s="8">
        <f t="shared" si="16"/>
        <v>0.9525946843630122</v>
      </c>
      <c r="M90" s="8">
        <f t="shared" si="17"/>
        <v>1.7619939172223638</v>
      </c>
      <c r="N90" s="8">
        <f t="shared" si="18"/>
        <v>1.3274011892500186</v>
      </c>
      <c r="O90" s="12"/>
      <c r="P90" s="12"/>
    </row>
    <row r="91" spans="1:16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5</v>
      </c>
      <c r="G91" s="19">
        <v>3.4722222222222222E-5</v>
      </c>
      <c r="H91" s="8">
        <v>6.6599985630938097E-3</v>
      </c>
      <c r="I91" s="8">
        <v>8.7526463129281393E-3</v>
      </c>
      <c r="J91" s="8">
        <f t="array" ref="J91">INDEX('Default Errors'!$F$7:$F$27,MATCH(C91&amp;D91,'Default Errors'!$C$7:$C$27&amp;'Default Errors'!$D$7:$D$27,0))</f>
        <v>1.8661389182894901E-2</v>
      </c>
      <c r="K91" s="8">
        <f t="shared" si="15"/>
        <v>0.76091256575244293</v>
      </c>
      <c r="L91" s="8">
        <f t="shared" si="16"/>
        <v>0.87230302404178495</v>
      </c>
      <c r="M91" s="8">
        <f t="shared" si="17"/>
        <v>0.35688653710723689</v>
      </c>
      <c r="N91" s="8">
        <f t="shared" si="18"/>
        <v>0.59739981344760806</v>
      </c>
      <c r="O91" s="12"/>
      <c r="P91" s="12"/>
    </row>
    <row r="92" spans="1:16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5</v>
      </c>
      <c r="G92" s="19">
        <v>1.273148148148148E-4</v>
      </c>
      <c r="H92" s="8">
        <v>8.4234103126712701E-3</v>
      </c>
      <c r="I92" s="8">
        <v>1.13825943701228E-2</v>
      </c>
      <c r="J92" s="8">
        <f t="array" ref="J92">INDEX('Default Errors'!$F$7:$F$27,MATCH(C92&amp;D92,'Default Errors'!$C$7:$C$27&amp;'Default Errors'!$D$7:$D$27,0))</f>
        <v>1.8661389182894901E-2</v>
      </c>
      <c r="K92" s="8">
        <f t="shared" si="15"/>
        <v>0.74002551955827933</v>
      </c>
      <c r="L92" s="8">
        <f t="shared" si="16"/>
        <v>0.86024735951834186</v>
      </c>
      <c r="M92" s="8">
        <f t="shared" si="17"/>
        <v>0.45138173959697486</v>
      </c>
      <c r="N92" s="8">
        <f t="shared" si="18"/>
        <v>0.67184949177399467</v>
      </c>
      <c r="O92" s="12"/>
      <c r="P92" s="12"/>
    </row>
    <row r="93" spans="1:16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5</v>
      </c>
      <c r="G93" s="19">
        <v>3.4722222222222224E-4</v>
      </c>
      <c r="H93" s="8">
        <v>1.17233815944117E-2</v>
      </c>
      <c r="I93" s="8">
        <v>1.49862297582609E-2</v>
      </c>
      <c r="J93" s="8">
        <f t="array" ref="J93">INDEX('Default Errors'!$F$7:$F$27,MATCH(C93&amp;D93,'Default Errors'!$C$7:$C$27&amp;'Default Errors'!$D$7:$D$27,0))</f>
        <v>1.8661389182894901E-2</v>
      </c>
      <c r="K93" s="8">
        <f t="shared" si="15"/>
        <v>0.78227691577659075</v>
      </c>
      <c r="L93" s="8">
        <f t="shared" si="16"/>
        <v>0.88446419700098133</v>
      </c>
      <c r="M93" s="8">
        <f t="shared" si="17"/>
        <v>0.62821591037592184</v>
      </c>
      <c r="N93" s="8">
        <f t="shared" si="18"/>
        <v>0.79260072569732221</v>
      </c>
      <c r="O93" s="12"/>
      <c r="P93" s="12"/>
    </row>
    <row r="94" spans="1:16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5</v>
      </c>
      <c r="G94" s="19">
        <v>6.018518518518519E-4</v>
      </c>
      <c r="H94" s="8">
        <v>1.85458633273906E-2</v>
      </c>
      <c r="I94" s="8">
        <v>2.71082850211452E-2</v>
      </c>
      <c r="J94" s="8">
        <f t="array" ref="J94">INDEX('Default Errors'!$F$7:$F$27,MATCH(C94&amp;D94,'Default Errors'!$C$7:$C$27&amp;'Default Errors'!$D$7:$D$27,0))</f>
        <v>5.8152003828784701E-2</v>
      </c>
      <c r="K94" s="8">
        <f t="shared" si="15"/>
        <v>0.68414004474736501</v>
      </c>
      <c r="L94" s="8">
        <f t="shared" si="16"/>
        <v>0.82712758674062192</v>
      </c>
      <c r="M94" s="8">
        <f t="shared" si="17"/>
        <v>0.31892045168374011</v>
      </c>
      <c r="N94" s="8">
        <f t="shared" si="18"/>
        <v>0.56473042390483985</v>
      </c>
      <c r="O94" s="12"/>
      <c r="P94" s="12"/>
    </row>
    <row r="95" spans="1:16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5</v>
      </c>
      <c r="G95" s="19">
        <v>1.7939814814814815E-3</v>
      </c>
      <c r="H95" s="8">
        <v>2.0860938859171899E-2</v>
      </c>
      <c r="I95" s="8">
        <v>3.1334339997610497E-2</v>
      </c>
      <c r="J95" s="8">
        <f t="array" ref="J95">INDEX('Default Errors'!$F$7:$F$27,MATCH(C95&amp;D95,'Default Errors'!$C$7:$C$27&amp;'Default Errors'!$D$7:$D$27,0))</f>
        <v>5.8152003828784701E-2</v>
      </c>
      <c r="K95" s="8">
        <f t="shared" si="15"/>
        <v>0.66575325539847718</v>
      </c>
      <c r="L95" s="8">
        <f t="shared" si="16"/>
        <v>0.81593704132027078</v>
      </c>
      <c r="M95" s="8">
        <f t="shared" si="17"/>
        <v>0.35873121278145753</v>
      </c>
      <c r="N95" s="8">
        <f t="shared" si="18"/>
        <v>0.59894174406319145</v>
      </c>
      <c r="O95" s="12"/>
      <c r="P95" s="12"/>
    </row>
    <row r="96" spans="1:16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5</v>
      </c>
      <c r="G96" s="19">
        <v>3.5648148148148154E-3</v>
      </c>
      <c r="H96" s="8">
        <v>2.5142922561127899E-2</v>
      </c>
      <c r="I96" s="8">
        <v>3.7099069431757101E-2</v>
      </c>
      <c r="J96" s="8">
        <f t="array" ref="J96">INDEX('Default Errors'!$F$7:$F$27,MATCH(C96&amp;D96,'Default Errors'!$C$7:$C$27&amp;'Default Errors'!$D$7:$D$27,0))</f>
        <v>5.8152003828784701E-2</v>
      </c>
      <c r="K96" s="8">
        <f t="shared" si="15"/>
        <v>0.67772380672182997</v>
      </c>
      <c r="L96" s="8">
        <f t="shared" si="16"/>
        <v>0.82323982333329204</v>
      </c>
      <c r="M96" s="8">
        <f t="shared" si="17"/>
        <v>0.43236554040606229</v>
      </c>
      <c r="N96" s="8">
        <f t="shared" si="18"/>
        <v>0.65754508621543384</v>
      </c>
      <c r="O96" s="12"/>
      <c r="P96" s="12"/>
    </row>
    <row r="97" spans="1:16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5</v>
      </c>
      <c r="G97" s="19">
        <v>8.5416666666666679E-3</v>
      </c>
      <c r="H97" s="8">
        <v>8.1235290933378196E-2</v>
      </c>
      <c r="I97" s="8">
        <v>0.101202576652385</v>
      </c>
      <c r="J97" s="8">
        <f t="array" ref="J97">INDEX('Default Errors'!$F$7:$F$27,MATCH(C97&amp;D97,'Default Errors'!$C$7:$C$27&amp;'Default Errors'!$D$7:$D$27,0))</f>
        <v>0.11889890066757899</v>
      </c>
      <c r="K97" s="8">
        <f t="shared" si="15"/>
        <v>0.80269982860622902</v>
      </c>
      <c r="L97" s="8">
        <f t="shared" si="16"/>
        <v>0.89593516986790345</v>
      </c>
      <c r="M97" s="8">
        <f t="shared" si="17"/>
        <v>0.68322995820203747</v>
      </c>
      <c r="N97" s="8">
        <f t="shared" si="18"/>
        <v>0.8265772548298419</v>
      </c>
      <c r="O97" s="12"/>
      <c r="P97" s="12"/>
    </row>
    <row r="98" spans="1:16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5</v>
      </c>
      <c r="G98" s="19">
        <v>1.982638888888889E-2</v>
      </c>
      <c r="H98" s="8">
        <v>0.10170189022253601</v>
      </c>
      <c r="I98" s="8">
        <v>0.118002506265329</v>
      </c>
      <c r="J98" s="8">
        <f t="array" ref="J98">INDEX('Default Errors'!$F$7:$F$27,MATCH(C98&amp;D98,'Default Errors'!$C$7:$C$27&amp;'Default Errors'!$D$7:$D$27,0))</f>
        <v>0.11889890066757899</v>
      </c>
      <c r="K98" s="8">
        <f t="shared" si="15"/>
        <v>0.86186212006259422</v>
      </c>
      <c r="L98" s="8">
        <f t="shared" si="16"/>
        <v>0.92836529451643879</v>
      </c>
      <c r="M98" s="8">
        <f t="shared" si="17"/>
        <v>0.85536442853140515</v>
      </c>
      <c r="N98" s="8">
        <f t="shared" si="18"/>
        <v>0.92485913983233425</v>
      </c>
      <c r="O98" s="12"/>
      <c r="P98" s="12"/>
    </row>
    <row r="99" spans="1:16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5</v>
      </c>
      <c r="G99" s="19">
        <v>3.3912037037037039E-2</v>
      </c>
      <c r="H99" s="8">
        <v>0.119455580267885</v>
      </c>
      <c r="I99" s="8">
        <v>0.13961911543958599</v>
      </c>
      <c r="J99" s="8">
        <f t="array" ref="J99">INDEX('Default Errors'!$F$7:$F$27,MATCH(C99&amp;D99,'Default Errors'!$C$7:$C$27&amp;'Default Errors'!$D$7:$D$27,0))</f>
        <v>0.11889890066757899</v>
      </c>
      <c r="K99" s="8">
        <f t="shared" si="15"/>
        <v>0.85558184416068817</v>
      </c>
      <c r="L99" s="8">
        <f t="shared" si="16"/>
        <v>0.9249766722251368</v>
      </c>
      <c r="M99" s="8">
        <f t="shared" si="17"/>
        <v>1.0046819575049091</v>
      </c>
      <c r="N99" s="8">
        <f t="shared" si="18"/>
        <v>1.00233824505748</v>
      </c>
      <c r="O99" s="12"/>
      <c r="P99" s="12"/>
    </row>
    <row r="100" spans="1:16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5</v>
      </c>
      <c r="G100" s="19">
        <v>7.3726851851851849E-2</v>
      </c>
      <c r="H100" s="8">
        <v>0.199820524315032</v>
      </c>
      <c r="I100" s="8">
        <v>0.208986229810912</v>
      </c>
      <c r="J100" s="8">
        <f t="array" ref="J100">INDEX('Default Errors'!$F$7:$F$27,MATCH(C100&amp;D100,'Default Errors'!$C$7:$C$27&amp;'Default Errors'!$D$7:$D$27,0))</f>
        <v>0.14159938339096101</v>
      </c>
      <c r="K100" s="8">
        <f t="shared" si="15"/>
        <v>0.95614206015308756</v>
      </c>
      <c r="L100" s="8">
        <f t="shared" si="16"/>
        <v>0.97782516850052881</v>
      </c>
      <c r="M100" s="8">
        <f t="shared" si="17"/>
        <v>1.4111680399293853</v>
      </c>
      <c r="N100" s="8">
        <f t="shared" si="18"/>
        <v>1.1879259404227964</v>
      </c>
      <c r="O100" s="12"/>
      <c r="P100" s="12"/>
    </row>
    <row r="101" spans="1:16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5</v>
      </c>
      <c r="G101" s="19">
        <v>0.14586805555555557</v>
      </c>
      <c r="H101" s="8">
        <v>0.203496765198971</v>
      </c>
      <c r="I101" s="8">
        <v>0.21708845892151701</v>
      </c>
      <c r="J101" s="8">
        <f t="array" ref="J101">INDEX('Default Errors'!$F$7:$F$27,MATCH(C101&amp;D101,'Default Errors'!$C$7:$C$27&amp;'Default Errors'!$D$7:$D$27,0))</f>
        <v>0.14159938339096101</v>
      </c>
      <c r="K101" s="8">
        <f t="shared" si="15"/>
        <v>0.93739098895413986</v>
      </c>
      <c r="L101" s="8">
        <f t="shared" si="16"/>
        <v>0.96818954185331907</v>
      </c>
      <c r="M101" s="8">
        <f t="shared" si="17"/>
        <v>1.4371303061194065</v>
      </c>
      <c r="N101" s="8">
        <f t="shared" si="18"/>
        <v>1.1988036979086303</v>
      </c>
      <c r="O101" s="12"/>
      <c r="P101" s="12"/>
    </row>
    <row r="102" spans="1:16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5</v>
      </c>
      <c r="G102" s="19">
        <v>0.22434027777777776</v>
      </c>
      <c r="H102" s="8">
        <v>0.21110217896679501</v>
      </c>
      <c r="I102" s="8">
        <v>0.22504446190319699</v>
      </c>
      <c r="J102" s="8">
        <f t="array" ref="J102">INDEX('Default Errors'!$F$7:$F$27,MATCH(C102&amp;D102,'Default Errors'!$C$7:$C$27&amp;'Default Errors'!$D$7:$D$27,0))</f>
        <v>0.14159938339096101</v>
      </c>
      <c r="K102" s="8">
        <f t="shared" si="15"/>
        <v>0.93804654058805825</v>
      </c>
      <c r="L102" s="8">
        <f t="shared" si="16"/>
        <v>0.96852802777620139</v>
      </c>
      <c r="M102" s="8">
        <f t="shared" si="17"/>
        <v>1.4908410892152988</v>
      </c>
      <c r="N102" s="8">
        <f t="shared" si="18"/>
        <v>1.2210000365337008</v>
      </c>
      <c r="P102" s="12"/>
    </row>
    <row r="103" spans="1:16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5</v>
      </c>
      <c r="G103" s="19">
        <v>0.56092592592592594</v>
      </c>
      <c r="H103" s="8">
        <v>0.254373102297832</v>
      </c>
      <c r="I103" s="8">
        <v>0.27193165441182598</v>
      </c>
      <c r="J103" s="8">
        <f t="array" ref="J103">INDEX('Default Errors'!$F$7:$F$27,MATCH(C103&amp;D103,'Default Errors'!$C$7:$C$27&amp;'Default Errors'!$D$7:$D$27,0))</f>
        <v>0.14637915004454899</v>
      </c>
      <c r="K103" s="8">
        <f t="shared" si="15"/>
        <v>0.93543027511095678</v>
      </c>
      <c r="L103" s="8">
        <f t="shared" si="16"/>
        <v>0.96717644466299779</v>
      </c>
      <c r="M103" s="8">
        <f t="shared" si="17"/>
        <v>1.7377686796269562</v>
      </c>
      <c r="N103" s="8">
        <f t="shared" si="18"/>
        <v>1.3182445446983486</v>
      </c>
      <c r="P103" s="12"/>
    </row>
    <row r="104" spans="1:16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5</v>
      </c>
      <c r="G104" s="19">
        <v>8.7986111111111112E-2</v>
      </c>
      <c r="H104" s="8">
        <v>0.25567291343960002</v>
      </c>
      <c r="I104" s="8">
        <v>0.27632652539616998</v>
      </c>
      <c r="J104" s="8">
        <f t="array" ref="J104">INDEX('Default Errors'!$F$7:$F$27,MATCH(C104&amp;D104,'Default Errors'!$C$7:$C$27&amp;'Default Errors'!$D$7:$D$27,0))</f>
        <v>0.14637915004454899</v>
      </c>
      <c r="K104" s="8">
        <f t="shared" si="15"/>
        <v>0.92525649889398487</v>
      </c>
      <c r="L104" s="8">
        <f t="shared" si="16"/>
        <v>0.96190254126599795</v>
      </c>
      <c r="M104" s="8">
        <f t="shared" si="17"/>
        <v>1.7466484356671603</v>
      </c>
      <c r="N104" s="8">
        <f t="shared" si="18"/>
        <v>1.3216082761798824</v>
      </c>
      <c r="P104" s="12"/>
    </row>
    <row r="105" spans="1:16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5</v>
      </c>
      <c r="G105" s="19">
        <v>0.87387731481481479</v>
      </c>
      <c r="H105" s="8">
        <v>0.256386847059482</v>
      </c>
      <c r="I105" s="8">
        <v>0.28222388396755599</v>
      </c>
      <c r="J105" s="8">
        <f t="array" ref="J105">INDEX('Default Errors'!$F$7:$F$27,MATCH(C105&amp;D105,'Default Errors'!$C$7:$C$27&amp;'Default Errors'!$D$7:$D$27,0))</f>
        <v>0.14637915004454899</v>
      </c>
      <c r="K105" s="8">
        <f t="shared" si="15"/>
        <v>0.90845198306800934</v>
      </c>
      <c r="L105" s="8">
        <f t="shared" si="16"/>
        <v>0.95312747472098891</v>
      </c>
      <c r="M105" s="8">
        <f t="shared" si="17"/>
        <v>1.751525726043998</v>
      </c>
      <c r="N105" s="8">
        <f t="shared" si="18"/>
        <v>1.3234522001356899</v>
      </c>
      <c r="P105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workbookViewId="0">
      <selection activeCell="E16" sqref="E16"/>
    </sheetView>
  </sheetViews>
  <sheetFormatPr baseColWidth="10" defaultRowHeight="15" x14ac:dyDescent="0.25"/>
  <cols>
    <col min="1" max="1" width="3.7109375" customWidth="1"/>
    <col min="6" max="7" width="15.28515625" customWidth="1"/>
    <col min="8" max="8" width="3.140625" customWidth="1"/>
    <col min="13" max="13" width="15.140625" customWidth="1"/>
  </cols>
  <sheetData>
    <row r="2" spans="2:13" x14ac:dyDescent="0.25">
      <c r="B2" s="2" t="s">
        <v>2</v>
      </c>
      <c r="C2" s="13" t="s">
        <v>13</v>
      </c>
      <c r="D2" s="13"/>
      <c r="E2" s="13"/>
      <c r="I2" s="2" t="s">
        <v>1</v>
      </c>
      <c r="J2" s="36" t="s">
        <v>15</v>
      </c>
      <c r="K2" s="36"/>
      <c r="L2" s="36"/>
    </row>
    <row r="3" spans="2:13" x14ac:dyDescent="0.25">
      <c r="F3" t="s">
        <v>16</v>
      </c>
      <c r="M3" t="s">
        <v>16</v>
      </c>
    </row>
    <row r="4" spans="2:13" x14ac:dyDescent="0.25">
      <c r="B4">
        <v>2000</v>
      </c>
      <c r="C4" s="12"/>
      <c r="F4" s="11">
        <f>C4</f>
        <v>0</v>
      </c>
      <c r="I4">
        <v>2000</v>
      </c>
      <c r="J4" s="12"/>
      <c r="M4" s="11">
        <f>J4</f>
        <v>0</v>
      </c>
    </row>
    <row r="5" spans="2:13" x14ac:dyDescent="0.25">
      <c r="B5">
        <v>3000</v>
      </c>
      <c r="C5" s="12"/>
      <c r="F5" s="11">
        <f t="shared" ref="F5:F30" si="0">$C$4+($C$30-$C$5)/($B$30-$B$5)*B5</f>
        <v>0</v>
      </c>
      <c r="I5">
        <v>3000</v>
      </c>
      <c r="J5" s="12"/>
      <c r="M5" s="11">
        <f>$J$4+($J$30-$J$5)/($I$30-$I$5)*I5</f>
        <v>0</v>
      </c>
    </row>
    <row r="6" spans="2:13" x14ac:dyDescent="0.25">
      <c r="B6">
        <v>4000</v>
      </c>
      <c r="C6" s="12"/>
      <c r="F6" s="11">
        <f t="shared" si="0"/>
        <v>0</v>
      </c>
      <c r="I6">
        <v>4000</v>
      </c>
      <c r="J6" s="12"/>
      <c r="M6" s="11">
        <f t="shared" ref="M6:M30" si="1">$J$4+($J$30-$J$5)/($I$30-$I$5)*I6</f>
        <v>0</v>
      </c>
    </row>
    <row r="7" spans="2:13" x14ac:dyDescent="0.25">
      <c r="B7">
        <v>5000</v>
      </c>
      <c r="C7" s="12"/>
      <c r="F7" s="11">
        <f t="shared" si="0"/>
        <v>0</v>
      </c>
      <c r="I7">
        <v>5000</v>
      </c>
      <c r="J7" s="12"/>
      <c r="M7" s="11">
        <f t="shared" si="1"/>
        <v>0</v>
      </c>
    </row>
    <row r="8" spans="2:13" x14ac:dyDescent="0.25">
      <c r="B8">
        <v>6000</v>
      </c>
      <c r="C8" s="12"/>
      <c r="F8" s="11">
        <f t="shared" si="0"/>
        <v>0</v>
      </c>
      <c r="I8">
        <v>6000</v>
      </c>
      <c r="J8" s="12"/>
      <c r="M8" s="11">
        <f t="shared" si="1"/>
        <v>0</v>
      </c>
    </row>
    <row r="9" spans="2:13" x14ac:dyDescent="0.25">
      <c r="B9">
        <v>7000</v>
      </c>
      <c r="C9" s="12"/>
      <c r="F9" s="11">
        <f t="shared" si="0"/>
        <v>0</v>
      </c>
      <c r="I9">
        <v>7000</v>
      </c>
      <c r="J9" s="12"/>
      <c r="M9" s="11">
        <f t="shared" si="1"/>
        <v>0</v>
      </c>
    </row>
    <row r="10" spans="2:13" x14ac:dyDescent="0.25">
      <c r="B10">
        <v>8000</v>
      </c>
      <c r="C10" s="12"/>
      <c r="F10" s="11">
        <f t="shared" si="0"/>
        <v>0</v>
      </c>
      <c r="I10">
        <v>8000</v>
      </c>
      <c r="J10" s="12"/>
      <c r="M10" s="11">
        <f t="shared" si="1"/>
        <v>0</v>
      </c>
    </row>
    <row r="11" spans="2:13" x14ac:dyDescent="0.25">
      <c r="B11">
        <v>9000</v>
      </c>
      <c r="C11" s="12"/>
      <c r="F11" s="11">
        <f t="shared" si="0"/>
        <v>0</v>
      </c>
      <c r="I11">
        <v>9000</v>
      </c>
      <c r="J11" s="12"/>
      <c r="M11" s="11">
        <f t="shared" si="1"/>
        <v>0</v>
      </c>
    </row>
    <row r="12" spans="2:13" x14ac:dyDescent="0.25">
      <c r="B12">
        <v>10000</v>
      </c>
      <c r="C12" s="12"/>
      <c r="F12" s="11">
        <f t="shared" si="0"/>
        <v>0</v>
      </c>
      <c r="I12">
        <v>10000</v>
      </c>
      <c r="J12" s="12"/>
      <c r="M12" s="11">
        <f t="shared" si="1"/>
        <v>0</v>
      </c>
    </row>
    <row r="13" spans="2:13" x14ac:dyDescent="0.25">
      <c r="B13">
        <v>11000</v>
      </c>
      <c r="C13" s="12"/>
      <c r="F13" s="11">
        <f t="shared" si="0"/>
        <v>0</v>
      </c>
      <c r="I13">
        <v>11000</v>
      </c>
      <c r="J13" s="12"/>
      <c r="M13" s="11">
        <f t="shared" si="1"/>
        <v>0</v>
      </c>
    </row>
    <row r="14" spans="2:13" x14ac:dyDescent="0.25">
      <c r="B14">
        <v>12000</v>
      </c>
      <c r="C14" s="12"/>
      <c r="F14" s="11">
        <f t="shared" si="0"/>
        <v>0</v>
      </c>
      <c r="I14">
        <v>12000</v>
      </c>
      <c r="J14" s="12"/>
      <c r="M14" s="11">
        <f t="shared" si="1"/>
        <v>0</v>
      </c>
    </row>
    <row r="15" spans="2:13" x14ac:dyDescent="0.25">
      <c r="B15">
        <v>13000</v>
      </c>
      <c r="C15" s="12"/>
      <c r="F15" s="11">
        <f t="shared" si="0"/>
        <v>0</v>
      </c>
      <c r="I15">
        <v>13000</v>
      </c>
      <c r="J15" s="12"/>
      <c r="M15" s="11">
        <f t="shared" si="1"/>
        <v>0</v>
      </c>
    </row>
    <row r="16" spans="2:13" x14ac:dyDescent="0.25">
      <c r="B16">
        <v>14000</v>
      </c>
      <c r="C16" s="12"/>
      <c r="F16" s="11">
        <f t="shared" si="0"/>
        <v>0</v>
      </c>
      <c r="I16">
        <v>14000</v>
      </c>
      <c r="J16" s="12"/>
      <c r="M16" s="11">
        <f t="shared" si="1"/>
        <v>0</v>
      </c>
    </row>
    <row r="17" spans="2:13" x14ac:dyDescent="0.25">
      <c r="B17">
        <v>15000</v>
      </c>
      <c r="C17" s="12"/>
      <c r="F17" s="11">
        <f t="shared" si="0"/>
        <v>0</v>
      </c>
      <c r="I17">
        <v>15000</v>
      </c>
      <c r="J17" s="12"/>
      <c r="M17" s="11">
        <f t="shared" si="1"/>
        <v>0</v>
      </c>
    </row>
    <row r="18" spans="2:13" x14ac:dyDescent="0.25">
      <c r="B18">
        <v>16000</v>
      </c>
      <c r="C18" s="12"/>
      <c r="F18" s="11">
        <f t="shared" si="0"/>
        <v>0</v>
      </c>
      <c r="I18">
        <v>16000</v>
      </c>
      <c r="J18" s="12"/>
      <c r="M18" s="11">
        <f t="shared" si="1"/>
        <v>0</v>
      </c>
    </row>
    <row r="19" spans="2:13" x14ac:dyDescent="0.25">
      <c r="B19">
        <v>17000</v>
      </c>
      <c r="C19" s="12"/>
      <c r="F19" s="11">
        <f t="shared" si="0"/>
        <v>0</v>
      </c>
      <c r="I19">
        <v>17000</v>
      </c>
      <c r="J19" s="12"/>
      <c r="M19" s="11">
        <f t="shared" si="1"/>
        <v>0</v>
      </c>
    </row>
    <row r="20" spans="2:13" x14ac:dyDescent="0.25">
      <c r="B20">
        <v>18000</v>
      </c>
      <c r="C20" s="12"/>
      <c r="F20" s="11">
        <f t="shared" si="0"/>
        <v>0</v>
      </c>
      <c r="I20">
        <v>18000</v>
      </c>
      <c r="J20" s="12"/>
      <c r="M20" s="11">
        <f t="shared" si="1"/>
        <v>0</v>
      </c>
    </row>
    <row r="21" spans="2:13" x14ac:dyDescent="0.25">
      <c r="B21">
        <v>19000</v>
      </c>
      <c r="C21" s="12"/>
      <c r="F21" s="11">
        <f t="shared" si="0"/>
        <v>0</v>
      </c>
      <c r="I21">
        <v>19000</v>
      </c>
      <c r="J21" s="12"/>
      <c r="M21" s="11">
        <f t="shared" si="1"/>
        <v>0</v>
      </c>
    </row>
    <row r="22" spans="2:13" x14ac:dyDescent="0.25">
      <c r="B22">
        <v>20000</v>
      </c>
      <c r="C22" s="12"/>
      <c r="F22" s="11">
        <f t="shared" si="0"/>
        <v>0</v>
      </c>
      <c r="I22">
        <v>20000</v>
      </c>
      <c r="J22" s="12"/>
      <c r="M22" s="11">
        <f t="shared" si="1"/>
        <v>0</v>
      </c>
    </row>
    <row r="23" spans="2:13" x14ac:dyDescent="0.25">
      <c r="B23">
        <v>21000</v>
      </c>
      <c r="C23" s="12"/>
      <c r="F23" s="11">
        <f t="shared" si="0"/>
        <v>0</v>
      </c>
      <c r="I23">
        <v>21000</v>
      </c>
      <c r="J23" s="12"/>
      <c r="M23" s="11">
        <f t="shared" si="1"/>
        <v>0</v>
      </c>
    </row>
    <row r="24" spans="2:13" x14ac:dyDescent="0.25">
      <c r="B24">
        <v>22000</v>
      </c>
      <c r="C24" s="12"/>
      <c r="F24" s="11">
        <f t="shared" si="0"/>
        <v>0</v>
      </c>
      <c r="I24">
        <v>22000</v>
      </c>
      <c r="J24" s="12"/>
      <c r="M24" s="11">
        <f t="shared" si="1"/>
        <v>0</v>
      </c>
    </row>
    <row r="25" spans="2:13" x14ac:dyDescent="0.25">
      <c r="B25">
        <v>23000</v>
      </c>
      <c r="C25" s="12"/>
      <c r="F25" s="11">
        <f t="shared" si="0"/>
        <v>0</v>
      </c>
      <c r="I25">
        <v>23000</v>
      </c>
      <c r="J25" s="12"/>
      <c r="M25" s="11">
        <f t="shared" si="1"/>
        <v>0</v>
      </c>
    </row>
    <row r="26" spans="2:13" x14ac:dyDescent="0.25">
      <c r="B26">
        <v>24000</v>
      </c>
      <c r="C26" s="12"/>
      <c r="F26" s="11">
        <f t="shared" si="0"/>
        <v>0</v>
      </c>
      <c r="I26">
        <v>24000</v>
      </c>
      <c r="J26" s="12"/>
      <c r="M26" s="11">
        <f t="shared" si="1"/>
        <v>0</v>
      </c>
    </row>
    <row r="27" spans="2:13" x14ac:dyDescent="0.25">
      <c r="B27">
        <v>25000</v>
      </c>
      <c r="C27" s="12"/>
      <c r="F27" s="11">
        <f t="shared" si="0"/>
        <v>0</v>
      </c>
      <c r="I27">
        <v>25000</v>
      </c>
      <c r="J27" s="12"/>
      <c r="M27" s="11">
        <f t="shared" si="1"/>
        <v>0</v>
      </c>
    </row>
    <row r="28" spans="2:13" x14ac:dyDescent="0.25">
      <c r="B28">
        <v>26000</v>
      </c>
      <c r="C28" s="12"/>
      <c r="F28" s="11">
        <f t="shared" si="0"/>
        <v>0</v>
      </c>
      <c r="I28">
        <v>26000</v>
      </c>
      <c r="J28" s="12"/>
      <c r="M28" s="11">
        <f t="shared" si="1"/>
        <v>0</v>
      </c>
    </row>
    <row r="29" spans="2:13" x14ac:dyDescent="0.25">
      <c r="B29">
        <v>27000</v>
      </c>
      <c r="C29" s="12"/>
      <c r="F29" s="11">
        <f t="shared" si="0"/>
        <v>0</v>
      </c>
      <c r="I29">
        <v>27000</v>
      </c>
      <c r="J29" s="12"/>
      <c r="M29" s="11">
        <f t="shared" si="1"/>
        <v>0</v>
      </c>
    </row>
    <row r="30" spans="2:13" x14ac:dyDescent="0.25">
      <c r="B30">
        <v>28000</v>
      </c>
      <c r="C30" s="12"/>
      <c r="F30" s="11">
        <f t="shared" si="0"/>
        <v>0</v>
      </c>
      <c r="I30">
        <v>28000</v>
      </c>
      <c r="J30" s="12"/>
      <c r="M30" s="11">
        <f t="shared" si="1"/>
        <v>0</v>
      </c>
    </row>
  </sheetData>
  <mergeCells count="1">
    <mergeCell ref="J2:L2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291"/>
  <sheetViews>
    <sheetView workbookViewId="0">
      <selection activeCell="D4" sqref="A1:D4"/>
    </sheetView>
  </sheetViews>
  <sheetFormatPr baseColWidth="10" defaultRowHeight="15" x14ac:dyDescent="0.25"/>
  <cols>
    <col min="1" max="1" width="12.85546875" customWidth="1"/>
    <col min="4" max="4" width="12.85546875" customWidth="1"/>
    <col min="11" max="14" width="12.85546875" customWidth="1"/>
  </cols>
  <sheetData>
    <row r="6" spans="1:18" ht="18.75" x14ac:dyDescent="0.3">
      <c r="B6" s="5" t="s">
        <v>3</v>
      </c>
      <c r="C6" s="35" t="s">
        <v>17</v>
      </c>
      <c r="D6" s="35"/>
      <c r="E6" s="35"/>
      <c r="F6" s="35"/>
      <c r="G6" s="35"/>
      <c r="H6" s="35"/>
      <c r="I6" s="18"/>
      <c r="J6" s="18"/>
      <c r="K6" s="6"/>
    </row>
    <row r="8" spans="1:18" ht="16.5" x14ac:dyDescent="0.3">
      <c r="B8" s="7">
        <f>INDEX(B$14:B999,MATCH(_xlfn.MINIFS($H$14:$H$999,$C$14:$C$999,4),$H$14:$H$999,))</f>
        <v>15000</v>
      </c>
      <c r="C8" s="7">
        <f>INDEX(C$14:C999,MATCH(_xlfn.MINIFS($H$14:$H$999,$C$14:$C$999,4),$H$14:$H$999,))</f>
        <v>4</v>
      </c>
      <c r="D8" s="7">
        <f>INDEX(D$14:D999,MATCH(_xlfn.MINIFS($H$14:$H$999,$C$14:$C$999,4),$H$14:$H$999,))</f>
        <v>1</v>
      </c>
      <c r="E8" s="7">
        <f>INDEX(E$14:E999,MATCH(_xlfn.MINIFS($H$14:$H$999,$C$14:$C$999,4),$H$14:$H$999,))</f>
        <v>3</v>
      </c>
      <c r="F8" s="7">
        <f>INDEX(F$14:F999,MATCH(_xlfn.MINIFS($H$14:$H$999,$C$14:$C$999,4),$H$14:$H$999,))</f>
        <v>9</v>
      </c>
      <c r="G8" s="20">
        <f>INDEX(G$14:G999,MATCH(_xlfn.MINIFS($H$14:$H$999,$C$14:$C$999,4),$H$14:$H$999,))</f>
        <v>1.1574074074074073E-5</v>
      </c>
      <c r="H8" s="7">
        <f>INDEX(H$14:H999,MATCH(_xlfn.MINIFS($H$14:$H$999,$C$14:$C$999,4),$H$14:$H$999,))</f>
        <v>6.3936662047783799E-4</v>
      </c>
      <c r="I8" s="7">
        <f>INDEX(I$14:I999,MATCH(_xlfn.MINIFS($H$14:$H$999,$C$14:$C$999,4),$H$14:$H$999,))</f>
        <v>4.5710597954075501E-4</v>
      </c>
      <c r="J8" s="7"/>
      <c r="K8" s="26">
        <f>INDEX(K$14:K999,MATCH(_xlfn.MINIFS($H$14:$H$999,$C$14:$C$999,4),$H$14:$H$999,))</f>
        <v>1.1972292392109446E-2</v>
      </c>
      <c r="L8" s="26">
        <f>INDEX(L$14:L999,MATCH(_xlfn.MINIFS($H$14:$H$999,$C$14:$C$999,4),$H$14:$H$999,))</f>
        <v>0.10941797106558614</v>
      </c>
      <c r="M8" s="26">
        <f>INDEX(M$14:M999,MATCH(_xlfn.MINIFS($H$14:$H$999,$C$14:$C$999,4),$H$14:$H$999,))</f>
        <v>8.5594184400078661E-3</v>
      </c>
      <c r="N8" s="26">
        <f>INDEX(N$14:N999,MATCH(_xlfn.MINIFS($H$14:$H$999,$C$14:$C$999,4),$H$14:$H$999,))</f>
        <v>9.2517125117503873E-2</v>
      </c>
    </row>
    <row r="9" spans="1:18" ht="16.5" x14ac:dyDescent="0.3">
      <c r="B9" s="7">
        <f>INDEX(B$14:B999,MATCH(_xlfn.MINIFS($H$14:$H$999,$C$14:$C$999,8),$H$14:$H$999,))</f>
        <v>15000</v>
      </c>
      <c r="C9" s="7">
        <f>INDEX(C$14:C999,MATCH(_xlfn.MINIFS($H$14:$H$999,$C$14:$C$999,8),$H$14:$H$999,))</f>
        <v>8</v>
      </c>
      <c r="D9" s="7">
        <f>INDEX(D$14:D999,MATCH(_xlfn.MINIFS($H$14:$H$999,$C$14:$C$999,8),$H$14:$H$999,))</f>
        <v>1</v>
      </c>
      <c r="E9" s="7">
        <f>INDEX(E$14:E999,MATCH(_xlfn.MINIFS($H$14:$H$999,$C$14:$C$999,8),$H$14:$H$999,))</f>
        <v>3</v>
      </c>
      <c r="F9" s="7">
        <f>INDEX(F$14:F999,MATCH(_xlfn.MINIFS($H$14:$H$999,$C$14:$C$999,8),$H$14:$H$999,))</f>
        <v>9</v>
      </c>
      <c r="G9" s="20">
        <f>INDEX(G$14:G999,MATCH(_xlfn.MINIFS($H$14:$H$999,$C$14:$C$999,8),$H$14:$H$999,))</f>
        <v>8.1018518518518516E-5</v>
      </c>
      <c r="H9" s="7">
        <f>INDEX(H$14:H999,MATCH(_xlfn.MINIFS($H$14:$H$999,$C$14:$C$999,8),$H$14:$H$999,))</f>
        <v>4.9664162535715799E-3</v>
      </c>
      <c r="I9" s="7">
        <f>INDEX(I$14:I999,MATCH(_xlfn.MINIFS($H$14:$H$999,$C$14:$C$999,8),$H$14:$H$999,))</f>
        <v>4.9138313777709599E-3</v>
      </c>
      <c r="J9" s="7"/>
      <c r="K9" s="26">
        <f>INDEX(K$14:K999,MATCH(_xlfn.MINIFS($H$14:$H$999,$C$14:$C$999,8),$H$14:$H$999,))</f>
        <v>8.1646150402552131E-2</v>
      </c>
      <c r="L9" s="26">
        <f>INDEX(L$14:L999,MATCH(_xlfn.MINIFS($H$14:$H$999,$C$14:$C$999,8),$H$14:$H$999,))</f>
        <v>0.28573790508532837</v>
      </c>
      <c r="M9" s="26">
        <f>INDEX(M$14:M999,MATCH(_xlfn.MINIFS($H$14:$H$999,$C$14:$C$999,8),$H$14:$H$999,))</f>
        <v>8.0781673391502273E-2</v>
      </c>
      <c r="N9" s="26">
        <f>INDEX(N$14:N999,MATCH(_xlfn.MINIFS($H$14:$H$999,$C$14:$C$999,8),$H$14:$H$999,))</f>
        <v>0.28422116985105506</v>
      </c>
    </row>
    <row r="10" spans="1:18" ht="16.5" x14ac:dyDescent="0.3">
      <c r="B10" s="7">
        <f>INDEX(B$14:B999,MATCH(_xlfn.MINIFS($H$14:$H$999,$C$14:$C$999,16),$H$14:$H$999,))</f>
        <v>15000</v>
      </c>
      <c r="C10" s="7">
        <f>INDEX(C$14:C999,MATCH(_xlfn.MINIFS($H$14:$H$999,$C$14:$C$999,16),$H$14:$H$999,))</f>
        <v>16</v>
      </c>
      <c r="D10" s="7">
        <f>INDEX(D$14:D999,MATCH(_xlfn.MINIFS($H$14:$H$999,$C$14:$C$999,16),$H$14:$H$999,))</f>
        <v>1</v>
      </c>
      <c r="E10" s="7">
        <f>INDEX(E$14:E999,MATCH(_xlfn.MINIFS($H$14:$H$999,$C$14:$C$999,16),$H$14:$H$999,))</f>
        <v>4</v>
      </c>
      <c r="F10" s="7">
        <f>INDEX(F$14:F999,MATCH(_xlfn.MINIFS($H$14:$H$999,$C$14:$C$999,16),$H$14:$H$999,))</f>
        <v>9</v>
      </c>
      <c r="G10" s="20">
        <f>INDEX(G$14:G999,MATCH(_xlfn.MINIFS($H$14:$H$999,$C$14:$C$999,16),$H$14:$H$999,))</f>
        <v>5.2083333333333333E-4</v>
      </c>
      <c r="H10" s="7">
        <f>INDEX(H$14:H999,MATCH(_xlfn.MINIFS($H$14:$H$999,$C$14:$C$999,16),$H$14:$H$999,))</f>
        <v>2.22033235765004E-2</v>
      </c>
      <c r="I10" s="7">
        <f>INDEX(I$14:I999,MATCH(_xlfn.MINIFS($H$14:$H$999,$C$14:$C$999,16),$H$14:$H$999,))</f>
        <v>3.4048691297868902E-2</v>
      </c>
      <c r="J10" s="7"/>
      <c r="K10" s="26">
        <f>INDEX(K$14:K999,MATCH(_xlfn.MINIFS($H$14:$H$999,$C$14:$C$999,16),$H$14:$H$999,))</f>
        <v>0.33602755882027274</v>
      </c>
      <c r="L10" s="26">
        <f>INDEX(L$14:L999,MATCH(_xlfn.MINIFS($H$14:$H$999,$C$14:$C$999,16),$H$14:$H$999,))</f>
        <v>0.57967884110106416</v>
      </c>
      <c r="M10" s="26">
        <f>INDEX(M$14:M999,MATCH(_xlfn.MINIFS($H$14:$H$999,$C$14:$C$999,16),$H$14:$H$999,))</f>
        <v>0.51529666621429671</v>
      </c>
      <c r="N10" s="26">
        <f>INDEX(N$14:N999,MATCH(_xlfn.MINIFS($H$14:$H$999,$C$14:$C$999,16),$H$14:$H$999,))</f>
        <v>0.71784167210764294</v>
      </c>
      <c r="O10" s="12"/>
      <c r="P10" s="15"/>
      <c r="Q10" s="15"/>
      <c r="R10" s="12"/>
    </row>
    <row r="11" spans="1:18" ht="16.5" x14ac:dyDescent="0.3">
      <c r="B11" s="7">
        <f>INDEX(B$14:B999,MATCH(_xlfn.MINIFS($H$14:$H$999,$C$14:$C$999,32),$H$14:$H$999,))</f>
        <v>15000</v>
      </c>
      <c r="C11" s="7">
        <f>INDEX(C$14:C999,MATCH(_xlfn.MINIFS($H$14:$H$999,$C$14:$C$999,32),$H$14:$H$999,))</f>
        <v>32</v>
      </c>
      <c r="D11" s="7">
        <f>INDEX(D$14:D999,MATCH(_xlfn.MINIFS($H$14:$H$999,$C$14:$C$999,32),$H$14:$H$999,))</f>
        <v>1</v>
      </c>
      <c r="E11" s="7">
        <f>INDEX(E$14:E999,MATCH(_xlfn.MINIFS($H$14:$H$999,$C$14:$C$999,32),$H$14:$H$999,))</f>
        <v>4</v>
      </c>
      <c r="F11" s="7">
        <f>INDEX(F$14:F999,MATCH(_xlfn.MINIFS($H$14:$H$999,$C$14:$C$999,32),$H$14:$H$999,))</f>
        <v>5</v>
      </c>
      <c r="G11" s="20">
        <f>INDEX(G$14:G999,MATCH(_xlfn.MINIFS($H$14:$H$999,$C$14:$C$999,32),$H$14:$H$999,))</f>
        <v>3.2291666666666666E-3</v>
      </c>
      <c r="H11" s="7">
        <f>INDEX(H$14:H999,MATCH(_xlfn.MINIFS($H$14:$H$999,$C$14:$C$999,32),$H$14:$H$999,))</f>
        <v>4.7455395406572301E-2</v>
      </c>
      <c r="I11" s="7">
        <f>INDEX(I$14:I999,MATCH(_xlfn.MINIFS($H$14:$H$999,$C$14:$C$999,32),$H$14:$H$999,))</f>
        <v>5.8552435357446198E-2</v>
      </c>
      <c r="J11" s="7"/>
      <c r="K11" s="26">
        <f>INDEX(K$14:K999,MATCH(_xlfn.MINIFS($H$14:$H$999,$C$14:$C$999,32),$H$14:$H$999,))</f>
        <v>0.73611126851701836</v>
      </c>
      <c r="L11" s="26">
        <f>INDEX(L$14:L999,MATCH(_xlfn.MINIFS($H$14:$H$999,$C$14:$C$999,32),$H$14:$H$999,))</f>
        <v>0.85796927014725788</v>
      </c>
      <c r="M11" s="26">
        <f>INDEX(M$14:M999,MATCH(_xlfn.MINIFS($H$14:$H$999,$C$14:$C$999,32),$H$14:$H$999,))</f>
        <v>0.90824461784510135</v>
      </c>
      <c r="N11" s="26">
        <f>INDEX(N$14:N999,MATCH(_xlfn.MINIFS($H$14:$H$999,$C$14:$C$999,32),$H$14:$H$999,))</f>
        <v>0.95301868703877013</v>
      </c>
      <c r="O11" s="12"/>
      <c r="P11" s="15"/>
      <c r="Q11" s="15"/>
      <c r="R11" s="12"/>
    </row>
    <row r="12" spans="1:18" ht="16.5" x14ac:dyDescent="0.3">
      <c r="B12" s="7">
        <f>INDEX(B$14:B999,MATCH(_xlfn.MINIFS($H$14:$H$999,$C$14:$C$999,64),$H$14:$H$999,))</f>
        <v>15000</v>
      </c>
      <c r="C12" s="7">
        <f>INDEX(C$14:C999,MATCH(_xlfn.MINIFS($H$14:$H$999,$C$14:$C$999,64),$H$14:$H$999,))</f>
        <v>64</v>
      </c>
      <c r="D12" s="7">
        <f>INDEX(D$14:D999,MATCH(_xlfn.MINIFS($H$14:$H$999,$C$14:$C$999,64),$H$14:$H$999,))</f>
        <v>1</v>
      </c>
      <c r="E12" s="7">
        <f>INDEX(E$14:E999,MATCH(_xlfn.MINIFS($H$14:$H$999,$C$14:$C$999,64),$H$14:$H$999,))</f>
        <v>3</v>
      </c>
      <c r="F12" s="7">
        <f>INDEX(F$14:F999,MATCH(_xlfn.MINIFS($H$14:$H$999,$C$14:$C$999,64),$H$14:$H$999,))</f>
        <v>7</v>
      </c>
      <c r="G12" s="20">
        <f>INDEX(G$14:G999,MATCH(_xlfn.MINIFS($H$14:$H$999,$C$14:$C$999,64),$H$14:$H$999,))</f>
        <v>2.1412037037037035E-2</v>
      </c>
      <c r="H12" s="7">
        <f>INDEX(H$14:H999,MATCH(_xlfn.MINIFS($H$14:$H$999,$C$14:$C$999,64),$H$14:$H$999,))</f>
        <v>5.5880421850485799E-2</v>
      </c>
      <c r="I12" s="7">
        <f>INDEX(I$14:I999,MATCH(_xlfn.MINIFS($H$14:$H$999,$C$14:$C$999,64),$H$14:$H$999,))</f>
        <v>6.7503694814783494E-2</v>
      </c>
      <c r="J12" s="7"/>
      <c r="K12" s="26">
        <f>INDEX(K$14:K999,MATCH(_xlfn.MINIFS($H$14:$H$999,$C$14:$C$999,64),$H$14:$H$999,))</f>
        <v>0.84345194871762685</v>
      </c>
      <c r="L12" s="26">
        <f>INDEX(L$14:L999,MATCH(_xlfn.MINIFS($H$14:$H$999,$C$14:$C$999,64),$H$14:$H$999,))</f>
        <v>0.91839640064496486</v>
      </c>
      <c r="M12" s="26">
        <f>INDEX(M$14:M999,MATCH(_xlfn.MINIFS($H$14:$H$999,$C$14:$C$999,64),$H$14:$H$999,))</f>
        <v>1.0188921459739146</v>
      </c>
      <c r="N12" s="26">
        <f>INDEX(N$14:N999,MATCH(_xlfn.MINIFS($H$14:$H$999,$C$14:$C$999,64),$H$14:$H$999,))</f>
        <v>1.0094018753568446</v>
      </c>
      <c r="O12" s="12"/>
      <c r="P12" s="15"/>
      <c r="Q12" s="15"/>
      <c r="R12" s="12"/>
    </row>
    <row r="13" spans="1:18" x14ac:dyDescent="0.25">
      <c r="B13" s="2" t="s">
        <v>18</v>
      </c>
      <c r="C13" s="2" t="s">
        <v>24</v>
      </c>
      <c r="D13" s="2" t="s">
        <v>25</v>
      </c>
      <c r="E13" s="2" t="s">
        <v>6</v>
      </c>
      <c r="F13" s="2" t="s">
        <v>12</v>
      </c>
      <c r="G13" s="2" t="s">
        <v>7</v>
      </c>
      <c r="H13" s="2" t="s">
        <v>47</v>
      </c>
      <c r="I13" s="2" t="s">
        <v>46</v>
      </c>
      <c r="J13" s="2" t="s">
        <v>35</v>
      </c>
      <c r="K13" s="2" t="s">
        <v>48</v>
      </c>
      <c r="L13" s="2" t="s">
        <v>49</v>
      </c>
      <c r="M13" s="2" t="s">
        <v>44</v>
      </c>
      <c r="N13" s="2" t="s">
        <v>45</v>
      </c>
      <c r="O13" s="12"/>
      <c r="P13" s="15"/>
      <c r="Q13" s="15"/>
      <c r="R13" s="12"/>
    </row>
    <row r="14" spans="1:18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0.5</v>
      </c>
      <c r="G14" s="33">
        <v>2.3148148148148147E-5</v>
      </c>
      <c r="H14" s="8">
        <v>0.16945753177721301</v>
      </c>
      <c r="I14" s="8">
        <v>0.19578949016213501</v>
      </c>
      <c r="J14" s="8">
        <f t="array" ref="J14">INDEX('Default Errors'!$J$7:$J$27,MATCH(C14&amp;D14,'Default Errors'!$H$7:$H$27&amp;'Default Errors'!$I$7:$I$27,0))</f>
        <v>5.3403859472996501E-2</v>
      </c>
      <c r="K14" s="9">
        <f>H14/J14</f>
        <v>3.1731326808486324</v>
      </c>
      <c r="L14" s="9">
        <f>SQRT(K14)</f>
        <v>1.7813289086658399</v>
      </c>
      <c r="M14" s="9">
        <f>I14/J14</f>
        <v>3.6662048790899724</v>
      </c>
      <c r="N14" s="9">
        <f>SQRT(M14)</f>
        <v>1.914733631367552</v>
      </c>
      <c r="O14" s="12"/>
      <c r="P14" s="12"/>
      <c r="Q14" s="15"/>
      <c r="R14" s="12"/>
    </row>
    <row r="15" spans="1:18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0.5</v>
      </c>
      <c r="G15" s="33">
        <v>2.3148148148148147E-5</v>
      </c>
      <c r="H15" s="8">
        <v>0.24179407286271701</v>
      </c>
      <c r="I15" s="8">
        <v>0.42294447934263202</v>
      </c>
      <c r="J15" s="8">
        <f t="array" ref="J15">INDEX('Default Errors'!$J$7:$J$27,MATCH(C15&amp;D15,'Default Errors'!$H$7:$H$27&amp;'Default Errors'!$I$7:$I$27,0))</f>
        <v>5.3403859472996501E-2</v>
      </c>
      <c r="K15" s="9">
        <f t="shared" ref="K15:K43" si="0">H15/J15</f>
        <v>4.5276516575544399</v>
      </c>
      <c r="L15" s="9">
        <f t="shared" ref="L15:L43" si="1">SQRT(K15)</f>
        <v>2.1278279200993766</v>
      </c>
      <c r="M15" s="9">
        <f t="shared" ref="M15:M43" si="2">I15/J15</f>
        <v>7.9197362047679833</v>
      </c>
      <c r="N15" s="9">
        <f t="shared" ref="N15:N43" si="3">SQRT(M15)</f>
        <v>2.8142025877267582</v>
      </c>
      <c r="O15" s="12"/>
      <c r="P15" s="12"/>
      <c r="Q15" s="15"/>
      <c r="R15" s="12"/>
    </row>
    <row r="16" spans="1:18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0.5</v>
      </c>
      <c r="G16" s="33">
        <v>3.4722222222222222E-5</v>
      </c>
      <c r="H16" s="8">
        <v>0.25375631074389698</v>
      </c>
      <c r="I16" s="8">
        <v>0.46666109326633998</v>
      </c>
      <c r="J16" s="8">
        <f t="array" ref="J16">INDEX('Default Errors'!$J$7:$J$27,MATCH(C16&amp;D16,'Default Errors'!$H$7:$H$27&amp;'Default Errors'!$I$7:$I$27,0))</f>
        <v>5.3403859472996501E-2</v>
      </c>
      <c r="K16" s="9">
        <f t="shared" si="0"/>
        <v>4.751647413651968</v>
      </c>
      <c r="L16" s="9">
        <f t="shared" si="1"/>
        <v>2.1798273816180878</v>
      </c>
      <c r="M16" s="9">
        <f t="shared" si="2"/>
        <v>8.7383402224385254</v>
      </c>
      <c r="N16" s="9">
        <f t="shared" si="3"/>
        <v>2.9560683724228243</v>
      </c>
      <c r="O16" s="12"/>
      <c r="P16" s="12"/>
      <c r="Q16" s="15"/>
      <c r="R16" s="12"/>
    </row>
    <row r="17" spans="1:18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0.5</v>
      </c>
      <c r="G17" s="33">
        <v>8.1018518518518516E-5</v>
      </c>
      <c r="H17" s="8">
        <v>0.27945526709192903</v>
      </c>
      <c r="I17" s="8">
        <v>0.42882689624481601</v>
      </c>
      <c r="J17" s="8">
        <f t="array" ref="J17">INDEX('Default Errors'!$J$7:$J$27,MATCH(C17&amp;D17,'Default Errors'!$H$7:$H$27&amp;'Default Errors'!$I$7:$I$27,0))</f>
        <v>6.0828541567298902E-2</v>
      </c>
      <c r="K17" s="9">
        <f t="shared" si="0"/>
        <v>4.5941470877244024</v>
      </c>
      <c r="L17" s="9">
        <f t="shared" si="1"/>
        <v>2.1433961574390308</v>
      </c>
      <c r="M17" s="9">
        <f t="shared" si="2"/>
        <v>7.0497645545286431</v>
      </c>
      <c r="N17" s="9">
        <f t="shared" si="3"/>
        <v>2.6551392721529021</v>
      </c>
      <c r="O17" s="12"/>
      <c r="P17" s="12"/>
      <c r="Q17" s="15"/>
      <c r="R17" s="12"/>
    </row>
    <row r="18" spans="1:18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0.5</v>
      </c>
      <c r="G18" s="33">
        <v>1.273148148148148E-4</v>
      </c>
      <c r="H18" s="8">
        <v>0.28224967432261699</v>
      </c>
      <c r="I18" s="8">
        <v>0.44110542978769601</v>
      </c>
      <c r="J18" s="8">
        <f t="array" ref="J18">INDEX('Default Errors'!$J$7:$J$27,MATCH(C18&amp;D18,'Default Errors'!$H$7:$H$27&amp;'Default Errors'!$I$7:$I$27,0))</f>
        <v>6.0828541567298902E-2</v>
      </c>
      <c r="K18" s="9">
        <f t="shared" si="0"/>
        <v>4.6400861676149887</v>
      </c>
      <c r="L18" s="9">
        <f t="shared" si="1"/>
        <v>2.1540859239164507</v>
      </c>
      <c r="M18" s="9">
        <f t="shared" si="2"/>
        <v>7.2516193619350551</v>
      </c>
      <c r="N18" s="9">
        <f t="shared" si="3"/>
        <v>2.6928830947397353</v>
      </c>
      <c r="O18" s="12"/>
      <c r="P18" s="12"/>
      <c r="Q18" s="15"/>
      <c r="R18" s="12"/>
    </row>
    <row r="19" spans="1:18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0.5</v>
      </c>
      <c r="G19" s="33">
        <v>1.6203703703703703E-4</v>
      </c>
      <c r="H19" s="8">
        <v>0.28225020809406898</v>
      </c>
      <c r="I19" s="8">
        <v>0.44111746068350399</v>
      </c>
      <c r="J19" s="8">
        <f t="array" ref="J19">INDEX('Default Errors'!$J$7:$J$27,MATCH(C19&amp;D19,'Default Errors'!$H$7:$H$27&amp;'Default Errors'!$I$7:$I$27,0))</f>
        <v>6.0828541567298902E-2</v>
      </c>
      <c r="K19" s="9">
        <f t="shared" si="0"/>
        <v>4.640094942631424</v>
      </c>
      <c r="L19" s="9">
        <f t="shared" si="1"/>
        <v>2.1540879607461307</v>
      </c>
      <c r="M19" s="9">
        <f t="shared" si="2"/>
        <v>7.2518171456645009</v>
      </c>
      <c r="N19" s="9">
        <f t="shared" si="3"/>
        <v>2.6929198179048148</v>
      </c>
      <c r="O19" s="12"/>
      <c r="P19" s="12"/>
      <c r="Q19" s="15"/>
      <c r="R19" s="12"/>
    </row>
    <row r="20" spans="1:18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0.5</v>
      </c>
      <c r="G20" s="33">
        <v>4.9768518518518521E-4</v>
      </c>
      <c r="H20" s="8">
        <v>0.31611496934748801</v>
      </c>
      <c r="I20" s="8">
        <v>0.358275228063067</v>
      </c>
      <c r="J20" s="8">
        <f t="array" ref="J20">INDEX('Default Errors'!$J$7:$J$27,MATCH(C20&amp;D20,'Default Errors'!$H$7:$H$27&amp;'Default Errors'!$I$7:$I$27,0))</f>
        <v>6.6075900603069407E-2</v>
      </c>
      <c r="K20" s="9">
        <f t="shared" si="0"/>
        <v>4.7841189671624935</v>
      </c>
      <c r="L20" s="9">
        <f t="shared" si="1"/>
        <v>2.1872628939298755</v>
      </c>
      <c r="M20" s="9">
        <f t="shared" si="2"/>
        <v>5.4221769933231014</v>
      </c>
      <c r="N20" s="9">
        <f t="shared" si="3"/>
        <v>2.3285568477756993</v>
      </c>
      <c r="O20" s="12"/>
      <c r="P20" s="12"/>
      <c r="Q20" s="15"/>
      <c r="R20" s="12"/>
    </row>
    <row r="21" spans="1:18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0.5</v>
      </c>
      <c r="G21" s="33">
        <v>7.407407407407407E-4</v>
      </c>
      <c r="H21" s="8">
        <v>0.31611501192520503</v>
      </c>
      <c r="I21" s="8">
        <v>0.358275229189358</v>
      </c>
      <c r="J21" s="8">
        <f t="array" ref="J21">INDEX('Default Errors'!$J$7:$J$27,MATCH(C21&amp;D21,'Default Errors'!$H$7:$H$27&amp;'Default Errors'!$I$7:$I$27,0))</f>
        <v>6.6075900603069407E-2</v>
      </c>
      <c r="K21" s="9">
        <f t="shared" si="0"/>
        <v>4.7841196115383804</v>
      </c>
      <c r="L21" s="9">
        <f t="shared" si="1"/>
        <v>2.1872630412317537</v>
      </c>
      <c r="M21" s="9">
        <f t="shared" si="2"/>
        <v>5.4221770103685145</v>
      </c>
      <c r="N21" s="9">
        <f t="shared" si="3"/>
        <v>2.3285568514357804</v>
      </c>
      <c r="O21" s="12"/>
      <c r="P21" s="12"/>
      <c r="Q21" s="15"/>
      <c r="R21" s="12"/>
    </row>
    <row r="22" spans="1:18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0.5</v>
      </c>
      <c r="G22" s="33">
        <v>1.0532407407407407E-3</v>
      </c>
      <c r="H22" s="8">
        <v>0.316115011926698</v>
      </c>
      <c r="I22" s="8">
        <v>0.358275229189363</v>
      </c>
      <c r="J22" s="8">
        <f t="array" ref="J22">INDEX('Default Errors'!$J$7:$J$27,MATCH(C22&amp;D22,'Default Errors'!$H$7:$H$27&amp;'Default Errors'!$I$7:$I$27,0))</f>
        <v>6.6075900603069407E-2</v>
      </c>
      <c r="K22" s="9">
        <f t="shared" si="0"/>
        <v>4.7841196115609748</v>
      </c>
      <c r="L22" s="9">
        <f t="shared" si="1"/>
        <v>2.1872630412369185</v>
      </c>
      <c r="M22" s="9">
        <f t="shared" si="2"/>
        <v>5.42217701036859</v>
      </c>
      <c r="N22" s="9">
        <f t="shared" si="3"/>
        <v>2.3285568514357964</v>
      </c>
      <c r="O22" s="12"/>
      <c r="P22" s="12"/>
      <c r="Q22" s="15"/>
      <c r="R22" s="12"/>
    </row>
    <row r="23" spans="1:18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0.5</v>
      </c>
      <c r="G23" s="33">
        <v>2.5000000000000001E-3</v>
      </c>
      <c r="H23" s="8">
        <v>0.29961838131973101</v>
      </c>
      <c r="I23" s="8">
        <v>0.33415503544123298</v>
      </c>
      <c r="J23" s="8">
        <f t="array" ref="J23">INDEX('Default Errors'!$J$7:$J$27,MATCH(C23&amp;D23,'Default Errors'!$H$7:$H$27&amp;'Default Errors'!$I$7:$I$27,0))</f>
        <v>6.4467693182005903E-2</v>
      </c>
      <c r="K23" s="9">
        <f t="shared" si="0"/>
        <v>4.6475741031068862</v>
      </c>
      <c r="L23" s="9">
        <f t="shared" si="1"/>
        <v>2.1558233005297271</v>
      </c>
      <c r="M23" s="9">
        <f t="shared" si="2"/>
        <v>5.183294437073199</v>
      </c>
      <c r="N23" s="9">
        <f t="shared" si="3"/>
        <v>2.2766849665847926</v>
      </c>
      <c r="O23" s="12"/>
      <c r="P23" s="12"/>
      <c r="Q23" s="15"/>
      <c r="R23" s="12"/>
    </row>
    <row r="24" spans="1:18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0.5</v>
      </c>
      <c r="G24" s="33">
        <v>5.9375000000000009E-3</v>
      </c>
      <c r="H24" s="8">
        <v>0.29961838132721103</v>
      </c>
      <c r="I24" s="8">
        <v>0.33415503544123298</v>
      </c>
      <c r="J24" s="8">
        <f t="array" ref="J24">INDEX('Default Errors'!$J$7:$J$27,MATCH(C24&amp;D24,'Default Errors'!$H$7:$H$27&amp;'Default Errors'!$I$7:$I$27,0))</f>
        <v>6.4467693182005903E-2</v>
      </c>
      <c r="K24" s="9">
        <f t="shared" si="0"/>
        <v>4.6475741032229134</v>
      </c>
      <c r="L24" s="9">
        <f t="shared" si="1"/>
        <v>2.1558233005566372</v>
      </c>
      <c r="M24" s="9">
        <f t="shared" si="2"/>
        <v>5.183294437073199</v>
      </c>
      <c r="N24" s="9">
        <f t="shared" si="3"/>
        <v>2.2766849665847926</v>
      </c>
      <c r="O24" s="12"/>
      <c r="P24" s="12"/>
      <c r="Q24" s="15"/>
      <c r="R24" s="12"/>
    </row>
    <row r="25" spans="1:18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0.5</v>
      </c>
      <c r="G25" s="33">
        <v>1.9814814814814816E-2</v>
      </c>
      <c r="H25" s="8">
        <v>0.29961838132721103</v>
      </c>
      <c r="I25" s="8">
        <v>0.33415503544123298</v>
      </c>
      <c r="J25" s="8">
        <f t="array" ref="J25">INDEX('Default Errors'!$J$7:$J$27,MATCH(C25&amp;D25,'Default Errors'!$H$7:$H$27&amp;'Default Errors'!$I$7:$I$27,0))</f>
        <v>6.4467693182005903E-2</v>
      </c>
      <c r="K25" s="9">
        <f t="shared" si="0"/>
        <v>4.6475741032229134</v>
      </c>
      <c r="L25" s="9">
        <f t="shared" si="1"/>
        <v>2.1558233005566372</v>
      </c>
      <c r="M25" s="9">
        <f t="shared" si="2"/>
        <v>5.183294437073199</v>
      </c>
      <c r="N25" s="9">
        <f t="shared" si="3"/>
        <v>2.2766849665847926</v>
      </c>
      <c r="O25" s="12"/>
      <c r="P25" s="12"/>
      <c r="Q25" s="15"/>
      <c r="R25" s="12"/>
    </row>
    <row r="26" spans="1:18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0.5</v>
      </c>
      <c r="G26" s="33">
        <v>2.2210648148148149E-2</v>
      </c>
      <c r="H26" s="8">
        <v>0.31750121017759098</v>
      </c>
      <c r="I26" s="8">
        <v>0.31170566441794001</v>
      </c>
      <c r="J26" s="8">
        <f t="array" ref="J26">INDEX('Default Errors'!$J$7:$J$27,MATCH(C26&amp;D26,'Default Errors'!$H$7:$H$27&amp;'Default Errors'!$I$7:$I$27,0))</f>
        <v>6.6252051388873606E-2</v>
      </c>
      <c r="K26" s="9">
        <f t="shared" si="0"/>
        <v>4.7923227058130342</v>
      </c>
      <c r="L26" s="9">
        <f t="shared" si="1"/>
        <v>2.1891374341993775</v>
      </c>
      <c r="M26" s="9">
        <f t="shared" si="2"/>
        <v>4.7048454784946925</v>
      </c>
      <c r="N26" s="9">
        <f t="shared" si="3"/>
        <v>2.169065577269321</v>
      </c>
      <c r="O26" s="12"/>
      <c r="P26" s="12"/>
      <c r="Q26" s="15"/>
      <c r="R26" s="12"/>
    </row>
    <row r="27" spans="1:18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0.5</v>
      </c>
      <c r="G27" s="33">
        <v>0.12690972222222222</v>
      </c>
      <c r="H27" s="8">
        <v>0.31750121017759098</v>
      </c>
      <c r="I27" s="8">
        <v>0.31170566441794001</v>
      </c>
      <c r="J27" s="8">
        <f t="array" ref="J27">INDEX('Default Errors'!$J$7:$J$27,MATCH(C27&amp;D27,'Default Errors'!$H$7:$H$27&amp;'Default Errors'!$I$7:$I$27,0))</f>
        <v>6.6252051388873606E-2</v>
      </c>
      <c r="K27" s="9">
        <f t="shared" si="0"/>
        <v>4.7923227058130342</v>
      </c>
      <c r="L27" s="9">
        <f t="shared" si="1"/>
        <v>2.1891374341993775</v>
      </c>
      <c r="M27" s="9">
        <f t="shared" si="2"/>
        <v>4.7048454784946925</v>
      </c>
      <c r="N27" s="9">
        <f t="shared" si="3"/>
        <v>2.169065577269321</v>
      </c>
      <c r="O27" s="12"/>
      <c r="P27" s="12"/>
      <c r="Q27" s="15"/>
      <c r="R27" s="12"/>
    </row>
    <row r="28" spans="1:18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0.5</v>
      </c>
      <c r="G28" s="33">
        <v>0.24028935185185185</v>
      </c>
      <c r="H28" s="8">
        <v>0.31750121017759098</v>
      </c>
      <c r="I28" s="8">
        <v>0.31170566441794001</v>
      </c>
      <c r="J28" s="8">
        <f t="array" ref="J28">INDEX('Default Errors'!$J$7:$J$27,MATCH(C28&amp;D28,'Default Errors'!$H$7:$H$27&amp;'Default Errors'!$I$7:$I$27,0))</f>
        <v>6.6252051388873606E-2</v>
      </c>
      <c r="K28" s="9">
        <f t="shared" si="0"/>
        <v>4.7923227058130342</v>
      </c>
      <c r="L28" s="9">
        <f t="shared" si="1"/>
        <v>2.1891374341993775</v>
      </c>
      <c r="M28" s="9">
        <f t="shared" si="2"/>
        <v>4.7048454784946925</v>
      </c>
      <c r="N28" s="9">
        <f t="shared" si="3"/>
        <v>2.169065577269321</v>
      </c>
      <c r="P28" s="12"/>
    </row>
    <row r="29" spans="1:18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1</v>
      </c>
      <c r="G29" s="33">
        <v>2.3148148148148147E-5</v>
      </c>
      <c r="H29" s="8">
        <v>2.2217718666628201E-2</v>
      </c>
      <c r="I29" s="8">
        <v>3.4091483069571098E-2</v>
      </c>
      <c r="J29" s="8">
        <f t="array" ref="J29">INDEX('Default Errors'!$J$7:$J$27,MATCH(C29&amp;D29,'Default Errors'!$H$7:$H$27&amp;'Default Errors'!$I$7:$I$27,0))</f>
        <v>5.3403859472996501E-2</v>
      </c>
      <c r="K29" s="9">
        <f t="shared" si="0"/>
        <v>0.41603207869016512</v>
      </c>
      <c r="L29" s="9">
        <f t="shared" si="1"/>
        <v>0.64500548733337537</v>
      </c>
      <c r="M29" s="9">
        <f t="shared" si="2"/>
        <v>0.63837114781581195</v>
      </c>
      <c r="N29" s="9">
        <f t="shared" si="3"/>
        <v>0.79898131881528489</v>
      </c>
      <c r="O29" s="12"/>
      <c r="P29" s="12"/>
      <c r="R29" s="12"/>
    </row>
    <row r="30" spans="1:18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1</v>
      </c>
      <c r="G30" s="33">
        <v>2.3148148148148147E-5</v>
      </c>
      <c r="H30" s="8">
        <v>0.12209799056788601</v>
      </c>
      <c r="I30" s="8">
        <v>0.156740697127423</v>
      </c>
      <c r="J30" s="8">
        <f t="array" ref="J30">INDEX('Default Errors'!$J$7:$J$27,MATCH(C30&amp;D30,'Default Errors'!$H$7:$H$27&amp;'Default Errors'!$I$7:$I$27,0))</f>
        <v>5.3403859472996501E-2</v>
      </c>
      <c r="K30" s="9">
        <f t="shared" si="0"/>
        <v>2.2863139812886462</v>
      </c>
      <c r="L30" s="9">
        <f t="shared" si="1"/>
        <v>1.5120562096987817</v>
      </c>
      <c r="M30" s="9">
        <f>I30/J30</f>
        <v>2.9350069203645939</v>
      </c>
      <c r="N30" s="9">
        <f t="shared" si="3"/>
        <v>1.7131861896374818</v>
      </c>
      <c r="O30" s="12"/>
      <c r="P30" s="12"/>
      <c r="Q30" s="15"/>
      <c r="R30" s="12"/>
    </row>
    <row r="31" spans="1:18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1</v>
      </c>
      <c r="G31" s="33">
        <v>3.4722222222222222E-5</v>
      </c>
      <c r="H31" s="8">
        <v>0.21592800929726899</v>
      </c>
      <c r="I31" s="8">
        <v>0.34805617931140997</v>
      </c>
      <c r="J31" s="8">
        <f t="array" ref="J31">INDEX('Default Errors'!$J$7:$J$27,MATCH(C31&amp;D31,'Default Errors'!$H$7:$H$27&amp;'Default Errors'!$I$7:$I$27,0))</f>
        <v>5.3403859472996501E-2</v>
      </c>
      <c r="K31" s="9">
        <f t="shared" si="0"/>
        <v>4.043303450876099</v>
      </c>
      <c r="L31" s="9">
        <f t="shared" si="1"/>
        <v>2.0107967204260353</v>
      </c>
      <c r="M31" s="9">
        <f t="shared" si="2"/>
        <v>6.5174349334696213</v>
      </c>
      <c r="N31" s="9">
        <f t="shared" si="3"/>
        <v>2.5529267387587957</v>
      </c>
      <c r="O31" s="12"/>
      <c r="P31" s="12"/>
      <c r="Q31" s="15"/>
      <c r="R31" s="12"/>
    </row>
    <row r="32" spans="1:18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1</v>
      </c>
      <c r="G32" s="33">
        <v>8.1018518518518516E-5</v>
      </c>
      <c r="H32" s="8">
        <v>0.117297818063037</v>
      </c>
      <c r="I32" s="8">
        <v>0.15546395152706399</v>
      </c>
      <c r="J32" s="8">
        <f t="array" ref="J32">INDEX('Default Errors'!$J$7:$J$27,MATCH(C32&amp;D32,'Default Errors'!$H$7:$H$27&amp;'Default Errors'!$I$7:$I$27,0))</f>
        <v>6.0828541567298902E-2</v>
      </c>
      <c r="K32" s="9">
        <f t="shared" si="0"/>
        <v>1.9283352031917806</v>
      </c>
      <c r="L32" s="9">
        <f t="shared" si="1"/>
        <v>1.3886450961969299</v>
      </c>
      <c r="M32" s="9">
        <f t="shared" si="2"/>
        <v>2.5557731209955654</v>
      </c>
      <c r="N32" s="9">
        <f t="shared" si="3"/>
        <v>1.5986785546180211</v>
      </c>
      <c r="O32" s="12"/>
      <c r="P32" s="12"/>
      <c r="Q32" s="15"/>
      <c r="R32" s="12"/>
    </row>
    <row r="33" spans="1:18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1</v>
      </c>
      <c r="G33" s="33">
        <v>1.273148148148148E-4</v>
      </c>
      <c r="H33" s="8">
        <v>0.26863731300511101</v>
      </c>
      <c r="I33" s="8">
        <v>0.39899752037187203</v>
      </c>
      <c r="J33" s="8">
        <f t="array" ref="J33">INDEX('Default Errors'!$J$7:$J$27,MATCH(C33&amp;D33,'Default Errors'!$H$7:$H$27&amp;'Default Errors'!$I$7:$I$27,0))</f>
        <v>6.0828541567298902E-2</v>
      </c>
      <c r="K33" s="9">
        <f t="shared" si="0"/>
        <v>4.4163036969725571</v>
      </c>
      <c r="L33" s="9">
        <f t="shared" si="1"/>
        <v>2.1015003442713391</v>
      </c>
      <c r="M33" s="9">
        <f t="shared" si="2"/>
        <v>6.5593800227880354</v>
      </c>
      <c r="N33" s="9">
        <f t="shared" si="3"/>
        <v>2.5611286618965545</v>
      </c>
      <c r="O33" s="12"/>
      <c r="P33" s="12"/>
      <c r="Q33" s="15"/>
      <c r="R33" s="12"/>
    </row>
    <row r="34" spans="1:18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1</v>
      </c>
      <c r="G34" s="33">
        <v>1.6203703703703703E-4</v>
      </c>
      <c r="H34" s="8">
        <v>0.28191640329329898</v>
      </c>
      <c r="I34" s="8">
        <v>0.43985468565680103</v>
      </c>
      <c r="J34" s="8">
        <f t="array" ref="J34">INDEX('Default Errors'!$J$7:$J$27,MATCH(C34&amp;D34,'Default Errors'!$H$7:$H$27&amp;'Default Errors'!$I$7:$I$27,0))</f>
        <v>6.0828541567298902E-2</v>
      </c>
      <c r="K34" s="9">
        <f t="shared" si="0"/>
        <v>4.6346073081728418</v>
      </c>
      <c r="L34" s="9">
        <f t="shared" si="1"/>
        <v>2.1528138117758449</v>
      </c>
      <c r="M34" s="9">
        <f t="shared" si="2"/>
        <v>7.2310575648136952</v>
      </c>
      <c r="N34" s="9">
        <f t="shared" si="3"/>
        <v>2.6890625810519353</v>
      </c>
      <c r="O34" s="12"/>
      <c r="P34" s="12"/>
      <c r="Q34" s="15"/>
      <c r="R34" s="12"/>
    </row>
    <row r="35" spans="1:18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1</v>
      </c>
      <c r="G35" s="33">
        <v>4.9768518518518521E-4</v>
      </c>
      <c r="H35" s="8">
        <v>0.31046061636813099</v>
      </c>
      <c r="I35" s="8">
        <v>0.35271084520701401</v>
      </c>
      <c r="J35" s="8">
        <f t="array" ref="J35">INDEX('Default Errors'!$J$7:$J$27,MATCH(C35&amp;D35,'Default Errors'!$H$7:$H$27&amp;'Default Errors'!$I$7:$I$27,0))</f>
        <v>6.6075900603069407E-2</v>
      </c>
      <c r="K35" s="9">
        <f t="shared" si="0"/>
        <v>4.6985453627507461</v>
      </c>
      <c r="L35" s="9">
        <f t="shared" si="1"/>
        <v>2.1676128258410787</v>
      </c>
      <c r="M35" s="9">
        <f t="shared" si="2"/>
        <v>5.3379650067248514</v>
      </c>
      <c r="N35" s="9">
        <f t="shared" si="3"/>
        <v>2.3104036458430488</v>
      </c>
      <c r="O35" s="12"/>
      <c r="P35" s="12"/>
      <c r="Q35" s="15"/>
      <c r="R35" s="12"/>
    </row>
    <row r="36" spans="1:18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1</v>
      </c>
      <c r="G36" s="33">
        <v>6.7129629629629625E-4</v>
      </c>
      <c r="H36" s="8">
        <v>0.31609193835824501</v>
      </c>
      <c r="I36" s="8">
        <v>0.358266825120792</v>
      </c>
      <c r="J36" s="8">
        <f t="array" ref="J36">INDEX('Default Errors'!$J$7:$J$27,MATCH(C36&amp;D36,'Default Errors'!$H$7:$H$27&amp;'Default Errors'!$I$7:$I$27,0))</f>
        <v>6.6075900603069407E-2</v>
      </c>
      <c r="K36" s="9">
        <f t="shared" si="0"/>
        <v>4.7837704136197834</v>
      </c>
      <c r="L36" s="9">
        <f t="shared" si="1"/>
        <v>2.1871832144609611</v>
      </c>
      <c r="M36" s="9">
        <f t="shared" si="2"/>
        <v>5.4220498222637845</v>
      </c>
      <c r="N36" s="9">
        <f t="shared" si="3"/>
        <v>2.3285295407754192</v>
      </c>
      <c r="O36" s="12"/>
      <c r="P36" s="12"/>
      <c r="Q36" s="15"/>
      <c r="R36" s="12"/>
    </row>
    <row r="37" spans="1:18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1</v>
      </c>
      <c r="G37" s="33">
        <v>1.0648148148148147E-3</v>
      </c>
      <c r="H37" s="8">
        <v>0.31611423545434902</v>
      </c>
      <c r="I37" s="8">
        <v>0.35827512232410502</v>
      </c>
      <c r="J37" s="8">
        <f t="array" ref="J37">INDEX('Default Errors'!$J$7:$J$27,MATCH(C37&amp;D37,'Default Errors'!$H$7:$H$27&amp;'Default Errors'!$I$7:$I$27,0))</f>
        <v>6.6075900603069407E-2</v>
      </c>
      <c r="K37" s="9">
        <f t="shared" si="0"/>
        <v>4.7841078603424236</v>
      </c>
      <c r="L37" s="9">
        <f t="shared" si="1"/>
        <v>2.1872603549514684</v>
      </c>
      <c r="M37" s="9">
        <f t="shared" si="2"/>
        <v>5.4221753930579366</v>
      </c>
      <c r="N37" s="9">
        <f t="shared" si="3"/>
        <v>2.328556504158303</v>
      </c>
      <c r="O37" s="12"/>
      <c r="P37" s="12"/>
      <c r="Q37" s="15"/>
      <c r="R37" s="12"/>
    </row>
    <row r="38" spans="1:18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1</v>
      </c>
      <c r="G38" s="33">
        <v>2.5115740740740741E-3</v>
      </c>
      <c r="H38" s="8">
        <v>0.29955658495467502</v>
      </c>
      <c r="I38" s="8">
        <v>0.33415495844371901</v>
      </c>
      <c r="J38" s="8">
        <f t="array" ref="J38">INDEX('Default Errors'!$J$7:$J$27,MATCH(C38&amp;D38,'Default Errors'!$H$7:$H$27&amp;'Default Errors'!$I$7:$I$27,0))</f>
        <v>6.4467693182005903E-2</v>
      </c>
      <c r="K38" s="9">
        <f t="shared" si="0"/>
        <v>4.6466155398016733</v>
      </c>
      <c r="L38" s="9">
        <f t="shared" si="1"/>
        <v>2.1556009695214171</v>
      </c>
      <c r="M38" s="9">
        <f t="shared" si="2"/>
        <v>5.1832932427150613</v>
      </c>
      <c r="N38" s="9">
        <f t="shared" si="3"/>
        <v>2.276684704282756</v>
      </c>
      <c r="O38" s="12"/>
      <c r="P38" s="12"/>
      <c r="Q38" s="15"/>
      <c r="R38" s="12"/>
    </row>
    <row r="39" spans="1:18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1</v>
      </c>
      <c r="G39" s="33">
        <v>5.9375000000000009E-3</v>
      </c>
      <c r="H39" s="8">
        <v>0.29961799708592701</v>
      </c>
      <c r="I39" s="8">
        <v>0.33415503544123099</v>
      </c>
      <c r="J39" s="8">
        <f t="array" ref="J39">INDEX('Default Errors'!$J$7:$J$27,MATCH(C39&amp;D39,'Default Errors'!$H$7:$H$27&amp;'Default Errors'!$I$7:$I$27,0))</f>
        <v>6.4467693182005903E-2</v>
      </c>
      <c r="K39" s="9">
        <f t="shared" si="0"/>
        <v>4.6475681430083462</v>
      </c>
      <c r="L39" s="9">
        <f t="shared" si="1"/>
        <v>2.1558219182039009</v>
      </c>
      <c r="M39" s="9">
        <f t="shared" si="2"/>
        <v>5.1832944370731679</v>
      </c>
      <c r="N39" s="9">
        <f t="shared" si="3"/>
        <v>2.2766849665847859</v>
      </c>
      <c r="O39" s="12"/>
      <c r="P39" s="12"/>
      <c r="Q39" s="15"/>
      <c r="R39" s="12"/>
    </row>
    <row r="40" spans="1:18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1</v>
      </c>
      <c r="G40" s="33">
        <v>2.0659722222222222E-2</v>
      </c>
      <c r="H40" s="8">
        <v>0.299618375823682</v>
      </c>
      <c r="I40" s="8">
        <v>0.33415503544123298</v>
      </c>
      <c r="J40" s="8">
        <f t="array" ref="J40">INDEX('Default Errors'!$J$7:$J$27,MATCH(C40&amp;D40,'Default Errors'!$H$7:$H$27&amp;'Default Errors'!$I$7:$I$27,0))</f>
        <v>6.4467693182005903E-2</v>
      </c>
      <c r="K40" s="9">
        <f t="shared" si="0"/>
        <v>4.6475740178541223</v>
      </c>
      <c r="L40" s="9">
        <f t="shared" si="1"/>
        <v>2.1558232807570574</v>
      </c>
      <c r="M40" s="9">
        <f t="shared" si="2"/>
        <v>5.183294437073199</v>
      </c>
      <c r="N40" s="9">
        <f t="shared" si="3"/>
        <v>2.2766849665847926</v>
      </c>
      <c r="O40" s="12"/>
      <c r="P40" s="12"/>
      <c r="Q40" s="15"/>
      <c r="R40" s="12"/>
    </row>
    <row r="41" spans="1:18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1</v>
      </c>
      <c r="G41" s="33">
        <v>2.1747685185185186E-2</v>
      </c>
      <c r="H41" s="8">
        <v>0.31750120960906503</v>
      </c>
      <c r="I41" s="8">
        <v>0.31170566441793102</v>
      </c>
      <c r="J41" s="8">
        <f t="array" ref="J41">INDEX('Default Errors'!$J$7:$J$27,MATCH(C41&amp;D41,'Default Errors'!$H$7:$H$27&amp;'Default Errors'!$I$7:$I$27,0))</f>
        <v>6.6252051388873606E-2</v>
      </c>
      <c r="K41" s="9">
        <f t="shared" si="0"/>
        <v>4.7923226972317767</v>
      </c>
      <c r="L41" s="9">
        <f t="shared" si="1"/>
        <v>2.1891374322394146</v>
      </c>
      <c r="M41" s="9">
        <f t="shared" si="2"/>
        <v>4.7048454784945566</v>
      </c>
      <c r="N41" s="9">
        <f t="shared" si="3"/>
        <v>2.1690655772692895</v>
      </c>
      <c r="O41" s="12"/>
      <c r="P41" s="12"/>
      <c r="Q41" s="15"/>
      <c r="R41" s="12"/>
    </row>
    <row r="42" spans="1:18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1</v>
      </c>
      <c r="G42" s="33">
        <v>0.12812500000000002</v>
      </c>
      <c r="H42" s="8">
        <v>0.31750121017759098</v>
      </c>
      <c r="I42" s="8">
        <v>0.31170566441794001</v>
      </c>
      <c r="J42" s="8">
        <f t="array" ref="J42">INDEX('Default Errors'!$J$7:$J$27,MATCH(C42&amp;D42,'Default Errors'!$H$7:$H$27&amp;'Default Errors'!$I$7:$I$27,0))</f>
        <v>6.6252051388873606E-2</v>
      </c>
      <c r="K42" s="9">
        <f t="shared" si="0"/>
        <v>4.7923227058130342</v>
      </c>
      <c r="L42" s="9">
        <f t="shared" si="1"/>
        <v>2.1891374341993775</v>
      </c>
      <c r="M42" s="9">
        <f t="shared" si="2"/>
        <v>4.7048454784946925</v>
      </c>
      <c r="N42" s="9">
        <f t="shared" si="3"/>
        <v>2.169065577269321</v>
      </c>
      <c r="O42" s="12"/>
      <c r="P42" s="12"/>
      <c r="Q42" s="15"/>
      <c r="R42" s="12"/>
    </row>
    <row r="43" spans="1:18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1</v>
      </c>
      <c r="G43" s="33">
        <v>0.26263888888888892</v>
      </c>
      <c r="H43" s="8">
        <v>0.31750121017759098</v>
      </c>
      <c r="I43" s="8">
        <v>0.31170566441794001</v>
      </c>
      <c r="J43" s="8">
        <f t="array" ref="J43">INDEX('Default Errors'!$J$7:$J$27,MATCH(C43&amp;D43,'Default Errors'!$H$7:$H$27&amp;'Default Errors'!$I$7:$I$27,0))</f>
        <v>6.6252051388873606E-2</v>
      </c>
      <c r="K43" s="9">
        <f t="shared" si="0"/>
        <v>4.7923227058130342</v>
      </c>
      <c r="L43" s="9">
        <f t="shared" si="1"/>
        <v>2.1891374341993775</v>
      </c>
      <c r="M43" s="9">
        <f t="shared" si="2"/>
        <v>4.7048454784946925</v>
      </c>
      <c r="N43" s="9">
        <f t="shared" si="3"/>
        <v>2.169065577269321</v>
      </c>
      <c r="O43" s="12"/>
      <c r="P43" s="12"/>
      <c r="Q43" s="15"/>
      <c r="R43" s="12"/>
    </row>
    <row r="44" spans="1:18" x14ac:dyDescent="0.25">
      <c r="G44" s="34"/>
      <c r="O44" s="12"/>
      <c r="R44" s="12"/>
    </row>
    <row r="45" spans="1:18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0.5</v>
      </c>
      <c r="G45" s="33">
        <v>1.1574074074074073E-5</v>
      </c>
      <c r="H45" s="8">
        <v>0.22141166430478701</v>
      </c>
      <c r="I45" s="8">
        <v>0.27493072935371299</v>
      </c>
      <c r="J45" s="8">
        <f t="array" ref="J45">INDEX('Default Errors'!$J$7:$J$27,MATCH(C45&amp;D45,'Default Errors'!$H$7:$H$27&amp;'Default Errors'!$I$7:$I$27,0))</f>
        <v>5.3403859472996501E-2</v>
      </c>
      <c r="K45" s="9">
        <f>H45/J45</f>
        <v>4.1459861981837314</v>
      </c>
      <c r="L45" s="9">
        <f>SQRT(K45)</f>
        <v>2.0361694915167869</v>
      </c>
      <c r="M45" s="9">
        <f>I45/J45</f>
        <v>5.1481434500577787</v>
      </c>
      <c r="N45" s="9">
        <f>SQRT(M45)</f>
        <v>2.268952059885307</v>
      </c>
      <c r="O45" s="12"/>
      <c r="P45" s="12"/>
      <c r="Q45" s="15"/>
      <c r="R45" s="12"/>
    </row>
    <row r="46" spans="1:18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0.5</v>
      </c>
      <c r="G46" s="33">
        <v>2.3148148148148147E-5</v>
      </c>
      <c r="H46" s="8">
        <v>0.25365135560983498</v>
      </c>
      <c r="I46" s="8">
        <v>0.454737420789182</v>
      </c>
      <c r="J46" s="8">
        <f t="array" ref="J46">INDEX('Default Errors'!$J$7:$J$27,MATCH(C46&amp;D46,'Default Errors'!$H$7:$H$27&amp;'Default Errors'!$I$7:$I$27,0))</f>
        <v>5.3403859472996501E-2</v>
      </c>
      <c r="K46" s="9">
        <f t="shared" ref="K46:K74" si="4">H46/J46</f>
        <v>4.749682103745573</v>
      </c>
      <c r="L46" s="9">
        <f t="shared" ref="L46:L74" si="5">SQRT(K46)</f>
        <v>2.1793765401475653</v>
      </c>
      <c r="M46" s="9">
        <f t="shared" ref="M46:M74" si="6">I46/J46</f>
        <v>8.5150666127252208</v>
      </c>
      <c r="N46" s="9">
        <f t="shared" ref="N46:N74" si="7">SQRT(M46)</f>
        <v>2.9180587061821117</v>
      </c>
      <c r="O46" s="12"/>
      <c r="P46" s="12"/>
      <c r="Q46" s="15"/>
      <c r="R46" s="12"/>
    </row>
    <row r="47" spans="1:18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0.5</v>
      </c>
      <c r="G47" s="33">
        <v>3.4722222222222222E-5</v>
      </c>
      <c r="H47" s="8">
        <v>0.25387305330221299</v>
      </c>
      <c r="I47" s="8">
        <v>0.467822083223081</v>
      </c>
      <c r="J47" s="8">
        <f t="array" ref="J47">INDEX('Default Errors'!$J$7:$J$27,MATCH(C47&amp;D47,'Default Errors'!$H$7:$H$27&amp;'Default Errors'!$I$7:$I$27,0))</f>
        <v>5.3403859472996501E-2</v>
      </c>
      <c r="K47" s="9">
        <f t="shared" si="4"/>
        <v>4.7538334458876168</v>
      </c>
      <c r="L47" s="9">
        <f t="shared" si="5"/>
        <v>2.1803287472047916</v>
      </c>
      <c r="M47" s="9">
        <f t="shared" si="6"/>
        <v>8.7600800361560722</v>
      </c>
      <c r="N47" s="9">
        <f t="shared" si="7"/>
        <v>2.9597432382144353</v>
      </c>
      <c r="P47" s="12"/>
      <c r="Q47" s="15"/>
    </row>
    <row r="48" spans="1:18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0.5</v>
      </c>
      <c r="G48" s="33">
        <v>1.0416666666666667E-4</v>
      </c>
      <c r="H48" s="8">
        <v>0.282205772598279</v>
      </c>
      <c r="I48" s="8">
        <v>0.43978987161395999</v>
      </c>
      <c r="J48" s="8">
        <f t="array" ref="J48">INDEX('Default Errors'!$J$7:$J$27,MATCH(C48&amp;D48,'Default Errors'!$H$7:$H$27&amp;'Default Errors'!$I$7:$I$27,0))</f>
        <v>6.0828541567298902E-2</v>
      </c>
      <c r="K48" s="9">
        <f t="shared" si="4"/>
        <v>4.6393644385843915</v>
      </c>
      <c r="L48" s="9">
        <f t="shared" si="5"/>
        <v>2.1539183918116285</v>
      </c>
      <c r="M48" s="9">
        <f t="shared" si="6"/>
        <v>7.229992044563315</v>
      </c>
      <c r="N48" s="9">
        <f t="shared" si="7"/>
        <v>2.6888644526199745</v>
      </c>
      <c r="O48" s="12"/>
      <c r="P48" s="12"/>
      <c r="R48" s="12"/>
    </row>
    <row r="49" spans="1:18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0.5</v>
      </c>
      <c r="G49" s="33">
        <v>1.5046296296296297E-4</v>
      </c>
      <c r="H49" s="8">
        <v>0.28225020498472803</v>
      </c>
      <c r="I49" s="8">
        <v>0.44111743555604899</v>
      </c>
      <c r="J49" s="8">
        <f t="array" ref="J49">INDEX('Default Errors'!$J$7:$J$27,MATCH(C49&amp;D49,'Default Errors'!$H$7:$H$27&amp;'Default Errors'!$I$7:$I$27,0))</f>
        <v>6.0828541567298902E-2</v>
      </c>
      <c r="K49" s="9">
        <f t="shared" si="4"/>
        <v>4.6400948915149431</v>
      </c>
      <c r="L49" s="9">
        <f t="shared" si="5"/>
        <v>2.1540879488811369</v>
      </c>
      <c r="M49" s="9">
        <f t="shared" si="6"/>
        <v>7.2518167325779084</v>
      </c>
      <c r="N49" s="9">
        <f t="shared" si="7"/>
        <v>2.6929197412061705</v>
      </c>
      <c r="O49" s="12"/>
      <c r="P49" s="12"/>
      <c r="Q49" s="15"/>
      <c r="R49" s="12"/>
    </row>
    <row r="50" spans="1:18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0.5</v>
      </c>
      <c r="G50" s="33">
        <v>1.9675925925925926E-4</v>
      </c>
      <c r="H50" s="8">
        <v>0.28225020810175899</v>
      </c>
      <c r="I50" s="8">
        <v>0.44111746094055798</v>
      </c>
      <c r="J50" s="8">
        <f t="array" ref="J50">INDEX('Default Errors'!$J$7:$J$27,MATCH(C50&amp;D50,'Default Errors'!$H$7:$H$27&amp;'Default Errors'!$I$7:$I$27,0))</f>
        <v>6.0828541567298902E-2</v>
      </c>
      <c r="K50" s="9">
        <f t="shared" si="4"/>
        <v>4.6400949427578446</v>
      </c>
      <c r="L50" s="9">
        <f t="shared" si="5"/>
        <v>2.1540879607754753</v>
      </c>
      <c r="M50" s="9">
        <f t="shared" si="6"/>
        <v>7.2518171498903792</v>
      </c>
      <c r="N50" s="9">
        <f t="shared" si="7"/>
        <v>2.6929198186894423</v>
      </c>
      <c r="O50" s="12"/>
      <c r="P50" s="12"/>
      <c r="R50" s="12"/>
    </row>
    <row r="51" spans="1:18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0.5</v>
      </c>
      <c r="G51" s="33">
        <v>5.7870370370370378E-4</v>
      </c>
      <c r="H51" s="8">
        <v>0.31611501192630798</v>
      </c>
      <c r="I51" s="8">
        <v>0.35827522918924398</v>
      </c>
      <c r="J51" s="8">
        <f t="array" ref="J51">INDEX('Default Errors'!$J$7:$J$27,MATCH(C51&amp;D51,'Default Errors'!$H$7:$H$27&amp;'Default Errors'!$I$7:$I$27,0))</f>
        <v>6.6075900603069407E-2</v>
      </c>
      <c r="K51" s="9">
        <f t="shared" si="4"/>
        <v>4.7841196115550719</v>
      </c>
      <c r="L51" s="9">
        <f t="shared" si="5"/>
        <v>2.1872630412355694</v>
      </c>
      <c r="M51" s="9">
        <f t="shared" si="6"/>
        <v>5.4221770103667888</v>
      </c>
      <c r="N51" s="9">
        <f t="shared" si="7"/>
        <v>2.3285568514354096</v>
      </c>
      <c r="O51" s="12"/>
      <c r="P51" s="12"/>
      <c r="Q51" s="15"/>
      <c r="R51" s="12"/>
    </row>
    <row r="52" spans="1:18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0.5</v>
      </c>
      <c r="G52" s="33">
        <v>8.7962962962962962E-4</v>
      </c>
      <c r="H52" s="8">
        <v>0.316115011926698</v>
      </c>
      <c r="I52" s="8">
        <v>0.358275229189363</v>
      </c>
      <c r="J52" s="8">
        <f t="array" ref="J52">INDEX('Default Errors'!$J$7:$J$27,MATCH(C52&amp;D52,'Default Errors'!$H$7:$H$27&amp;'Default Errors'!$I$7:$I$27,0))</f>
        <v>6.6075900603069407E-2</v>
      </c>
      <c r="K52" s="9">
        <f t="shared" si="4"/>
        <v>4.7841196115609748</v>
      </c>
      <c r="L52" s="9">
        <f t="shared" si="5"/>
        <v>2.1872630412369185</v>
      </c>
      <c r="M52" s="9">
        <f t="shared" si="6"/>
        <v>5.42217701036859</v>
      </c>
      <c r="N52" s="9">
        <f t="shared" si="7"/>
        <v>2.3285568514357964</v>
      </c>
      <c r="O52" s="12"/>
      <c r="P52" s="12"/>
      <c r="Q52" s="15"/>
      <c r="R52" s="12"/>
    </row>
    <row r="53" spans="1:18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0.5</v>
      </c>
      <c r="G53" s="33">
        <v>2.3263888888888887E-3</v>
      </c>
      <c r="H53" s="8">
        <v>0.316115011926698</v>
      </c>
      <c r="I53" s="8">
        <v>0.358275229189363</v>
      </c>
      <c r="J53" s="8">
        <f t="array" ref="J53">INDEX('Default Errors'!$J$7:$J$27,MATCH(C53&amp;D53,'Default Errors'!$H$7:$H$27&amp;'Default Errors'!$I$7:$I$27,0))</f>
        <v>6.6075900603069407E-2</v>
      </c>
      <c r="K53" s="9">
        <f t="shared" si="4"/>
        <v>4.7841196115609748</v>
      </c>
      <c r="L53" s="9">
        <f t="shared" si="5"/>
        <v>2.1872630412369185</v>
      </c>
      <c r="M53" s="9">
        <f t="shared" si="6"/>
        <v>5.42217701036859</v>
      </c>
      <c r="N53" s="9">
        <f t="shared" si="7"/>
        <v>2.3285568514357964</v>
      </c>
      <c r="O53" s="12"/>
      <c r="P53" s="12"/>
      <c r="Q53" s="15"/>
      <c r="R53" s="12"/>
    </row>
    <row r="54" spans="1:18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0.5</v>
      </c>
      <c r="G54" s="33">
        <v>3.0902777777777782E-3</v>
      </c>
      <c r="H54" s="8">
        <v>0.29961838132721003</v>
      </c>
      <c r="I54" s="8">
        <v>0.33415503544123298</v>
      </c>
      <c r="J54" s="8">
        <f t="array" ref="J54">INDEX('Default Errors'!$J$7:$J$27,MATCH(C54&amp;D54,'Default Errors'!$H$7:$H$27&amp;'Default Errors'!$I$7:$I$27,0))</f>
        <v>6.4467693182005903E-2</v>
      </c>
      <c r="K54" s="9">
        <f t="shared" si="4"/>
        <v>4.6475741032228983</v>
      </c>
      <c r="L54" s="9">
        <f t="shared" si="5"/>
        <v>2.1558233005566336</v>
      </c>
      <c r="M54" s="9">
        <f t="shared" si="6"/>
        <v>5.183294437073199</v>
      </c>
      <c r="N54" s="9">
        <f t="shared" si="7"/>
        <v>2.2766849665847926</v>
      </c>
      <c r="O54" s="12"/>
      <c r="P54" s="12"/>
      <c r="Q54" s="15"/>
      <c r="R54" s="12"/>
    </row>
    <row r="55" spans="1:18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0.5</v>
      </c>
      <c r="G55" s="33">
        <v>1.4386574074074072E-2</v>
      </c>
      <c r="H55" s="8">
        <v>0.29961838132721103</v>
      </c>
      <c r="I55" s="8">
        <v>0.33415503544123298</v>
      </c>
      <c r="J55" s="8">
        <f t="array" ref="J55">INDEX('Default Errors'!$J$7:$J$27,MATCH(C55&amp;D55,'Default Errors'!$H$7:$H$27&amp;'Default Errors'!$I$7:$I$27,0))</f>
        <v>6.4467693182005903E-2</v>
      </c>
      <c r="K55" s="9">
        <f t="shared" si="4"/>
        <v>4.6475741032229134</v>
      </c>
      <c r="L55" s="9">
        <f t="shared" si="5"/>
        <v>2.1558233005566372</v>
      </c>
      <c r="M55" s="9">
        <f t="shared" si="6"/>
        <v>5.183294437073199</v>
      </c>
      <c r="N55" s="9">
        <f t="shared" si="7"/>
        <v>2.2766849665847926</v>
      </c>
      <c r="O55" s="12"/>
      <c r="P55" s="12"/>
      <c r="Q55" s="15"/>
      <c r="R55" s="12"/>
    </row>
    <row r="56" spans="1:18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0.5</v>
      </c>
      <c r="G56" s="33">
        <v>3.5208333333333335E-2</v>
      </c>
      <c r="H56" s="8">
        <v>0.29961838132721103</v>
      </c>
      <c r="I56" s="8">
        <v>0.33415503544123298</v>
      </c>
      <c r="J56" s="8">
        <f t="array" ref="J56">INDEX('Default Errors'!$J$7:$J$27,MATCH(C56&amp;D56,'Default Errors'!$H$7:$H$27&amp;'Default Errors'!$I$7:$I$27,0))</f>
        <v>6.4467693182005903E-2</v>
      </c>
      <c r="K56" s="9">
        <f t="shared" si="4"/>
        <v>4.6475741032229134</v>
      </c>
      <c r="L56" s="9">
        <f t="shared" si="5"/>
        <v>2.1558233005566372</v>
      </c>
      <c r="M56" s="9">
        <f t="shared" si="6"/>
        <v>5.183294437073199</v>
      </c>
      <c r="N56" s="9">
        <f t="shared" si="7"/>
        <v>2.2766849665847926</v>
      </c>
      <c r="O56" s="12"/>
      <c r="P56" s="12"/>
      <c r="Q56" s="15"/>
      <c r="R56" s="12"/>
    </row>
    <row r="57" spans="1:18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0.5</v>
      </c>
      <c r="G57" s="33">
        <v>5.6145833333333339E-2</v>
      </c>
      <c r="H57" s="8">
        <v>0.31750121017759098</v>
      </c>
      <c r="I57" s="8">
        <v>0.31170566441794001</v>
      </c>
      <c r="J57" s="8">
        <f t="array" ref="J57">INDEX('Default Errors'!$J$7:$J$27,MATCH(C57&amp;D57,'Default Errors'!$H$7:$H$27&amp;'Default Errors'!$I$7:$I$27,0))</f>
        <v>6.6252051388873606E-2</v>
      </c>
      <c r="K57" s="9">
        <f t="shared" si="4"/>
        <v>4.7923227058130342</v>
      </c>
      <c r="L57" s="9">
        <f t="shared" si="5"/>
        <v>2.1891374341993775</v>
      </c>
      <c r="M57" s="9">
        <f t="shared" si="6"/>
        <v>4.7048454784946925</v>
      </c>
      <c r="N57" s="9">
        <f t="shared" si="7"/>
        <v>2.169065577269321</v>
      </c>
      <c r="O57" s="12"/>
      <c r="P57" s="12"/>
      <c r="Q57" s="15"/>
      <c r="R57" s="12"/>
    </row>
    <row r="58" spans="1:18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0.5</v>
      </c>
      <c r="G58" s="33">
        <v>0.21315972222222224</v>
      </c>
      <c r="H58" s="8">
        <v>0.31750121017759098</v>
      </c>
      <c r="I58" s="8">
        <v>0.31170566441794001</v>
      </c>
      <c r="J58" s="8">
        <f t="array" ref="J58">INDEX('Default Errors'!$J$7:$J$27,MATCH(C58&amp;D58,'Default Errors'!$H$7:$H$27&amp;'Default Errors'!$I$7:$I$27,0))</f>
        <v>6.6252051388873606E-2</v>
      </c>
      <c r="K58" s="9">
        <f t="shared" si="4"/>
        <v>4.7923227058130342</v>
      </c>
      <c r="L58" s="9">
        <f t="shared" si="5"/>
        <v>2.1891374341993775</v>
      </c>
      <c r="M58" s="9">
        <f t="shared" si="6"/>
        <v>4.7048454784946925</v>
      </c>
      <c r="N58" s="9">
        <f t="shared" si="7"/>
        <v>2.169065577269321</v>
      </c>
      <c r="O58" s="12"/>
      <c r="P58" s="12"/>
      <c r="Q58" s="15"/>
      <c r="R58" s="12"/>
    </row>
    <row r="59" spans="1:18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0.5</v>
      </c>
      <c r="G59" s="33">
        <v>0.34174768518518522</v>
      </c>
      <c r="H59" s="8">
        <v>0.31750121017759098</v>
      </c>
      <c r="I59" s="8">
        <v>0.31170566441794001</v>
      </c>
      <c r="J59" s="8">
        <f t="array" ref="J59">INDEX('Default Errors'!$J$7:$J$27,MATCH(C59&amp;D59,'Default Errors'!$H$7:$H$27&amp;'Default Errors'!$I$7:$I$27,0))</f>
        <v>6.6252051388873606E-2</v>
      </c>
      <c r="K59" s="9">
        <f t="shared" si="4"/>
        <v>4.7923227058130342</v>
      </c>
      <c r="L59" s="9">
        <f t="shared" si="5"/>
        <v>2.1891374341993775</v>
      </c>
      <c r="M59" s="9">
        <f t="shared" si="6"/>
        <v>4.7048454784946925</v>
      </c>
      <c r="N59" s="9">
        <f t="shared" si="7"/>
        <v>2.169065577269321</v>
      </c>
      <c r="O59" s="12"/>
      <c r="P59" s="12"/>
      <c r="Q59" s="15"/>
      <c r="R59" s="12"/>
    </row>
    <row r="60" spans="1:18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1</v>
      </c>
      <c r="G60" s="33">
        <v>1.1574074074074073E-5</v>
      </c>
      <c r="H60" s="8">
        <v>4.1156198990591898E-2</v>
      </c>
      <c r="I60" s="8">
        <v>5.4204390257830602E-2</v>
      </c>
      <c r="J60" s="8">
        <f t="array" ref="J60">INDEX('Default Errors'!$J$7:$J$27,MATCH(C60&amp;D60,'Default Errors'!$H$7:$H$27&amp;'Default Errors'!$I$7:$I$27,0))</f>
        <v>5.3403859472996501E-2</v>
      </c>
      <c r="K60" s="9">
        <f t="shared" si="4"/>
        <v>0.77065963765039125</v>
      </c>
      <c r="L60" s="9">
        <f t="shared" si="5"/>
        <v>0.87787222171019352</v>
      </c>
      <c r="M60" s="9">
        <f t="shared" si="6"/>
        <v>1.0149901297908794</v>
      </c>
      <c r="N60" s="9">
        <f t="shared" si="7"/>
        <v>1.0074671854660475</v>
      </c>
      <c r="O60" s="12"/>
      <c r="P60" s="12"/>
      <c r="Q60" s="15"/>
      <c r="R60" s="12"/>
    </row>
    <row r="61" spans="1:18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1</v>
      </c>
      <c r="G61" s="33">
        <v>2.3148148148148147E-5</v>
      </c>
      <c r="H61" s="8">
        <v>0.18793842450977899</v>
      </c>
      <c r="I61" s="8">
        <v>0.24346113254580501</v>
      </c>
      <c r="J61" s="8">
        <f t="array" ref="J61">INDEX('Default Errors'!$J$7:$J$27,MATCH(C61&amp;D61,'Default Errors'!$H$7:$H$27&amp;'Default Errors'!$I$7:$I$27,0))</f>
        <v>5.3403859472996501E-2</v>
      </c>
      <c r="K61" s="9">
        <f t="shared" si="4"/>
        <v>3.5191918030720135</v>
      </c>
      <c r="L61" s="9">
        <f t="shared" si="5"/>
        <v>1.8759509063597624</v>
      </c>
      <c r="M61" s="9">
        <f>I61/J61</f>
        <v>4.5588677475437969</v>
      </c>
      <c r="N61" s="9">
        <f t="shared" si="7"/>
        <v>2.135150521050869</v>
      </c>
      <c r="O61" s="12"/>
      <c r="P61" s="12"/>
      <c r="Q61" s="15"/>
      <c r="R61" s="12"/>
    </row>
    <row r="62" spans="1:18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1</v>
      </c>
      <c r="G62" s="33">
        <v>3.4722222222222222E-5</v>
      </c>
      <c r="H62" s="8">
        <v>0.24899835183184801</v>
      </c>
      <c r="I62" s="8">
        <v>0.42395631151555202</v>
      </c>
      <c r="J62" s="8">
        <f t="array" ref="J62">INDEX('Default Errors'!$J$7:$J$27,MATCH(C62&amp;D62,'Default Errors'!$H$7:$H$27&amp;'Default Errors'!$I$7:$I$27,0))</f>
        <v>5.3403859472996501E-2</v>
      </c>
      <c r="K62" s="9">
        <f t="shared" si="4"/>
        <v>4.662553498736421</v>
      </c>
      <c r="L62" s="9">
        <f t="shared" si="5"/>
        <v>2.1592946762163847</v>
      </c>
      <c r="M62" s="9">
        <f t="shared" si="6"/>
        <v>7.938683003424579</v>
      </c>
      <c r="N62" s="9">
        <f t="shared" si="7"/>
        <v>2.8175668587319413</v>
      </c>
      <c r="O62" s="12"/>
      <c r="P62" s="12"/>
      <c r="Q62" s="15"/>
      <c r="R62" s="12"/>
    </row>
    <row r="63" spans="1:18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1</v>
      </c>
      <c r="G63" s="33">
        <v>9.2592592592592588E-5</v>
      </c>
      <c r="H63" s="8">
        <v>0.208746032663575</v>
      </c>
      <c r="I63" s="8">
        <v>0.26385751096234</v>
      </c>
      <c r="J63" s="8">
        <f t="array" ref="J63">INDEX('Default Errors'!$J$7:$J$27,MATCH(C63&amp;D63,'Default Errors'!$H$7:$H$27&amp;'Default Errors'!$I$7:$I$27,0))</f>
        <v>6.0828541567298902E-2</v>
      </c>
      <c r="K63" s="9">
        <f t="shared" si="4"/>
        <v>3.4317119445092161</v>
      </c>
      <c r="L63" s="9">
        <f t="shared" si="5"/>
        <v>1.8524880416642953</v>
      </c>
      <c r="M63" s="9">
        <f t="shared" si="6"/>
        <v>4.3377254190849843</v>
      </c>
      <c r="N63" s="9">
        <f t="shared" si="7"/>
        <v>2.0827206771636431</v>
      </c>
      <c r="O63" s="12"/>
      <c r="P63" s="12"/>
      <c r="Q63" s="15"/>
      <c r="R63" s="12"/>
    </row>
    <row r="64" spans="1:18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1</v>
      </c>
      <c r="G64" s="33">
        <v>1.5046296296296297E-4</v>
      </c>
      <c r="H64" s="8">
        <v>0.28132417417271799</v>
      </c>
      <c r="I64" s="8">
        <v>0.43448598896885099</v>
      </c>
      <c r="J64" s="8">
        <f t="array" ref="J64">INDEX('Default Errors'!$J$7:$J$27,MATCH(C64&amp;D64,'Default Errors'!$H$7:$H$27&amp;'Default Errors'!$I$7:$I$27,0))</f>
        <v>6.0828541567298902E-2</v>
      </c>
      <c r="K64" s="9">
        <f t="shared" si="4"/>
        <v>4.6248712680620372</v>
      </c>
      <c r="L64" s="9">
        <f t="shared" si="5"/>
        <v>2.150551386984751</v>
      </c>
      <c r="M64" s="9">
        <f t="shared" si="6"/>
        <v>7.1427980644275113</v>
      </c>
      <c r="N64" s="9">
        <f t="shared" si="7"/>
        <v>2.6726013665392583</v>
      </c>
      <c r="O64" s="12"/>
      <c r="P64" s="12"/>
      <c r="Q64" s="15"/>
      <c r="R64" s="12"/>
    </row>
    <row r="65" spans="1:18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1</v>
      </c>
      <c r="G65" s="33">
        <v>1.9675925925925926E-4</v>
      </c>
      <c r="H65" s="8">
        <v>0.28224095370962499</v>
      </c>
      <c r="I65" s="8">
        <v>0.44107641778986001</v>
      </c>
      <c r="J65" s="8">
        <f t="array" ref="J65">INDEX('Default Errors'!$J$7:$J$27,MATCH(C65&amp;D65,'Default Errors'!$H$7:$H$27&amp;'Default Errors'!$I$7:$I$27,0))</f>
        <v>6.0828541567298902E-2</v>
      </c>
      <c r="K65" s="9">
        <f t="shared" si="4"/>
        <v>4.6399428037800634</v>
      </c>
      <c r="L65" s="9">
        <f t="shared" si="5"/>
        <v>2.1540526464736334</v>
      </c>
      <c r="M65" s="9">
        <f t="shared" si="6"/>
        <v>7.2511424148130539</v>
      </c>
      <c r="N65" s="9">
        <f t="shared" si="7"/>
        <v>2.692794536315954</v>
      </c>
      <c r="O65" s="12"/>
      <c r="P65" s="12"/>
      <c r="Q65" s="15"/>
      <c r="R65" s="12"/>
    </row>
    <row r="66" spans="1:18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1</v>
      </c>
      <c r="G66" s="33">
        <v>5.7870370370370378E-4</v>
      </c>
      <c r="H66" s="8">
        <v>0.31585629412765498</v>
      </c>
      <c r="I66" s="8">
        <v>0.35798755406882798</v>
      </c>
      <c r="J66" s="8">
        <f t="array" ref="J66">INDEX('Default Errors'!$J$7:$J$27,MATCH(C66&amp;D66,'Default Errors'!$H$7:$H$27&amp;'Default Errors'!$I$7:$I$27,0))</f>
        <v>6.6075900603069407E-2</v>
      </c>
      <c r="K66" s="9">
        <f t="shared" si="4"/>
        <v>4.7802041477279928</v>
      </c>
      <c r="L66" s="9">
        <f t="shared" si="5"/>
        <v>2.186367797907752</v>
      </c>
      <c r="M66" s="9">
        <f t="shared" si="6"/>
        <v>5.4178233032240879</v>
      </c>
      <c r="N66" s="9">
        <f t="shared" si="7"/>
        <v>2.3276218127574091</v>
      </c>
      <c r="P66" s="12"/>
      <c r="Q66" s="15"/>
    </row>
    <row r="67" spans="1:18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1</v>
      </c>
      <c r="G67" s="33">
        <v>8.1018518518518516E-4</v>
      </c>
      <c r="H67" s="8">
        <v>0.31611477079470601</v>
      </c>
      <c r="I67" s="8">
        <v>0.35827511890861802</v>
      </c>
      <c r="J67" s="8">
        <f t="array" ref="J67">INDEX('Default Errors'!$J$7:$J$27,MATCH(C67&amp;D67,'Default Errors'!$H$7:$H$27&amp;'Default Errors'!$I$7:$I$27,0))</f>
        <v>6.6075900603069407E-2</v>
      </c>
      <c r="K67" s="9">
        <f t="shared" si="4"/>
        <v>4.7841159622426943</v>
      </c>
      <c r="L67" s="9">
        <f t="shared" si="5"/>
        <v>2.1872622070165009</v>
      </c>
      <c r="M67" s="9">
        <f t="shared" si="6"/>
        <v>5.4221753413675779</v>
      </c>
      <c r="N67" s="9">
        <f t="shared" si="7"/>
        <v>2.3285564930590752</v>
      </c>
      <c r="O67" s="12"/>
      <c r="P67" s="12"/>
      <c r="R67" s="12"/>
    </row>
    <row r="68" spans="1:18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1</v>
      </c>
      <c r="G68" s="33">
        <v>2.2222222222222222E-3</v>
      </c>
      <c r="H68" s="8">
        <v>0.316115011072924</v>
      </c>
      <c r="I68" s="8">
        <v>0.358275228962602</v>
      </c>
      <c r="J68" s="8">
        <f t="array" ref="J68">INDEX('Default Errors'!$J$7:$J$27,MATCH(C68&amp;D68,'Default Errors'!$H$7:$H$27&amp;'Default Errors'!$I$7:$I$27,0))</f>
        <v>6.6075900603069407E-2</v>
      </c>
      <c r="K68" s="9">
        <f t="shared" si="4"/>
        <v>4.7841195986398644</v>
      </c>
      <c r="L68" s="9">
        <f t="shared" si="5"/>
        <v>2.1872630382832021</v>
      </c>
      <c r="M68" s="9">
        <f t="shared" si="6"/>
        <v>5.4221770069367636</v>
      </c>
      <c r="N68" s="9">
        <f t="shared" si="7"/>
        <v>2.3285568506988965</v>
      </c>
      <c r="O68" s="12"/>
      <c r="P68" s="12"/>
      <c r="Q68" s="15"/>
      <c r="R68" s="12"/>
    </row>
    <row r="69" spans="1:18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1</v>
      </c>
      <c r="G69" s="33">
        <v>3.1365740740740742E-3</v>
      </c>
      <c r="H69" s="8">
        <v>0.29961271801916101</v>
      </c>
      <c r="I69" s="8">
        <v>0.33415503515246497</v>
      </c>
      <c r="J69" s="8">
        <f t="array" ref="J69">INDEX('Default Errors'!$J$7:$J$27,MATCH(C69&amp;D69,'Default Errors'!$H$7:$H$27&amp;'Default Errors'!$I$7:$I$27,0))</f>
        <v>6.4467693182005903E-2</v>
      </c>
      <c r="K69" s="9">
        <f t="shared" si="4"/>
        <v>4.6474862559963341</v>
      </c>
      <c r="L69" s="9">
        <f t="shared" si="5"/>
        <v>2.1558029260570954</v>
      </c>
      <c r="M69" s="9">
        <f t="shared" si="6"/>
        <v>5.1832944325939314</v>
      </c>
      <c r="N69" s="9">
        <f t="shared" si="7"/>
        <v>2.276684965601067</v>
      </c>
      <c r="O69" s="12"/>
      <c r="P69" s="12"/>
      <c r="Q69" s="15"/>
      <c r="R69" s="12"/>
    </row>
    <row r="70" spans="1:18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1</v>
      </c>
      <c r="G70" s="33">
        <v>1.4247685185185184E-2</v>
      </c>
      <c r="H70" s="8">
        <v>0.29961837694411397</v>
      </c>
      <c r="I70" s="8">
        <v>0.33415503544123298</v>
      </c>
      <c r="J70" s="8">
        <f t="array" ref="J70">INDEX('Default Errors'!$J$7:$J$27,MATCH(C70&amp;D70,'Default Errors'!$H$7:$H$27&amp;'Default Errors'!$I$7:$I$27,0))</f>
        <v>6.4467693182005903E-2</v>
      </c>
      <c r="K70" s="9">
        <f t="shared" si="4"/>
        <v>4.6475740352338661</v>
      </c>
      <c r="L70" s="9">
        <f t="shared" si="5"/>
        <v>2.1558232847879406</v>
      </c>
      <c r="M70" s="9">
        <f t="shared" si="6"/>
        <v>5.183294437073199</v>
      </c>
      <c r="N70" s="9">
        <f t="shared" si="7"/>
        <v>2.2766849665847926</v>
      </c>
      <c r="O70" s="12"/>
      <c r="P70" s="12"/>
      <c r="R70" s="12"/>
    </row>
    <row r="71" spans="1:18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1</v>
      </c>
      <c r="G71" s="33">
        <v>3.5081018518518518E-2</v>
      </c>
      <c r="H71" s="8">
        <v>0.29961838132064</v>
      </c>
      <c r="I71" s="8">
        <v>0.33415503544123298</v>
      </c>
      <c r="J71" s="8">
        <f t="array" ref="J71">INDEX('Default Errors'!$J$7:$J$27,MATCH(C71&amp;D71,'Default Errors'!$H$7:$H$27&amp;'Default Errors'!$I$7:$I$27,0))</f>
        <v>6.4467693182005903E-2</v>
      </c>
      <c r="K71" s="9">
        <f t="shared" si="4"/>
        <v>4.6475741031209861</v>
      </c>
      <c r="L71" s="9">
        <f t="shared" si="5"/>
        <v>2.1558233005329974</v>
      </c>
      <c r="M71" s="9">
        <f t="shared" si="6"/>
        <v>5.183294437073199</v>
      </c>
      <c r="N71" s="9">
        <f t="shared" si="7"/>
        <v>2.2766849665847926</v>
      </c>
      <c r="O71" s="12"/>
      <c r="P71" s="12"/>
      <c r="Q71" s="15"/>
      <c r="R71" s="12"/>
    </row>
    <row r="72" spans="1:18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1</v>
      </c>
      <c r="G72" s="33">
        <v>4.925925925925926E-2</v>
      </c>
      <c r="H72" s="8">
        <v>0.31750121017661997</v>
      </c>
      <c r="I72" s="8">
        <v>0.31170566441794001</v>
      </c>
      <c r="J72" s="8">
        <f t="array" ref="J72">INDEX('Default Errors'!$J$7:$J$27,MATCH(C72&amp;D72,'Default Errors'!$H$7:$H$27&amp;'Default Errors'!$I$7:$I$27,0))</f>
        <v>6.6252051388873606E-2</v>
      </c>
      <c r="K72" s="9">
        <f t="shared" si="4"/>
        <v>4.7923227057983784</v>
      </c>
      <c r="L72" s="9">
        <f t="shared" si="5"/>
        <v>2.1891374341960304</v>
      </c>
      <c r="M72" s="9">
        <f t="shared" si="6"/>
        <v>4.7048454784946925</v>
      </c>
      <c r="N72" s="9">
        <f t="shared" si="7"/>
        <v>2.169065577269321</v>
      </c>
      <c r="O72" s="12"/>
      <c r="P72" s="12"/>
      <c r="Q72" s="15"/>
      <c r="R72" s="12"/>
    </row>
    <row r="73" spans="1:18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1</v>
      </c>
      <c r="G73" s="33">
        <v>0.20478009259259258</v>
      </c>
      <c r="H73" s="8">
        <v>0.31750121017759098</v>
      </c>
      <c r="I73" s="8">
        <v>0.31170566441794001</v>
      </c>
      <c r="J73" s="8">
        <f t="array" ref="J73">INDEX('Default Errors'!$J$7:$J$27,MATCH(C73&amp;D73,'Default Errors'!$H$7:$H$27&amp;'Default Errors'!$I$7:$I$27,0))</f>
        <v>6.6252051388873606E-2</v>
      </c>
      <c r="K73" s="9">
        <f t="shared" si="4"/>
        <v>4.7923227058130342</v>
      </c>
      <c r="L73" s="9">
        <f t="shared" si="5"/>
        <v>2.1891374341993775</v>
      </c>
      <c r="M73" s="9">
        <f t="shared" si="6"/>
        <v>4.7048454784946925</v>
      </c>
      <c r="N73" s="9">
        <f t="shared" si="7"/>
        <v>2.169065577269321</v>
      </c>
      <c r="O73" s="12"/>
      <c r="P73" s="12"/>
      <c r="Q73" s="15"/>
      <c r="R73" s="12"/>
    </row>
    <row r="74" spans="1:18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1</v>
      </c>
      <c r="G74" s="33">
        <v>0.33895833333333331</v>
      </c>
      <c r="H74" s="8">
        <v>0.31750121017759098</v>
      </c>
      <c r="I74" s="8">
        <v>0.31170566441794001</v>
      </c>
      <c r="J74" s="8">
        <f t="array" ref="J74">INDEX('Default Errors'!$J$7:$J$27,MATCH(C74&amp;D74,'Default Errors'!$H$7:$H$27&amp;'Default Errors'!$I$7:$I$27,0))</f>
        <v>6.6252051388873606E-2</v>
      </c>
      <c r="K74" s="9">
        <f t="shared" si="4"/>
        <v>4.7923227058130342</v>
      </c>
      <c r="L74" s="9">
        <f t="shared" si="5"/>
        <v>2.1891374341993775</v>
      </c>
      <c r="M74" s="9">
        <f t="shared" si="6"/>
        <v>4.7048454784946925</v>
      </c>
      <c r="N74" s="9">
        <f t="shared" si="7"/>
        <v>2.169065577269321</v>
      </c>
      <c r="O74" s="12"/>
      <c r="P74" s="12"/>
      <c r="Q74" s="15"/>
      <c r="R74" s="12"/>
    </row>
    <row r="75" spans="1:18" x14ac:dyDescent="0.25">
      <c r="G75" s="34"/>
      <c r="O75" s="12"/>
      <c r="R75" s="12"/>
    </row>
    <row r="76" spans="1:18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0.5</v>
      </c>
      <c r="G76" s="33">
        <v>2.3148148148148147E-5</v>
      </c>
      <c r="H76" s="8">
        <v>0.247225100877982</v>
      </c>
      <c r="I76" s="8">
        <v>0.34741252557955699</v>
      </c>
      <c r="J76" s="8">
        <f t="array" ref="J76">INDEX('Default Errors'!$J$7:$J$27,MATCH(C76&amp;D76,'Default Errors'!$H$7:$H$27&amp;'Default Errors'!$I$7:$I$27,0))</f>
        <v>5.3403859472996501E-2</v>
      </c>
      <c r="K76" s="9">
        <f>H76/J76</f>
        <v>4.6293489518859703</v>
      </c>
      <c r="L76" s="9">
        <f>SQRT(K76)</f>
        <v>2.1515921899574675</v>
      </c>
      <c r="M76" s="9">
        <f>I76/J76</f>
        <v>6.5053823638949737</v>
      </c>
      <c r="N76" s="9">
        <f>SQRT(M76)</f>
        <v>2.550565106774374</v>
      </c>
      <c r="O76" s="12"/>
      <c r="P76" s="12"/>
      <c r="Q76" s="15"/>
      <c r="R76" s="12"/>
    </row>
    <row r="77" spans="1:18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0.5</v>
      </c>
      <c r="G77" s="33">
        <v>2.3148148148148147E-5</v>
      </c>
      <c r="H77" s="8">
        <v>0.25386906187569402</v>
      </c>
      <c r="I77" s="8">
        <v>0.46260776268037801</v>
      </c>
      <c r="J77" s="8">
        <f t="array" ref="J77">INDEX('Default Errors'!$J$7:$J$27,MATCH(C77&amp;D77,'Default Errors'!$H$7:$H$27&amp;'Default Errors'!$I$7:$I$27,0))</f>
        <v>5.3403859472996501E-2</v>
      </c>
      <c r="K77" s="9">
        <f t="shared" ref="K77:K105" si="8">H77/J77</f>
        <v>4.7537587054745014</v>
      </c>
      <c r="L77" s="9">
        <f t="shared" ref="L77:L105" si="9">SQRT(K77)</f>
        <v>2.1803116074255309</v>
      </c>
      <c r="M77" s="9">
        <f t="shared" ref="M77:M105" si="10">I77/J77</f>
        <v>8.662440640910873</v>
      </c>
      <c r="N77" s="9">
        <f t="shared" ref="N77:N105" si="11">SQRT(M77)</f>
        <v>2.943202446470659</v>
      </c>
      <c r="O77" s="12"/>
      <c r="P77" s="12"/>
      <c r="Q77" s="15"/>
      <c r="R77" s="12"/>
    </row>
    <row r="78" spans="1:18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0.5</v>
      </c>
      <c r="G78" s="33">
        <v>3.4722222222222222E-5</v>
      </c>
      <c r="H78" s="8">
        <v>0.25387312068297702</v>
      </c>
      <c r="I78" s="8">
        <v>0.46789298033626497</v>
      </c>
      <c r="J78" s="8">
        <f t="array" ref="J78">INDEX('Default Errors'!$J$7:$J$27,MATCH(C78&amp;D78,'Default Errors'!$H$7:$H$27&amp;'Default Errors'!$I$7:$I$27,0))</f>
        <v>5.3403859472996501E-2</v>
      </c>
      <c r="K78" s="9">
        <f t="shared" si="8"/>
        <v>4.7538347076084859</v>
      </c>
      <c r="L78" s="9">
        <f t="shared" si="9"/>
        <v>2.1803290365466599</v>
      </c>
      <c r="M78" s="9">
        <f t="shared" si="10"/>
        <v>8.7614076015021656</v>
      </c>
      <c r="N78" s="9">
        <f t="shared" si="11"/>
        <v>2.9599675000753245</v>
      </c>
      <c r="O78" s="12"/>
      <c r="P78" s="12"/>
      <c r="Q78" s="15"/>
      <c r="R78" s="12"/>
    </row>
    <row r="79" spans="1:18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0.5</v>
      </c>
      <c r="G79" s="33">
        <v>1.0416666666666667E-4</v>
      </c>
      <c r="H79" s="8">
        <v>0.282247875027694</v>
      </c>
      <c r="I79" s="8">
        <v>0.44060430847783499</v>
      </c>
      <c r="J79" s="8">
        <f t="array" ref="J79">INDEX('Default Errors'!$J$7:$J$27,MATCH(C79&amp;D79,'Default Errors'!$H$7:$H$27&amp;'Default Errors'!$I$7:$I$27,0))</f>
        <v>6.0828541567298902E-2</v>
      </c>
      <c r="K79" s="9">
        <f t="shared" si="8"/>
        <v>4.6400565878342368</v>
      </c>
      <c r="L79" s="9">
        <f t="shared" si="9"/>
        <v>2.1540790579350233</v>
      </c>
      <c r="M79" s="9">
        <f t="shared" si="10"/>
        <v>7.2433811024445394</v>
      </c>
      <c r="N79" s="9">
        <f t="shared" si="11"/>
        <v>2.691353024492428</v>
      </c>
      <c r="O79" s="12"/>
      <c r="P79" s="12"/>
      <c r="Q79" s="15"/>
      <c r="R79" s="12"/>
    </row>
    <row r="80" spans="1:18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0.5</v>
      </c>
      <c r="G80" s="33">
        <v>1.6203703703703703E-4</v>
      </c>
      <c r="H80" s="8">
        <v>0.28225020809951701</v>
      </c>
      <c r="I80" s="8">
        <v>0.44111745520344198</v>
      </c>
      <c r="J80" s="8">
        <f t="array" ref="J80">INDEX('Default Errors'!$J$7:$J$27,MATCH(C80&amp;D80,'Default Errors'!$H$7:$H$27&amp;'Default Errors'!$I$7:$I$27,0))</f>
        <v>6.0828541567298902E-2</v>
      </c>
      <c r="K80" s="9">
        <f t="shared" si="8"/>
        <v>4.6400949427209879</v>
      </c>
      <c r="L80" s="9">
        <f t="shared" si="9"/>
        <v>2.1540879607669199</v>
      </c>
      <c r="M80" s="9">
        <f t="shared" si="10"/>
        <v>7.2518170555741941</v>
      </c>
      <c r="N80" s="9">
        <f t="shared" si="11"/>
        <v>2.692919801177561</v>
      </c>
      <c r="O80" s="12"/>
      <c r="P80" s="12"/>
      <c r="Q80" s="15"/>
      <c r="R80" s="12"/>
    </row>
    <row r="81" spans="1:18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0.5</v>
      </c>
      <c r="G81" s="33">
        <v>2.5462962962962961E-4</v>
      </c>
      <c r="H81" s="8">
        <v>0.28225020810176099</v>
      </c>
      <c r="I81" s="8">
        <v>0.44111746094055898</v>
      </c>
      <c r="J81" s="8">
        <f t="array" ref="J81">INDEX('Default Errors'!$J$7:$J$27,MATCH(C81&amp;D81,'Default Errors'!$H$7:$H$27&amp;'Default Errors'!$I$7:$I$27,0))</f>
        <v>6.0828541567298902E-2</v>
      </c>
      <c r="K81" s="9">
        <f t="shared" si="8"/>
        <v>4.6400949427578775</v>
      </c>
      <c r="L81" s="9">
        <f t="shared" si="9"/>
        <v>2.1540879607754828</v>
      </c>
      <c r="M81" s="9">
        <f t="shared" si="10"/>
        <v>7.2518171498903952</v>
      </c>
      <c r="N81" s="9">
        <f t="shared" si="11"/>
        <v>2.6929198186894454</v>
      </c>
      <c r="O81" s="12"/>
      <c r="P81" s="12"/>
      <c r="Q81" s="15"/>
      <c r="R81" s="12"/>
    </row>
    <row r="82" spans="1:18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0.5</v>
      </c>
      <c r="G82" s="33">
        <v>6.018518518518519E-4</v>
      </c>
      <c r="H82" s="8">
        <v>0.316115011926698</v>
      </c>
      <c r="I82" s="8">
        <v>0.358275229189363</v>
      </c>
      <c r="J82" s="8">
        <f t="array" ref="J82">INDEX('Default Errors'!$J$7:$J$27,MATCH(C82&amp;D82,'Default Errors'!$H$7:$H$27&amp;'Default Errors'!$I$7:$I$27,0))</f>
        <v>6.6075900603069407E-2</v>
      </c>
      <c r="K82" s="9">
        <f t="shared" si="8"/>
        <v>4.7841196115609748</v>
      </c>
      <c r="L82" s="9">
        <f t="shared" si="9"/>
        <v>2.1872630412369185</v>
      </c>
      <c r="M82" s="9">
        <f t="shared" si="10"/>
        <v>5.42217701036859</v>
      </c>
      <c r="N82" s="9">
        <f t="shared" si="11"/>
        <v>2.3285568514357964</v>
      </c>
      <c r="O82" s="12"/>
      <c r="P82" s="12"/>
      <c r="Q82" s="15"/>
      <c r="R82" s="12"/>
    </row>
    <row r="83" spans="1:18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0.5</v>
      </c>
      <c r="G83" s="33">
        <v>1.1458333333333333E-3</v>
      </c>
      <c r="H83" s="8">
        <v>0.316115011926698</v>
      </c>
      <c r="I83" s="8">
        <v>0.358275229189363</v>
      </c>
      <c r="J83" s="8">
        <f t="array" ref="J83">INDEX('Default Errors'!$J$7:$J$27,MATCH(C83&amp;D83,'Default Errors'!$H$7:$H$27&amp;'Default Errors'!$I$7:$I$27,0))</f>
        <v>6.6075900603069407E-2</v>
      </c>
      <c r="K83" s="9">
        <f t="shared" si="8"/>
        <v>4.7841196115609748</v>
      </c>
      <c r="L83" s="9">
        <f t="shared" si="9"/>
        <v>2.1872630412369185</v>
      </c>
      <c r="M83" s="9">
        <f t="shared" si="10"/>
        <v>5.42217701036859</v>
      </c>
      <c r="N83" s="9">
        <f t="shared" si="11"/>
        <v>2.3285568514357964</v>
      </c>
      <c r="O83" s="12"/>
      <c r="P83" s="12"/>
      <c r="Q83" s="15"/>
      <c r="R83" s="12"/>
    </row>
    <row r="84" spans="1:18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0.5</v>
      </c>
      <c r="G84" s="33">
        <v>3.8657407407407408E-3</v>
      </c>
      <c r="H84" s="8">
        <v>0.316115011926698</v>
      </c>
      <c r="I84" s="8">
        <v>0.358275229189363</v>
      </c>
      <c r="J84" s="8">
        <f t="array" ref="J84">INDEX('Default Errors'!$J$7:$J$27,MATCH(C84&amp;D84,'Default Errors'!$H$7:$H$27&amp;'Default Errors'!$I$7:$I$27,0))</f>
        <v>6.6075900603069407E-2</v>
      </c>
      <c r="K84" s="9">
        <f t="shared" si="8"/>
        <v>4.7841196115609748</v>
      </c>
      <c r="L84" s="9">
        <f t="shared" si="9"/>
        <v>2.1872630412369185</v>
      </c>
      <c r="M84" s="9">
        <f t="shared" si="10"/>
        <v>5.42217701036859</v>
      </c>
      <c r="N84" s="9">
        <f t="shared" si="11"/>
        <v>2.3285568514357964</v>
      </c>
      <c r="O84" s="12"/>
      <c r="P84" s="12"/>
      <c r="Q84" s="15"/>
      <c r="R84" s="12"/>
    </row>
    <row r="85" spans="1:18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0.5</v>
      </c>
      <c r="G85" s="33">
        <v>3.7847222222222223E-3</v>
      </c>
      <c r="H85" s="8">
        <v>0.29961838132721103</v>
      </c>
      <c r="I85" s="8">
        <v>0.33415503544123298</v>
      </c>
      <c r="J85" s="8">
        <f t="array" ref="J85">INDEX('Default Errors'!$J$7:$J$27,MATCH(C85&amp;D85,'Default Errors'!$H$7:$H$27&amp;'Default Errors'!$I$7:$I$27,0))</f>
        <v>6.4467693182005903E-2</v>
      </c>
      <c r="K85" s="9">
        <f t="shared" si="8"/>
        <v>4.6475741032229134</v>
      </c>
      <c r="L85" s="9">
        <f t="shared" si="9"/>
        <v>2.1558233005566372</v>
      </c>
      <c r="M85" s="9">
        <f t="shared" si="10"/>
        <v>5.183294437073199</v>
      </c>
      <c r="N85" s="9">
        <f t="shared" si="11"/>
        <v>2.2766849665847926</v>
      </c>
      <c r="P85" s="12"/>
      <c r="Q85" s="15"/>
    </row>
    <row r="86" spans="1:18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0.5</v>
      </c>
      <c r="G86" s="33">
        <v>2.2673611111111113E-2</v>
      </c>
      <c r="H86" s="8">
        <v>0.29961838132721103</v>
      </c>
      <c r="I86" s="8">
        <v>0.33415503544123298</v>
      </c>
      <c r="J86" s="8">
        <f t="array" ref="J86">INDEX('Default Errors'!$J$7:$J$27,MATCH(C86&amp;D86,'Default Errors'!$H$7:$H$27&amp;'Default Errors'!$I$7:$I$27,0))</f>
        <v>6.4467693182005903E-2</v>
      </c>
      <c r="K86" s="9">
        <f t="shared" si="8"/>
        <v>4.6475741032229134</v>
      </c>
      <c r="L86" s="9">
        <f t="shared" si="9"/>
        <v>2.1558233005566372</v>
      </c>
      <c r="M86" s="9">
        <f t="shared" si="10"/>
        <v>5.183294437073199</v>
      </c>
      <c r="N86" s="9">
        <f t="shared" si="11"/>
        <v>2.2766849665847926</v>
      </c>
      <c r="O86" s="12"/>
      <c r="P86" s="12"/>
      <c r="Q86" s="15"/>
    </row>
    <row r="87" spans="1:18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0.5</v>
      </c>
      <c r="G87" s="33">
        <v>5.2002314814814814E-2</v>
      </c>
      <c r="H87" s="8">
        <v>0.29961838132721103</v>
      </c>
      <c r="I87" s="8">
        <v>0.33415503544123298</v>
      </c>
      <c r="J87" s="8">
        <f t="array" ref="J87">INDEX('Default Errors'!$J$7:$J$27,MATCH(C87&amp;D87,'Default Errors'!$H$7:$H$27&amp;'Default Errors'!$I$7:$I$27,0))</f>
        <v>6.4467693182005903E-2</v>
      </c>
      <c r="K87" s="9">
        <f t="shared" si="8"/>
        <v>4.6475741032229134</v>
      </c>
      <c r="L87" s="9">
        <f t="shared" si="9"/>
        <v>2.1558233005566372</v>
      </c>
      <c r="M87" s="9">
        <f t="shared" si="10"/>
        <v>5.183294437073199</v>
      </c>
      <c r="N87" s="9">
        <f t="shared" si="11"/>
        <v>2.2766849665847926</v>
      </c>
      <c r="O87" s="12"/>
      <c r="P87" s="12"/>
    </row>
    <row r="88" spans="1:18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0.5</v>
      </c>
      <c r="G88" s="33">
        <v>8.2476851851851843E-2</v>
      </c>
      <c r="H88" s="8">
        <v>0.31750121017759098</v>
      </c>
      <c r="I88" s="8">
        <v>0.31170566441794001</v>
      </c>
      <c r="J88" s="8">
        <f t="array" ref="J88">INDEX('Default Errors'!$J$7:$J$27,MATCH(C88&amp;D88,'Default Errors'!$H$7:$H$27&amp;'Default Errors'!$I$7:$I$27,0))</f>
        <v>6.6252051388873606E-2</v>
      </c>
      <c r="K88" s="9">
        <f t="shared" si="8"/>
        <v>4.7923227058130342</v>
      </c>
      <c r="L88" s="9">
        <f t="shared" si="9"/>
        <v>2.1891374341993775</v>
      </c>
      <c r="M88" s="9">
        <f t="shared" si="10"/>
        <v>4.7048454784946925</v>
      </c>
      <c r="N88" s="9">
        <f t="shared" si="11"/>
        <v>2.169065577269321</v>
      </c>
      <c r="O88" s="12"/>
      <c r="P88" s="12"/>
      <c r="Q88" s="15"/>
    </row>
    <row r="89" spans="1:18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0.5</v>
      </c>
      <c r="G89" s="33">
        <v>0.27800925925925929</v>
      </c>
      <c r="H89" s="8">
        <v>0.31750121017759098</v>
      </c>
      <c r="I89" s="8">
        <v>0.31170566441794001</v>
      </c>
      <c r="J89" s="8">
        <f t="array" ref="J89">INDEX('Default Errors'!$J$7:$J$27,MATCH(C89&amp;D89,'Default Errors'!$H$7:$H$27&amp;'Default Errors'!$I$7:$I$27,0))</f>
        <v>6.6252051388873606E-2</v>
      </c>
      <c r="K89" s="9">
        <f t="shared" si="8"/>
        <v>4.7923227058130342</v>
      </c>
      <c r="L89" s="9">
        <f t="shared" si="9"/>
        <v>2.1891374341993775</v>
      </c>
      <c r="M89" s="9">
        <f t="shared" si="10"/>
        <v>4.7048454784946925</v>
      </c>
      <c r="N89" s="9">
        <f t="shared" si="11"/>
        <v>2.169065577269321</v>
      </c>
      <c r="O89" s="12"/>
      <c r="P89" s="12"/>
      <c r="Q89" s="15"/>
    </row>
    <row r="90" spans="1:18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0.5</v>
      </c>
      <c r="G90" s="33">
        <v>0.43160879629629628</v>
      </c>
      <c r="H90" s="8">
        <v>0.31750121017759098</v>
      </c>
      <c r="I90" s="8">
        <v>0.31170566441794001</v>
      </c>
      <c r="J90" s="8">
        <f t="array" ref="J90">INDEX('Default Errors'!$J$7:$J$27,MATCH(C90&amp;D90,'Default Errors'!$H$7:$H$27&amp;'Default Errors'!$I$7:$I$27,0))</f>
        <v>6.6252051388873606E-2</v>
      </c>
      <c r="K90" s="9">
        <f t="shared" si="8"/>
        <v>4.7923227058130342</v>
      </c>
      <c r="L90" s="9">
        <f t="shared" si="9"/>
        <v>2.1891374341993775</v>
      </c>
      <c r="M90" s="9">
        <f t="shared" si="10"/>
        <v>4.7048454784946925</v>
      </c>
      <c r="N90" s="9">
        <f t="shared" si="11"/>
        <v>2.169065577269321</v>
      </c>
      <c r="O90" s="12"/>
      <c r="P90" s="12"/>
      <c r="Q90" s="15"/>
    </row>
    <row r="91" spans="1:18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1</v>
      </c>
      <c r="G91" s="33">
        <v>2.3148148148148147E-5</v>
      </c>
      <c r="H91" s="8">
        <v>7.7820648053017402E-2</v>
      </c>
      <c r="I91" s="8">
        <v>9.8673667752014194E-2</v>
      </c>
      <c r="J91" s="8">
        <f t="array" ref="J91">INDEX('Default Errors'!$J$7:$J$27,MATCH(C91&amp;D91,'Default Errors'!$H$7:$H$27&amp;'Default Errors'!$I$7:$I$27,0))</f>
        <v>5.3403859472996501E-2</v>
      </c>
      <c r="K91" s="9">
        <f t="shared" si="8"/>
        <v>1.4572101870721006</v>
      </c>
      <c r="L91" s="9">
        <f t="shared" si="9"/>
        <v>1.2071496125468875</v>
      </c>
      <c r="M91" s="9">
        <f t="shared" si="10"/>
        <v>1.8476879522519947</v>
      </c>
      <c r="N91" s="9">
        <f t="shared" si="11"/>
        <v>1.3592968595019981</v>
      </c>
      <c r="O91" s="12"/>
      <c r="P91" s="12"/>
    </row>
    <row r="92" spans="1:18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1</v>
      </c>
      <c r="G92" s="33">
        <v>2.3148148148148147E-5</v>
      </c>
      <c r="H92" s="8">
        <v>0.232726668950023</v>
      </c>
      <c r="I92" s="8">
        <v>0.32904106933645799</v>
      </c>
      <c r="J92" s="8">
        <f t="array" ref="J92">INDEX('Default Errors'!$J$7:$J$27,MATCH(C92&amp;D92,'Default Errors'!$H$7:$H$27&amp;'Default Errors'!$I$7:$I$27,0))</f>
        <v>5.3403859472996501E-2</v>
      </c>
      <c r="K92" s="9">
        <f t="shared" si="8"/>
        <v>4.3578623576391617</v>
      </c>
      <c r="L92" s="9">
        <f t="shared" si="9"/>
        <v>2.0875493665154754</v>
      </c>
      <c r="M92" s="9">
        <f>I92/J92</f>
        <v>6.1613724660262914</v>
      </c>
      <c r="N92" s="9">
        <f t="shared" si="11"/>
        <v>2.4822112049594596</v>
      </c>
      <c r="O92" s="12"/>
      <c r="P92" s="12"/>
      <c r="Q92" s="15"/>
    </row>
    <row r="93" spans="1:18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1</v>
      </c>
      <c r="G93" s="33">
        <v>3.4722222222222222E-5</v>
      </c>
      <c r="H93" s="8">
        <v>0.25335227494656798</v>
      </c>
      <c r="I93" s="8">
        <v>0.45048702281927799</v>
      </c>
      <c r="J93" s="8">
        <f t="array" ref="J93">INDEX('Default Errors'!$J$7:$J$27,MATCH(C93&amp;D93,'Default Errors'!$H$7:$H$27&amp;'Default Errors'!$I$7:$I$27,0))</f>
        <v>5.3403859472996501E-2</v>
      </c>
      <c r="K93" s="9">
        <f t="shared" si="8"/>
        <v>4.7440817470256951</v>
      </c>
      <c r="L93" s="9">
        <f t="shared" si="9"/>
        <v>2.1780913082388662</v>
      </c>
      <c r="M93" s="9">
        <f t="shared" si="10"/>
        <v>8.4354768974528032</v>
      </c>
      <c r="N93" s="9">
        <f t="shared" si="11"/>
        <v>2.9043892468904375</v>
      </c>
      <c r="O93" s="12"/>
      <c r="P93" s="12"/>
      <c r="Q93" s="15"/>
    </row>
    <row r="94" spans="1:18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1</v>
      </c>
      <c r="G94" s="33">
        <v>1.1574074074074073E-4</v>
      </c>
      <c r="H94" s="8">
        <v>0.26070078956336701</v>
      </c>
      <c r="I94" s="8">
        <v>0.35899819942547601</v>
      </c>
      <c r="J94" s="8">
        <f t="array" ref="J94">INDEX('Default Errors'!$J$7:$J$27,MATCH(C94&amp;D94,'Default Errors'!$H$7:$H$27&amp;'Default Errors'!$I$7:$I$27,0))</f>
        <v>6.0828541567298902E-2</v>
      </c>
      <c r="K94" s="9">
        <f t="shared" si="8"/>
        <v>4.2858300206809226</v>
      </c>
      <c r="L94" s="9">
        <f t="shared" si="9"/>
        <v>2.070224630488422</v>
      </c>
      <c r="M94" s="9">
        <f t="shared" si="10"/>
        <v>5.9018051423819031</v>
      </c>
      <c r="N94" s="9">
        <f t="shared" si="11"/>
        <v>2.4293631145594317</v>
      </c>
      <c r="O94" s="12"/>
      <c r="P94" s="12"/>
      <c r="Q94" s="15"/>
    </row>
    <row r="95" spans="1:18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1</v>
      </c>
      <c r="G95" s="33">
        <v>1.6203703703703703E-4</v>
      </c>
      <c r="H95" s="8">
        <v>0.28215781021971098</v>
      </c>
      <c r="I95" s="8">
        <v>0.43924522452306702</v>
      </c>
      <c r="J95" s="8">
        <f t="array" ref="J95">INDEX('Default Errors'!$J$7:$J$27,MATCH(C95&amp;D95,'Default Errors'!$H$7:$H$27&amp;'Default Errors'!$I$7:$I$27,0))</f>
        <v>6.0828541567298902E-2</v>
      </c>
      <c r="K95" s="9">
        <f t="shared" si="8"/>
        <v>4.6385759538150344</v>
      </c>
      <c r="L95" s="9">
        <f t="shared" si="9"/>
        <v>2.1537353490656725</v>
      </c>
      <c r="M95" s="9">
        <f t="shared" si="10"/>
        <v>7.2210382364189858</v>
      </c>
      <c r="N95" s="9">
        <f t="shared" si="11"/>
        <v>2.6871989573567094</v>
      </c>
      <c r="O95" s="12"/>
      <c r="P95" s="12"/>
      <c r="Q95" s="15"/>
    </row>
    <row r="96" spans="1:18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1</v>
      </c>
      <c r="G96" s="33">
        <v>2.5462962962962961E-4</v>
      </c>
      <c r="H96" s="8">
        <v>0.28224997045393801</v>
      </c>
      <c r="I96" s="8">
        <v>0.44111171729798199</v>
      </c>
      <c r="J96" s="8">
        <f t="array" ref="J96">INDEX('Default Errors'!$J$7:$J$27,MATCH(C96&amp;D96,'Default Errors'!$H$7:$H$27&amp;'Default Errors'!$I$7:$I$27,0))</f>
        <v>6.0828541567298902E-2</v>
      </c>
      <c r="K96" s="9">
        <f t="shared" si="8"/>
        <v>4.6400910359105847</v>
      </c>
      <c r="L96" s="9">
        <f t="shared" si="9"/>
        <v>2.1540870539304082</v>
      </c>
      <c r="M96" s="9">
        <f t="shared" si="10"/>
        <v>7.2517227264104136</v>
      </c>
      <c r="N96" s="9">
        <f t="shared" si="11"/>
        <v>2.6929022868292889</v>
      </c>
      <c r="O96" s="12"/>
      <c r="P96" s="12"/>
      <c r="Q96" s="15"/>
    </row>
    <row r="97" spans="1:17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1</v>
      </c>
      <c r="G97" s="33">
        <v>5.9027777777777778E-4</v>
      </c>
      <c r="H97" s="8">
        <v>0.316102760585111</v>
      </c>
      <c r="I97" s="8">
        <v>0.35826018949690203</v>
      </c>
      <c r="J97" s="8">
        <f t="array" ref="J97">INDEX('Default Errors'!$J$7:$J$27,MATCH(C97&amp;D97,'Default Errors'!$H$7:$H$27&amp;'Default Errors'!$I$7:$I$27,0))</f>
        <v>6.6075900603069407E-2</v>
      </c>
      <c r="K97" s="9">
        <f t="shared" si="8"/>
        <v>4.7839341984001225</v>
      </c>
      <c r="L97" s="9">
        <f t="shared" si="9"/>
        <v>2.1872206560839085</v>
      </c>
      <c r="M97" s="9">
        <f t="shared" si="10"/>
        <v>5.4219493979967011</v>
      </c>
      <c r="N97" s="9">
        <f t="shared" si="11"/>
        <v>2.3285079767947332</v>
      </c>
      <c r="O97" s="12"/>
      <c r="P97" s="12"/>
      <c r="Q97" s="15"/>
    </row>
    <row r="98" spans="1:17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1</v>
      </c>
      <c r="G98" s="33">
        <v>1.1689814814814816E-3</v>
      </c>
      <c r="H98" s="8">
        <v>0.31611501177483903</v>
      </c>
      <c r="I98" s="8">
        <v>0.358275228896139</v>
      </c>
      <c r="J98" s="8">
        <f t="array" ref="J98">INDEX('Default Errors'!$J$7:$J$27,MATCH(C98&amp;D98,'Default Errors'!$H$7:$H$27&amp;'Default Errors'!$I$7:$I$27,0))</f>
        <v>6.6075900603069407E-2</v>
      </c>
      <c r="K98" s="9">
        <f t="shared" si="8"/>
        <v>4.7841196092627243</v>
      </c>
      <c r="L98" s="9">
        <f t="shared" si="9"/>
        <v>2.1872630407115472</v>
      </c>
      <c r="M98" s="9">
        <f t="shared" si="10"/>
        <v>5.422177005930906</v>
      </c>
      <c r="N98" s="9">
        <f t="shared" si="11"/>
        <v>2.3285568504829137</v>
      </c>
      <c r="O98" s="12"/>
      <c r="P98" s="12"/>
      <c r="Q98" s="15"/>
    </row>
    <row r="99" spans="1:17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1</v>
      </c>
      <c r="G99" s="33">
        <v>3.9814814814814817E-3</v>
      </c>
      <c r="H99" s="8">
        <v>0.316115011926692</v>
      </c>
      <c r="I99" s="8">
        <v>0.35827522918934601</v>
      </c>
      <c r="J99" s="8">
        <f t="array" ref="J99">INDEX('Default Errors'!$J$7:$J$27,MATCH(C99&amp;D99,'Default Errors'!$H$7:$H$27&amp;'Default Errors'!$I$7:$I$27,0))</f>
        <v>6.6075900603069407E-2</v>
      </c>
      <c r="K99" s="9">
        <f t="shared" si="8"/>
        <v>4.7841196115608842</v>
      </c>
      <c r="L99" s="9">
        <f t="shared" si="9"/>
        <v>2.1872630412368981</v>
      </c>
      <c r="M99" s="9">
        <f t="shared" si="10"/>
        <v>5.4221770103683333</v>
      </c>
      <c r="N99" s="9">
        <f t="shared" si="11"/>
        <v>2.3285568514357413</v>
      </c>
      <c r="O99" s="12"/>
      <c r="P99" s="12"/>
      <c r="Q99" s="15"/>
    </row>
    <row r="100" spans="1:17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1</v>
      </c>
      <c r="G100" s="33">
        <v>3.9120370370370368E-3</v>
      </c>
      <c r="H100" s="8">
        <v>0.29961825432016997</v>
      </c>
      <c r="I100" s="8">
        <v>0.33415503544089797</v>
      </c>
      <c r="J100" s="8">
        <f t="array" ref="J100">INDEX('Default Errors'!$J$7:$J$27,MATCH(C100&amp;D100,'Default Errors'!$H$7:$H$27&amp;'Default Errors'!$I$7:$I$27,0))</f>
        <v>6.4467693182005903E-2</v>
      </c>
      <c r="K100" s="9">
        <f t="shared" si="8"/>
        <v>4.6475721331347222</v>
      </c>
      <c r="L100" s="9">
        <f t="shared" si="9"/>
        <v>2.1558228436341245</v>
      </c>
      <c r="M100" s="9">
        <f t="shared" si="10"/>
        <v>5.1832944370680023</v>
      </c>
      <c r="N100" s="9">
        <f t="shared" si="11"/>
        <v>2.2766849665836513</v>
      </c>
      <c r="O100" s="12"/>
      <c r="P100" s="12"/>
      <c r="Q100" s="15"/>
    </row>
    <row r="101" spans="1:17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1</v>
      </c>
      <c r="G101" s="33">
        <v>2.3842592592592596E-2</v>
      </c>
      <c r="H101" s="8">
        <v>0.299618381325781</v>
      </c>
      <c r="I101" s="8">
        <v>0.33415503544123298</v>
      </c>
      <c r="J101" s="8">
        <f t="array" ref="J101">INDEX('Default Errors'!$J$7:$J$27,MATCH(C101&amp;D101,'Default Errors'!$H$7:$H$27&amp;'Default Errors'!$I$7:$I$27,0))</f>
        <v>6.4467693182005903E-2</v>
      </c>
      <c r="K101" s="9">
        <f t="shared" si="8"/>
        <v>4.6475741032007312</v>
      </c>
      <c r="L101" s="9">
        <f t="shared" si="9"/>
        <v>2.1558233005514924</v>
      </c>
      <c r="M101" s="9">
        <f t="shared" si="10"/>
        <v>5.183294437073199</v>
      </c>
      <c r="N101" s="9">
        <f t="shared" si="11"/>
        <v>2.2766849665847926</v>
      </c>
      <c r="O101" s="12"/>
      <c r="P101" s="12"/>
      <c r="Q101" s="15"/>
    </row>
    <row r="102" spans="1:17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1</v>
      </c>
      <c r="G102" s="33">
        <v>5.2905092592592594E-2</v>
      </c>
      <c r="H102" s="8">
        <v>0.29961838132721103</v>
      </c>
      <c r="I102" s="8">
        <v>0.33415503544123298</v>
      </c>
      <c r="J102" s="8">
        <f t="array" ref="J102">INDEX('Default Errors'!$J$7:$J$27,MATCH(C102&amp;D102,'Default Errors'!$H$7:$H$27&amp;'Default Errors'!$I$7:$I$27,0))</f>
        <v>6.4467693182005903E-2</v>
      </c>
      <c r="K102" s="9">
        <f t="shared" si="8"/>
        <v>4.6475741032229134</v>
      </c>
      <c r="L102" s="9">
        <f t="shared" si="9"/>
        <v>2.1558233005566372</v>
      </c>
      <c r="M102" s="9">
        <f t="shared" si="10"/>
        <v>5.183294437073199</v>
      </c>
      <c r="N102" s="9">
        <f t="shared" si="11"/>
        <v>2.2766849665847926</v>
      </c>
      <c r="O102" s="12"/>
      <c r="P102" s="12"/>
      <c r="Q102" s="15"/>
    </row>
    <row r="103" spans="1:17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1</v>
      </c>
      <c r="G103" s="33">
        <v>8.8356481481481494E-2</v>
      </c>
      <c r="H103" s="8">
        <v>0.31750121017756699</v>
      </c>
      <c r="I103" s="8">
        <v>0.31170566441794001</v>
      </c>
      <c r="J103" s="8">
        <f t="array" ref="J103">INDEX('Default Errors'!$J$7:$J$27,MATCH(C103&amp;D103,'Default Errors'!$H$7:$H$27&amp;'Default Errors'!$I$7:$I$27,0))</f>
        <v>6.6252051388873606E-2</v>
      </c>
      <c r="K103" s="9">
        <f t="shared" si="8"/>
        <v>4.7923227058126727</v>
      </c>
      <c r="L103" s="9">
        <f t="shared" si="9"/>
        <v>2.1891374341992949</v>
      </c>
      <c r="M103" s="9">
        <f t="shared" si="10"/>
        <v>4.7048454784946925</v>
      </c>
      <c r="N103" s="9">
        <f t="shared" si="11"/>
        <v>2.169065577269321</v>
      </c>
      <c r="O103" s="12"/>
      <c r="P103" s="12"/>
      <c r="Q103" s="15"/>
    </row>
    <row r="104" spans="1:17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1</v>
      </c>
      <c r="G104" s="33">
        <v>0.28413194444444445</v>
      </c>
      <c r="H104" s="8">
        <v>0.31750121017759098</v>
      </c>
      <c r="I104" s="8">
        <v>0.31170566441794001</v>
      </c>
      <c r="J104" s="8">
        <f t="array" ref="J104">INDEX('Default Errors'!$J$7:$J$27,MATCH(C104&amp;D104,'Default Errors'!$H$7:$H$27&amp;'Default Errors'!$I$7:$I$27,0))</f>
        <v>6.6252051388873606E-2</v>
      </c>
      <c r="K104" s="9">
        <f t="shared" si="8"/>
        <v>4.7923227058130342</v>
      </c>
      <c r="L104" s="9">
        <f t="shared" si="9"/>
        <v>2.1891374341993775</v>
      </c>
      <c r="M104" s="9">
        <f t="shared" si="10"/>
        <v>4.7048454784946925</v>
      </c>
      <c r="N104" s="9">
        <f t="shared" si="11"/>
        <v>2.169065577269321</v>
      </c>
      <c r="P104" s="12"/>
      <c r="Q104" s="15"/>
    </row>
    <row r="105" spans="1:17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1</v>
      </c>
      <c r="G105" s="33">
        <v>0.4383333333333333</v>
      </c>
      <c r="H105" s="8">
        <v>0.31750121017759098</v>
      </c>
      <c r="I105" s="8">
        <v>0.31170566441794001</v>
      </c>
      <c r="J105" s="8">
        <f t="array" ref="J105">INDEX('Default Errors'!$J$7:$J$27,MATCH(C105&amp;D105,'Default Errors'!$H$7:$H$27&amp;'Default Errors'!$I$7:$I$27,0))</f>
        <v>6.6252051388873606E-2</v>
      </c>
      <c r="K105" s="9">
        <f t="shared" si="8"/>
        <v>4.7923227058130342</v>
      </c>
      <c r="L105" s="9">
        <f t="shared" si="9"/>
        <v>2.1891374341993775</v>
      </c>
      <c r="M105" s="9">
        <f t="shared" si="10"/>
        <v>4.7048454784946925</v>
      </c>
      <c r="N105" s="9">
        <f t="shared" si="11"/>
        <v>2.169065577269321</v>
      </c>
      <c r="O105" s="12"/>
      <c r="P105" s="12"/>
      <c r="Q105" s="15"/>
    </row>
    <row r="106" spans="1:17" x14ac:dyDescent="0.25">
      <c r="G106" s="34"/>
      <c r="O106" s="12"/>
    </row>
    <row r="107" spans="1:17" x14ac:dyDescent="0.25">
      <c r="A107" s="21">
        <v>91</v>
      </c>
      <c r="B107" s="1">
        <v>15000</v>
      </c>
      <c r="C107" s="1">
        <v>4</v>
      </c>
      <c r="D107" s="1">
        <v>1</v>
      </c>
      <c r="E107" s="1">
        <v>3</v>
      </c>
      <c r="F107" s="1">
        <v>3</v>
      </c>
      <c r="G107" s="33">
        <v>1.1574074074074073E-5</v>
      </c>
      <c r="H107" s="8">
        <v>1.2830022503816799E-3</v>
      </c>
      <c r="I107" s="8">
        <v>2.2567726036004502E-3</v>
      </c>
      <c r="J107" s="8">
        <f t="array" ref="J107">INDEX('Default Errors'!$J$7:$J$27,MATCH(C107&amp;D107,'Default Errors'!$H$7:$H$27&amp;'Default Errors'!$I$7:$I$27,0))</f>
        <v>5.3403859472996501E-2</v>
      </c>
      <c r="K107" s="9">
        <f>H107/J107</f>
        <v>2.4024523003443713E-2</v>
      </c>
      <c r="L107" s="9">
        <f>SQRT(K107)</f>
        <v>0.15499846129379385</v>
      </c>
      <c r="M107" s="9">
        <f>I107/J107</f>
        <v>4.2258605012275949E-2</v>
      </c>
      <c r="N107" s="9">
        <f>SQRT(M107)</f>
        <v>0.20556897872071056</v>
      </c>
      <c r="O107" s="12"/>
      <c r="P107" s="12"/>
    </row>
    <row r="108" spans="1:17" x14ac:dyDescent="0.25">
      <c r="A108" s="21">
        <v>92</v>
      </c>
      <c r="B108" s="1">
        <v>15000</v>
      </c>
      <c r="C108" s="1">
        <v>4</v>
      </c>
      <c r="D108" s="1">
        <v>2</v>
      </c>
      <c r="E108" s="1">
        <v>3</v>
      </c>
      <c r="F108" s="1">
        <v>3</v>
      </c>
      <c r="G108" s="33">
        <v>2.3148148148148147E-5</v>
      </c>
      <c r="H108" s="8">
        <v>3.9757337761490699E-3</v>
      </c>
      <c r="I108" s="8">
        <v>1.0235396320385301E-2</v>
      </c>
      <c r="J108" s="8">
        <f t="array" ref="J108">INDEX('Default Errors'!$J$7:$J$27,MATCH(C108&amp;D108,'Default Errors'!$H$7:$H$27&amp;'Default Errors'!$I$7:$I$27,0))</f>
        <v>5.3403859472996501E-2</v>
      </c>
      <c r="K108" s="9">
        <f t="shared" ref="K108:K136" si="12">H108/J108</f>
        <v>7.4446562764988691E-2</v>
      </c>
      <c r="L108" s="9">
        <f t="shared" ref="L108:L136" si="13">SQRT(K108)</f>
        <v>0.27284897427879162</v>
      </c>
      <c r="M108" s="9">
        <f t="shared" ref="M108:M136" si="14">I108/J108</f>
        <v>0.19166023619623967</v>
      </c>
      <c r="N108" s="9">
        <f t="shared" ref="N108:N136" si="15">SQRT(M108)</f>
        <v>0.43779017370909512</v>
      </c>
      <c r="O108" s="12"/>
      <c r="P108" s="12"/>
      <c r="Q108" s="15"/>
    </row>
    <row r="109" spans="1:17" x14ac:dyDescent="0.25">
      <c r="A109" s="21">
        <v>93</v>
      </c>
      <c r="B109" s="1">
        <v>15000</v>
      </c>
      <c r="C109" s="1">
        <v>4</v>
      </c>
      <c r="D109" s="1">
        <v>3</v>
      </c>
      <c r="E109" s="1">
        <v>3</v>
      </c>
      <c r="F109" s="1">
        <v>3</v>
      </c>
      <c r="G109" s="33">
        <v>3.4722222222222222E-5</v>
      </c>
      <c r="H109" s="8">
        <v>8.4208591231555996E-3</v>
      </c>
      <c r="I109" s="8">
        <v>2.3061992347226799E-2</v>
      </c>
      <c r="J109" s="8">
        <f t="array" ref="J109">INDEX('Default Errors'!$J$7:$J$27,MATCH(C109&amp;D109,'Default Errors'!$H$7:$H$27&amp;'Default Errors'!$I$7:$I$27,0))</f>
        <v>5.3403859472996501E-2</v>
      </c>
      <c r="K109" s="9">
        <f t="shared" si="12"/>
        <v>0.15768259459624975</v>
      </c>
      <c r="L109" s="9">
        <f t="shared" si="13"/>
        <v>0.39709267759082356</v>
      </c>
      <c r="M109" s="9">
        <f t="shared" si="14"/>
        <v>0.43184130463244935</v>
      </c>
      <c r="N109" s="9">
        <f t="shared" si="15"/>
        <v>0.65714633426083213</v>
      </c>
      <c r="O109" s="12"/>
      <c r="P109" s="12"/>
      <c r="Q109" s="15"/>
    </row>
    <row r="110" spans="1:17" x14ac:dyDescent="0.25">
      <c r="A110" s="21">
        <v>94</v>
      </c>
      <c r="B110" s="1">
        <v>15000</v>
      </c>
      <c r="C110" s="1">
        <v>8</v>
      </c>
      <c r="D110" s="1">
        <v>1</v>
      </c>
      <c r="E110" s="1">
        <v>3</v>
      </c>
      <c r="F110" s="1">
        <v>3</v>
      </c>
      <c r="G110" s="33">
        <v>9.2592592592592588E-5</v>
      </c>
      <c r="H110" s="8">
        <v>6.0181235866704702E-3</v>
      </c>
      <c r="I110" s="8">
        <v>1.05062251262857E-2</v>
      </c>
      <c r="J110" s="8">
        <f t="array" ref="J110">INDEX('Default Errors'!$J$7:$J$27,MATCH(C110&amp;D110,'Default Errors'!$H$7:$H$27&amp;'Default Errors'!$I$7:$I$27,0))</f>
        <v>6.0828541567298902E-2</v>
      </c>
      <c r="K110" s="9">
        <f t="shared" si="12"/>
        <v>9.8935852013025766E-2</v>
      </c>
      <c r="L110" s="9">
        <f t="shared" si="13"/>
        <v>0.31454070008987034</v>
      </c>
      <c r="M110" s="9">
        <f t="shared" si="14"/>
        <v>0.17271867540440572</v>
      </c>
      <c r="N110" s="9">
        <f t="shared" si="15"/>
        <v>0.41559436401905853</v>
      </c>
      <c r="O110" s="12"/>
      <c r="P110" s="12"/>
      <c r="Q110" s="15"/>
    </row>
    <row r="111" spans="1:17" x14ac:dyDescent="0.25">
      <c r="A111" s="21">
        <v>95</v>
      </c>
      <c r="B111" s="1">
        <v>15000</v>
      </c>
      <c r="C111" s="1">
        <v>8</v>
      </c>
      <c r="D111" s="1">
        <v>2</v>
      </c>
      <c r="E111" s="1">
        <v>3</v>
      </c>
      <c r="F111" s="1">
        <v>3</v>
      </c>
      <c r="G111" s="33">
        <v>1.273148148148148E-4</v>
      </c>
      <c r="H111" s="8">
        <v>1.28980915046078E-2</v>
      </c>
      <c r="I111" s="8">
        <v>2.38354229377876E-2</v>
      </c>
      <c r="J111" s="8">
        <f t="array" ref="J111">INDEX('Default Errors'!$J$7:$J$27,MATCH(C111&amp;D111,'Default Errors'!$H$7:$H$27&amp;'Default Errors'!$I$7:$I$27,0))</f>
        <v>6.0828541567298902E-2</v>
      </c>
      <c r="K111" s="9">
        <f t="shared" si="12"/>
        <v>0.2120401241305076</v>
      </c>
      <c r="L111" s="9">
        <f t="shared" si="13"/>
        <v>0.46047814728878023</v>
      </c>
      <c r="M111" s="9">
        <f t="shared" si="14"/>
        <v>0.39184603680521901</v>
      </c>
      <c r="N111" s="9">
        <f t="shared" si="15"/>
        <v>0.62597606727830979</v>
      </c>
      <c r="O111" s="12"/>
      <c r="P111" s="12"/>
      <c r="Q111" s="15"/>
    </row>
    <row r="112" spans="1:17" x14ac:dyDescent="0.25">
      <c r="A112" s="21">
        <v>96</v>
      </c>
      <c r="B112" s="1">
        <v>15000</v>
      </c>
      <c r="C112" s="1">
        <v>8</v>
      </c>
      <c r="D112" s="1">
        <v>3</v>
      </c>
      <c r="E112" s="1">
        <v>3</v>
      </c>
      <c r="F112" s="1">
        <v>3</v>
      </c>
      <c r="G112" s="33">
        <v>1.6203703703703703E-4</v>
      </c>
      <c r="H112" s="8">
        <v>2.6203337022981499E-2</v>
      </c>
      <c r="I112" s="8">
        <v>4.7874850425659497E-2</v>
      </c>
      <c r="J112" s="8">
        <f t="array" ref="J112">INDEX('Default Errors'!$J$7:$J$27,MATCH(C112&amp;D112,'Default Errors'!$H$7:$H$27&amp;'Default Errors'!$I$7:$I$27,0))</f>
        <v>6.0828541567298902E-2</v>
      </c>
      <c r="K112" s="9">
        <f t="shared" si="12"/>
        <v>0.43077371818936183</v>
      </c>
      <c r="L112" s="9">
        <f t="shared" si="13"/>
        <v>0.65633354187437487</v>
      </c>
      <c r="M112" s="9">
        <f t="shared" si="14"/>
        <v>0.78704583723566968</v>
      </c>
      <c r="N112" s="9">
        <f t="shared" si="15"/>
        <v>0.88715603883176586</v>
      </c>
      <c r="O112" s="12"/>
      <c r="P112" s="12"/>
    </row>
    <row r="113" spans="1:17" x14ac:dyDescent="0.25">
      <c r="A113" s="21">
        <v>97</v>
      </c>
      <c r="B113" s="1">
        <v>15000</v>
      </c>
      <c r="C113" s="1">
        <v>16</v>
      </c>
      <c r="D113" s="1">
        <v>1</v>
      </c>
      <c r="E113" s="1">
        <v>3</v>
      </c>
      <c r="F113" s="1">
        <v>3</v>
      </c>
      <c r="G113" s="33">
        <v>4.8611111111111104E-4</v>
      </c>
      <c r="H113" s="8">
        <v>2.5706756318331199E-2</v>
      </c>
      <c r="I113" s="8">
        <v>4.0649428467147801E-2</v>
      </c>
      <c r="J113" s="8">
        <f t="array" ref="J113">INDEX('Default Errors'!$J$7:$J$27,MATCH(C113&amp;D113,'Default Errors'!$H$7:$H$27&amp;'Default Errors'!$I$7:$I$27,0))</f>
        <v>6.6075900603069407E-2</v>
      </c>
      <c r="K113" s="9">
        <f t="shared" si="12"/>
        <v>0.38904889806582599</v>
      </c>
      <c r="L113" s="9">
        <f t="shared" si="13"/>
        <v>0.62373784402249155</v>
      </c>
      <c r="M113" s="9">
        <f t="shared" si="14"/>
        <v>0.61519295380227512</v>
      </c>
      <c r="N113" s="9">
        <f t="shared" si="15"/>
        <v>0.78434237027096476</v>
      </c>
      <c r="O113" s="12"/>
      <c r="P113" s="12"/>
      <c r="Q113" s="15"/>
    </row>
    <row r="114" spans="1:17" x14ac:dyDescent="0.25">
      <c r="A114" s="21">
        <v>98</v>
      </c>
      <c r="B114" s="1">
        <v>15000</v>
      </c>
      <c r="C114" s="1">
        <v>16</v>
      </c>
      <c r="D114" s="1">
        <v>2</v>
      </c>
      <c r="E114" s="1">
        <v>3</v>
      </c>
      <c r="F114" s="1">
        <v>3</v>
      </c>
      <c r="G114" s="33">
        <v>6.5972222222222213E-4</v>
      </c>
      <c r="H114" s="8">
        <v>4.2132287399462801E-2</v>
      </c>
      <c r="I114" s="8">
        <v>6.3564667705948499E-2</v>
      </c>
      <c r="J114" s="8">
        <f t="array" ref="J114">INDEX('Default Errors'!$J$7:$J$27,MATCH(C114&amp;D114,'Default Errors'!$H$7:$H$27&amp;'Default Errors'!$I$7:$I$27,0))</f>
        <v>6.6075900603069407E-2</v>
      </c>
      <c r="K114" s="9">
        <f t="shared" si="12"/>
        <v>0.63763470516368026</v>
      </c>
      <c r="L114" s="9">
        <f t="shared" si="13"/>
        <v>0.79852032232353376</v>
      </c>
      <c r="M114" s="9">
        <f t="shared" si="14"/>
        <v>0.96199472312596446</v>
      </c>
      <c r="N114" s="9">
        <f t="shared" si="15"/>
        <v>0.98081329677261431</v>
      </c>
      <c r="O114" s="12"/>
      <c r="P114" s="12"/>
      <c r="Q114" s="15"/>
    </row>
    <row r="115" spans="1:17" x14ac:dyDescent="0.25">
      <c r="A115" s="21">
        <v>99</v>
      </c>
      <c r="B115" s="1">
        <v>15000</v>
      </c>
      <c r="C115" s="1">
        <v>16</v>
      </c>
      <c r="D115" s="1">
        <v>3</v>
      </c>
      <c r="E115" s="1">
        <v>3</v>
      </c>
      <c r="F115" s="1">
        <v>3</v>
      </c>
      <c r="G115" s="33">
        <v>1.0300925925925926E-3</v>
      </c>
      <c r="H115" s="8">
        <v>7.9158082734444093E-2</v>
      </c>
      <c r="I115" s="8">
        <v>0.10697522071533901</v>
      </c>
      <c r="J115" s="8">
        <f t="array" ref="J115">INDEX('Default Errors'!$J$7:$J$27,MATCH(C115&amp;D115,'Default Errors'!$H$7:$H$27&amp;'Default Errors'!$I$7:$I$27,0))</f>
        <v>6.6075900603069407E-2</v>
      </c>
      <c r="K115" s="9">
        <f t="shared" si="12"/>
        <v>1.197987193696562</v>
      </c>
      <c r="L115" s="9">
        <f t="shared" si="13"/>
        <v>1.0945260132571368</v>
      </c>
      <c r="M115" s="9">
        <f t="shared" si="14"/>
        <v>1.6189748416440004</v>
      </c>
      <c r="N115" s="9">
        <f t="shared" si="15"/>
        <v>1.2723894221676006</v>
      </c>
      <c r="O115" s="12"/>
      <c r="P115" s="12"/>
      <c r="Q115" s="15"/>
    </row>
    <row r="116" spans="1:17" x14ac:dyDescent="0.25">
      <c r="A116" s="21">
        <v>100</v>
      </c>
      <c r="B116" s="1">
        <v>15000</v>
      </c>
      <c r="C116" s="1">
        <v>32</v>
      </c>
      <c r="D116" s="1">
        <v>1</v>
      </c>
      <c r="E116" s="1">
        <v>3</v>
      </c>
      <c r="F116" s="1">
        <v>3</v>
      </c>
      <c r="G116" s="33">
        <v>2.4652777777777776E-3</v>
      </c>
      <c r="H116" s="8">
        <v>5.3024803388785201E-2</v>
      </c>
      <c r="I116" s="8">
        <v>7.0898875302056796E-2</v>
      </c>
      <c r="J116" s="8">
        <f t="array" ref="J116">INDEX('Default Errors'!$J$7:$J$27,MATCH(C116&amp;D116,'Default Errors'!$H$7:$H$27&amp;'Default Errors'!$I$7:$I$27,0))</f>
        <v>6.4467693182005903E-2</v>
      </c>
      <c r="K116" s="9">
        <f t="shared" si="12"/>
        <v>0.82250195053644914</v>
      </c>
      <c r="L116" s="9">
        <f t="shared" si="13"/>
        <v>0.90691893272576962</v>
      </c>
      <c r="M116" s="9">
        <f t="shared" si="14"/>
        <v>1.0997582169086508</v>
      </c>
      <c r="N116" s="9">
        <f t="shared" si="15"/>
        <v>1.0486935762693748</v>
      </c>
      <c r="O116" s="12"/>
      <c r="P116" s="12"/>
      <c r="Q116" s="15"/>
    </row>
    <row r="117" spans="1:17" x14ac:dyDescent="0.25">
      <c r="A117" s="21">
        <v>101</v>
      </c>
      <c r="B117" s="1">
        <v>15000</v>
      </c>
      <c r="C117" s="1">
        <v>32</v>
      </c>
      <c r="D117" s="1">
        <v>2</v>
      </c>
      <c r="E117" s="1">
        <v>3</v>
      </c>
      <c r="F117" s="1">
        <v>3</v>
      </c>
      <c r="G117" s="33">
        <v>6.053240740740741E-3</v>
      </c>
      <c r="H117" s="8">
        <v>0.134976452653675</v>
      </c>
      <c r="I117" s="8">
        <v>0.19754563944869299</v>
      </c>
      <c r="J117" s="8">
        <f t="array" ref="J117">INDEX('Default Errors'!$J$7:$J$27,MATCH(C117&amp;D117,'Default Errors'!$H$7:$H$27&amp;'Default Errors'!$I$7:$I$27,0))</f>
        <v>6.4467693182005903E-2</v>
      </c>
      <c r="K117" s="9">
        <f t="shared" si="12"/>
        <v>2.0937068784609369</v>
      </c>
      <c r="L117" s="9">
        <f t="shared" si="13"/>
        <v>1.4469647122376332</v>
      </c>
      <c r="M117" s="9">
        <f t="shared" si="14"/>
        <v>3.0642579204901899</v>
      </c>
      <c r="N117" s="9">
        <f t="shared" si="15"/>
        <v>1.750502190941271</v>
      </c>
      <c r="O117" s="12"/>
      <c r="P117" s="12"/>
      <c r="Q117" s="15"/>
    </row>
    <row r="118" spans="1:17" x14ac:dyDescent="0.25">
      <c r="A118" s="21">
        <v>102</v>
      </c>
      <c r="B118" s="1">
        <v>15000</v>
      </c>
      <c r="C118" s="1">
        <v>32</v>
      </c>
      <c r="D118" s="1">
        <v>3</v>
      </c>
      <c r="E118" s="1">
        <v>3</v>
      </c>
      <c r="F118" s="1">
        <v>3</v>
      </c>
      <c r="G118" s="33">
        <v>2.0671296296296295E-2</v>
      </c>
      <c r="H118" s="8">
        <v>0.27134399374254098</v>
      </c>
      <c r="I118" s="8">
        <v>0.321097827448103</v>
      </c>
      <c r="J118" s="8">
        <f t="array" ref="J118">INDEX('Default Errors'!$J$7:$J$27,MATCH(C118&amp;D118,'Default Errors'!$H$7:$H$27&amp;'Default Errors'!$I$7:$I$27,0))</f>
        <v>6.4467693182005903E-2</v>
      </c>
      <c r="K118" s="9">
        <f t="shared" si="12"/>
        <v>4.20899182752638</v>
      </c>
      <c r="L118" s="9">
        <f t="shared" si="13"/>
        <v>2.0515827615590796</v>
      </c>
      <c r="M118" s="9">
        <f t="shared" si="14"/>
        <v>4.9807556560396238</v>
      </c>
      <c r="N118" s="9">
        <f t="shared" si="15"/>
        <v>2.2317606628040614</v>
      </c>
      <c r="O118" s="12"/>
      <c r="P118" s="12"/>
      <c r="Q118" s="15"/>
    </row>
    <row r="119" spans="1:17" x14ac:dyDescent="0.25">
      <c r="A119" s="21">
        <v>103</v>
      </c>
      <c r="B119" s="1">
        <v>15000</v>
      </c>
      <c r="C119" s="1">
        <v>64</v>
      </c>
      <c r="D119" s="1">
        <v>1</v>
      </c>
      <c r="E119" s="1">
        <v>3</v>
      </c>
      <c r="F119" s="1">
        <v>3</v>
      </c>
      <c r="G119" s="33">
        <v>2.2662037037037036E-2</v>
      </c>
      <c r="H119" s="8">
        <v>0.15780837820143701</v>
      </c>
      <c r="I119" s="8">
        <v>0.15401836830394799</v>
      </c>
      <c r="J119" s="8">
        <f t="array" ref="J119">INDEX('Default Errors'!$J$7:$J$27,MATCH(C119&amp;D119,'Default Errors'!$H$7:$H$27&amp;'Default Errors'!$I$7:$I$27,0))</f>
        <v>6.6252051388873606E-2</v>
      </c>
      <c r="K119" s="9">
        <f t="shared" si="12"/>
        <v>2.3819395006377024</v>
      </c>
      <c r="L119" s="9">
        <f t="shared" si="13"/>
        <v>1.5433533298106763</v>
      </c>
      <c r="M119" s="9">
        <f t="shared" si="14"/>
        <v>2.3247335754167135</v>
      </c>
      <c r="N119" s="9">
        <f t="shared" si="15"/>
        <v>1.524707701632255</v>
      </c>
      <c r="O119" s="12"/>
      <c r="P119" s="12"/>
      <c r="Q119" s="15"/>
    </row>
    <row r="120" spans="1:17" x14ac:dyDescent="0.25">
      <c r="A120" s="21">
        <v>104</v>
      </c>
      <c r="B120" s="1">
        <v>15000</v>
      </c>
      <c r="C120" s="1">
        <v>64</v>
      </c>
      <c r="D120" s="1">
        <v>2</v>
      </c>
      <c r="E120" s="1">
        <v>3</v>
      </c>
      <c r="F120" s="1">
        <v>3</v>
      </c>
      <c r="G120" s="33">
        <v>0.13171296296296295</v>
      </c>
      <c r="H120" s="8">
        <v>0.31532945115671901</v>
      </c>
      <c r="I120" s="8">
        <v>0.310294913689522</v>
      </c>
      <c r="J120" s="8">
        <f t="array" ref="J120">INDEX('Default Errors'!$J$7:$J$27,MATCH(C120&amp;D120,'Default Errors'!$H$7:$H$27&amp;'Default Errors'!$I$7:$I$27,0))</f>
        <v>6.6252051388873606E-2</v>
      </c>
      <c r="K120" s="9">
        <f t="shared" si="12"/>
        <v>4.7595424525930312</v>
      </c>
      <c r="L120" s="9">
        <f t="shared" si="13"/>
        <v>2.1816375621521167</v>
      </c>
      <c r="M120" s="9">
        <f t="shared" si="14"/>
        <v>4.6835517872225925</v>
      </c>
      <c r="N120" s="9">
        <f t="shared" si="15"/>
        <v>2.1641515166971539</v>
      </c>
      <c r="O120" s="12"/>
      <c r="P120" s="12"/>
      <c r="Q120" s="15"/>
    </row>
    <row r="121" spans="1:17" x14ac:dyDescent="0.25">
      <c r="A121" s="21">
        <v>105</v>
      </c>
      <c r="B121" s="1">
        <v>15000</v>
      </c>
      <c r="C121" s="1">
        <v>64</v>
      </c>
      <c r="D121" s="1">
        <v>3</v>
      </c>
      <c r="E121" s="1">
        <v>3</v>
      </c>
      <c r="F121" s="1">
        <v>3</v>
      </c>
      <c r="G121" s="33">
        <v>0.27334490740740741</v>
      </c>
      <c r="H121" s="8">
        <v>0.31741197538485799</v>
      </c>
      <c r="I121" s="8">
        <v>0.31169699014716301</v>
      </c>
      <c r="J121" s="8">
        <f t="array" ref="J121">INDEX('Default Errors'!$J$7:$J$27,MATCH(C121&amp;D121,'Default Errors'!$H$7:$H$27&amp;'Default Errors'!$I$7:$I$27,0))</f>
        <v>6.6252051388873606E-2</v>
      </c>
      <c r="K121" s="9">
        <f t="shared" si="12"/>
        <v>4.7909758072512192</v>
      </c>
      <c r="L121" s="9">
        <f t="shared" si="13"/>
        <v>2.1888297803281138</v>
      </c>
      <c r="M121" s="9">
        <f t="shared" si="14"/>
        <v>4.7047145501597178</v>
      </c>
      <c r="N121" s="9">
        <f t="shared" si="15"/>
        <v>2.1690353962440811</v>
      </c>
      <c r="O121" s="12"/>
      <c r="P121" s="12"/>
      <c r="Q121" s="15"/>
    </row>
    <row r="122" spans="1:17" x14ac:dyDescent="0.25">
      <c r="A122" s="21">
        <v>106</v>
      </c>
      <c r="B122" s="1">
        <v>15000</v>
      </c>
      <c r="C122" s="1">
        <v>4</v>
      </c>
      <c r="D122" s="1">
        <v>1</v>
      </c>
      <c r="E122" s="1">
        <v>3</v>
      </c>
      <c r="F122" s="1">
        <v>5</v>
      </c>
      <c r="G122" s="33">
        <v>1.1574074074074073E-5</v>
      </c>
      <c r="H122" s="8">
        <v>8.1110372999055897E-4</v>
      </c>
      <c r="I122" s="8">
        <v>9.6870817076008401E-4</v>
      </c>
      <c r="J122" s="8">
        <f t="array" ref="J122">INDEX('Default Errors'!$J$7:$J$27,MATCH(C122&amp;D122,'Default Errors'!$H$7:$H$27&amp;'Default Errors'!$I$7:$I$27,0))</f>
        <v>5.3403859472996501E-2</v>
      </c>
      <c r="K122" s="9">
        <f t="shared" si="12"/>
        <v>1.5188110709502019E-2</v>
      </c>
      <c r="L122" s="9">
        <f t="shared" si="13"/>
        <v>0.12324005318686786</v>
      </c>
      <c r="M122" s="9">
        <f t="shared" si="14"/>
        <v>1.8139291435479647E-2</v>
      </c>
      <c r="N122" s="9">
        <f t="shared" si="15"/>
        <v>0.13468218677865179</v>
      </c>
      <c r="O122" s="12"/>
      <c r="P122" s="12"/>
      <c r="Q122" s="15"/>
    </row>
    <row r="123" spans="1:17" x14ac:dyDescent="0.25">
      <c r="A123" s="21">
        <v>107</v>
      </c>
      <c r="B123" s="1">
        <v>15000</v>
      </c>
      <c r="C123" s="1">
        <v>4</v>
      </c>
      <c r="D123" s="1">
        <v>2</v>
      </c>
      <c r="E123" s="1">
        <v>3</v>
      </c>
      <c r="F123" s="1">
        <v>5</v>
      </c>
      <c r="G123" s="33">
        <v>2.3148148148148147E-5</v>
      </c>
      <c r="H123" s="8">
        <v>1.6872941370579999E-3</v>
      </c>
      <c r="I123" s="8">
        <v>2.8215568686028999E-3</v>
      </c>
      <c r="J123" s="8">
        <f t="array" ref="J123">INDEX('Default Errors'!$J$7:$J$27,MATCH(C123&amp;D123,'Default Errors'!$H$7:$H$27&amp;'Default Errors'!$I$7:$I$27,0))</f>
        <v>5.3403859472996501E-2</v>
      </c>
      <c r="K123" s="9">
        <f t="shared" si="12"/>
        <v>3.1594984963796015E-2</v>
      </c>
      <c r="L123" s="9">
        <f t="shared" si="13"/>
        <v>0.17774978189521362</v>
      </c>
      <c r="M123" s="9">
        <f>I123/J123</f>
        <v>5.2834325017831557E-2</v>
      </c>
      <c r="N123" s="9">
        <f t="shared" si="15"/>
        <v>0.22985718395958729</v>
      </c>
      <c r="P123" s="12"/>
      <c r="Q123" s="15"/>
    </row>
    <row r="124" spans="1:17" x14ac:dyDescent="0.25">
      <c r="A124" s="21">
        <v>108</v>
      </c>
      <c r="B124" s="1">
        <v>15000</v>
      </c>
      <c r="C124" s="1">
        <v>4</v>
      </c>
      <c r="D124" s="1">
        <v>3</v>
      </c>
      <c r="E124" s="1">
        <v>3</v>
      </c>
      <c r="F124" s="1">
        <v>5</v>
      </c>
      <c r="G124" s="33">
        <v>3.4722222222222222E-5</v>
      </c>
      <c r="H124" s="8">
        <v>3.57866131113261E-3</v>
      </c>
      <c r="I124" s="8">
        <v>7.7949130459051396E-3</v>
      </c>
      <c r="J124" s="8">
        <f t="array" ref="J124">INDEX('Default Errors'!$J$7:$J$27,MATCH(C124&amp;D124,'Default Errors'!$H$7:$H$27&amp;'Default Errors'!$I$7:$I$27,0))</f>
        <v>5.3403859472996501E-2</v>
      </c>
      <c r="K124" s="9">
        <f t="shared" si="12"/>
        <v>6.7011286196312261E-2</v>
      </c>
      <c r="L124" s="9">
        <f t="shared" si="13"/>
        <v>0.25886538238302986</v>
      </c>
      <c r="M124" s="9">
        <f t="shared" si="14"/>
        <v>0.14596160507550235</v>
      </c>
      <c r="N124" s="9">
        <f t="shared" si="15"/>
        <v>0.38204921813230081</v>
      </c>
      <c r="P124" s="12"/>
      <c r="Q124" s="15"/>
    </row>
    <row r="125" spans="1:17" x14ac:dyDescent="0.25">
      <c r="A125" s="21">
        <v>109</v>
      </c>
      <c r="B125" s="1">
        <v>15000</v>
      </c>
      <c r="C125" s="1">
        <v>8</v>
      </c>
      <c r="D125" s="1">
        <v>1</v>
      </c>
      <c r="E125" s="1">
        <v>3</v>
      </c>
      <c r="F125" s="1">
        <v>5</v>
      </c>
      <c r="G125" s="33">
        <v>9.2592592592592588E-5</v>
      </c>
      <c r="H125" s="8">
        <v>5.0976148148826998E-3</v>
      </c>
      <c r="I125" s="8">
        <v>6.4030276924563999E-3</v>
      </c>
      <c r="J125" s="8">
        <f t="array" ref="J125">INDEX('Default Errors'!$J$7:$J$27,MATCH(C125&amp;D125,'Default Errors'!$H$7:$H$27&amp;'Default Errors'!$I$7:$I$27,0))</f>
        <v>6.0828541567298902E-2</v>
      </c>
      <c r="K125" s="9">
        <f t="shared" si="12"/>
        <v>8.3803008974707202E-2</v>
      </c>
      <c r="L125" s="9">
        <f t="shared" si="13"/>
        <v>0.28948749364127496</v>
      </c>
      <c r="M125" s="9">
        <f t="shared" si="14"/>
        <v>0.10526354121728003</v>
      </c>
      <c r="N125" s="9">
        <f t="shared" si="15"/>
        <v>0.3244434330007005</v>
      </c>
      <c r="P125" s="12"/>
      <c r="Q125" s="15"/>
    </row>
    <row r="126" spans="1:17" x14ac:dyDescent="0.25">
      <c r="A126" s="21">
        <v>110</v>
      </c>
      <c r="B126" s="1">
        <v>15000</v>
      </c>
      <c r="C126" s="1">
        <v>8</v>
      </c>
      <c r="D126" s="1">
        <v>2</v>
      </c>
      <c r="E126" s="1">
        <v>3</v>
      </c>
      <c r="F126" s="1">
        <v>5</v>
      </c>
      <c r="G126" s="33">
        <v>1.273148148148148E-4</v>
      </c>
      <c r="H126" s="8">
        <v>7.2049036069780203E-3</v>
      </c>
      <c r="I126" s="8">
        <v>1.07708359418378E-2</v>
      </c>
      <c r="J126" s="8">
        <f t="array" ref="J126">INDEX('Default Errors'!$J$7:$J$27,MATCH(C126&amp;D126,'Default Errors'!$H$7:$H$27&amp;'Default Errors'!$I$7:$I$27,0))</f>
        <v>6.0828541567298902E-2</v>
      </c>
      <c r="K126" s="9">
        <f t="shared" si="12"/>
        <v>0.11844610147370914</v>
      </c>
      <c r="L126" s="9">
        <f t="shared" si="13"/>
        <v>0.34415999400527242</v>
      </c>
      <c r="M126" s="9">
        <f t="shared" si="14"/>
        <v>0.17706878488811481</v>
      </c>
      <c r="N126" s="9">
        <f t="shared" si="15"/>
        <v>0.42079541928128783</v>
      </c>
      <c r="P126" s="12"/>
    </row>
    <row r="127" spans="1:17" x14ac:dyDescent="0.25">
      <c r="A127" s="21">
        <v>111</v>
      </c>
      <c r="B127" s="1">
        <v>15000</v>
      </c>
      <c r="C127" s="1">
        <v>8</v>
      </c>
      <c r="D127" s="1">
        <v>3</v>
      </c>
      <c r="E127" s="1">
        <v>3</v>
      </c>
      <c r="F127" s="1">
        <v>5</v>
      </c>
      <c r="G127" s="33">
        <v>1.6203703703703703E-4</v>
      </c>
      <c r="H127" s="8">
        <v>1.0769736733937199E-2</v>
      </c>
      <c r="I127" s="8">
        <v>1.71500251532988E-2</v>
      </c>
      <c r="J127" s="8">
        <f t="array" ref="J127">INDEX('Default Errors'!$J$7:$J$27,MATCH(C127&amp;D127,'Default Errors'!$H$7:$H$27&amp;'Default Errors'!$I$7:$I$27,0))</f>
        <v>6.0828541567298902E-2</v>
      </c>
      <c r="K127" s="9">
        <f t="shared" si="12"/>
        <v>0.1770507142937478</v>
      </c>
      <c r="L127" s="9">
        <f t="shared" si="13"/>
        <v>0.42077394678585767</v>
      </c>
      <c r="M127" s="9">
        <f t="shared" si="14"/>
        <v>0.28194042979518946</v>
      </c>
      <c r="N127" s="9">
        <f t="shared" si="15"/>
        <v>0.53098063033898846</v>
      </c>
      <c r="P127" s="12"/>
    </row>
    <row r="128" spans="1:17" x14ac:dyDescent="0.25">
      <c r="A128" s="21">
        <v>112</v>
      </c>
      <c r="B128" s="1">
        <v>15000</v>
      </c>
      <c r="C128" s="1">
        <v>16</v>
      </c>
      <c r="D128" s="1">
        <v>1</v>
      </c>
      <c r="E128" s="1">
        <v>3</v>
      </c>
      <c r="F128" s="1">
        <v>5</v>
      </c>
      <c r="G128" s="33">
        <v>4.9768518518518521E-4</v>
      </c>
      <c r="H128" s="8">
        <v>2.2863672711920299E-2</v>
      </c>
      <c r="I128" s="8">
        <v>3.6953234604936498E-2</v>
      </c>
      <c r="J128" s="8">
        <f t="array" ref="J128">INDEX('Default Errors'!$J$7:$J$27,MATCH(C128&amp;D128,'Default Errors'!$H$7:$H$27&amp;'Default Errors'!$I$7:$I$27,0))</f>
        <v>6.6075900603069407E-2</v>
      </c>
      <c r="K128" s="9">
        <f t="shared" si="12"/>
        <v>0.34602135579304111</v>
      </c>
      <c r="L128" s="9">
        <f t="shared" si="13"/>
        <v>0.58823579948269133</v>
      </c>
      <c r="M128" s="9">
        <f t="shared" si="14"/>
        <v>0.55925434640568361</v>
      </c>
      <c r="N128" s="9">
        <f t="shared" si="15"/>
        <v>0.74783310063521768</v>
      </c>
      <c r="P128" s="12"/>
    </row>
    <row r="129" spans="1:16" x14ac:dyDescent="0.25">
      <c r="A129" s="21">
        <v>113</v>
      </c>
      <c r="B129" s="1">
        <v>15000</v>
      </c>
      <c r="C129" s="1">
        <v>16</v>
      </c>
      <c r="D129" s="1">
        <v>2</v>
      </c>
      <c r="E129" s="1">
        <v>3</v>
      </c>
      <c r="F129" s="1">
        <v>5</v>
      </c>
      <c r="G129" s="33">
        <v>6.9444444444444447E-4</v>
      </c>
      <c r="H129" s="8">
        <v>2.79813100625191E-2</v>
      </c>
      <c r="I129" s="8">
        <v>4.52389175453317E-2</v>
      </c>
      <c r="J129" s="8">
        <f t="array" ref="J129">INDEX('Default Errors'!$J$7:$J$27,MATCH(C129&amp;D129,'Default Errors'!$H$7:$H$27&amp;'Default Errors'!$I$7:$I$27,0))</f>
        <v>6.6075900603069407E-2</v>
      </c>
      <c r="K129" s="9">
        <f t="shared" si="12"/>
        <v>0.42347224641867826</v>
      </c>
      <c r="L129" s="9">
        <f t="shared" si="13"/>
        <v>0.65074745210310136</v>
      </c>
      <c r="M129" s="9">
        <f t="shared" si="14"/>
        <v>0.68465078996184314</v>
      </c>
      <c r="N129" s="9">
        <f t="shared" si="15"/>
        <v>0.82743627546889864</v>
      </c>
      <c r="P129" s="12"/>
    </row>
    <row r="130" spans="1:16" x14ac:dyDescent="0.25">
      <c r="A130" s="21">
        <v>114</v>
      </c>
      <c r="B130" s="1">
        <v>15000</v>
      </c>
      <c r="C130" s="1">
        <v>16</v>
      </c>
      <c r="D130" s="1">
        <v>3</v>
      </c>
      <c r="E130" s="1">
        <v>3</v>
      </c>
      <c r="F130" s="1">
        <v>5</v>
      </c>
      <c r="G130" s="33">
        <v>1.0763888888888889E-3</v>
      </c>
      <c r="H130" s="8">
        <v>3.4663365320595302E-2</v>
      </c>
      <c r="I130" s="8">
        <v>5.5349574325153798E-2</v>
      </c>
      <c r="J130" s="8">
        <f t="array" ref="J130">INDEX('Default Errors'!$J$7:$J$27,MATCH(C130&amp;D130,'Default Errors'!$H$7:$H$27&amp;'Default Errors'!$I$7:$I$27,0))</f>
        <v>6.6075900603069407E-2</v>
      </c>
      <c r="K130" s="9">
        <f t="shared" si="12"/>
        <v>0.5245992109714066</v>
      </c>
      <c r="L130" s="9">
        <f t="shared" si="13"/>
        <v>0.72429221380007025</v>
      </c>
      <c r="M130" s="9">
        <f t="shared" si="14"/>
        <v>0.83766658978512143</v>
      </c>
      <c r="N130" s="9">
        <f t="shared" si="15"/>
        <v>0.91524127408302636</v>
      </c>
      <c r="P130" s="12"/>
    </row>
    <row r="131" spans="1:16" x14ac:dyDescent="0.25">
      <c r="A131" s="21">
        <v>115</v>
      </c>
      <c r="B131" s="1">
        <v>15000</v>
      </c>
      <c r="C131" s="1">
        <v>32</v>
      </c>
      <c r="D131" s="1">
        <v>1</v>
      </c>
      <c r="E131" s="1">
        <v>3</v>
      </c>
      <c r="F131" s="1">
        <v>5</v>
      </c>
      <c r="G131" s="33">
        <v>2.5000000000000001E-3</v>
      </c>
      <c r="H131" s="8">
        <v>4.9230037375227603E-2</v>
      </c>
      <c r="I131" s="8">
        <v>5.7570288925774399E-2</v>
      </c>
      <c r="J131" s="8">
        <f t="array" ref="J131">INDEX('Default Errors'!$J$7:$J$27,MATCH(C131&amp;D131,'Default Errors'!$H$7:$H$27&amp;'Default Errors'!$I$7:$I$27,0))</f>
        <v>6.4467693182005903E-2</v>
      </c>
      <c r="K131" s="9">
        <f t="shared" si="12"/>
        <v>0.76363888554598691</v>
      </c>
      <c r="L131" s="9">
        <f t="shared" si="13"/>
        <v>0.87386434047052575</v>
      </c>
      <c r="M131" s="9">
        <f t="shared" si="14"/>
        <v>0.89300991061121615</v>
      </c>
      <c r="N131" s="9">
        <f t="shared" si="15"/>
        <v>0.94499201616268491</v>
      </c>
      <c r="P131" s="12"/>
    </row>
    <row r="132" spans="1:16" x14ac:dyDescent="0.25">
      <c r="A132" s="21">
        <v>116</v>
      </c>
      <c r="B132" s="1">
        <v>15000</v>
      </c>
      <c r="C132" s="1">
        <v>32</v>
      </c>
      <c r="D132" s="1">
        <v>2</v>
      </c>
      <c r="E132" s="1">
        <v>3</v>
      </c>
      <c r="F132" s="1">
        <v>5</v>
      </c>
      <c r="G132" s="33">
        <v>6.1574074074074074E-3</v>
      </c>
      <c r="H132" s="8">
        <v>5.0138089089828003E-2</v>
      </c>
      <c r="I132" s="8">
        <v>6.3285076240063895E-2</v>
      </c>
      <c r="J132" s="8">
        <f t="array" ref="J132">INDEX('Default Errors'!$J$7:$J$27,MATCH(C132&amp;D132,'Default Errors'!$H$7:$H$27&amp;'Default Errors'!$I$7:$I$27,0))</f>
        <v>6.4467693182005903E-2</v>
      </c>
      <c r="K132" s="9">
        <f t="shared" si="12"/>
        <v>0.77772426179850418</v>
      </c>
      <c r="L132" s="9">
        <f t="shared" si="13"/>
        <v>0.88188676245791564</v>
      </c>
      <c r="M132" s="9">
        <f t="shared" si="14"/>
        <v>0.98165566528643688</v>
      </c>
      <c r="N132" s="9">
        <f t="shared" si="15"/>
        <v>0.99078537801404643</v>
      </c>
      <c r="P132" s="12"/>
    </row>
    <row r="133" spans="1:16" x14ac:dyDescent="0.25">
      <c r="A133" s="21">
        <v>117</v>
      </c>
      <c r="B133" s="1">
        <v>15000</v>
      </c>
      <c r="C133" s="1">
        <v>32</v>
      </c>
      <c r="D133" s="1">
        <v>3</v>
      </c>
      <c r="E133" s="1">
        <v>3</v>
      </c>
      <c r="F133" s="1">
        <v>5</v>
      </c>
      <c r="G133" s="33">
        <v>2.0960648148148148E-2</v>
      </c>
      <c r="H133" s="8">
        <v>5.7293188380936499E-2</v>
      </c>
      <c r="I133" s="8">
        <v>8.0149541870223606E-2</v>
      </c>
      <c r="J133" s="8">
        <f t="array" ref="J133">INDEX('Default Errors'!$J$7:$J$27,MATCH(C133&amp;D133,'Default Errors'!$H$7:$H$27&amp;'Default Errors'!$I$7:$I$27,0))</f>
        <v>6.4467693182005903E-2</v>
      </c>
      <c r="K133" s="9">
        <f t="shared" si="12"/>
        <v>0.88871162520404967</v>
      </c>
      <c r="L133" s="9">
        <f t="shared" si="13"/>
        <v>0.94271502862956935</v>
      </c>
      <c r="M133" s="9">
        <f t="shared" si="14"/>
        <v>1.2432512769449426</v>
      </c>
      <c r="N133" s="9">
        <f t="shared" si="15"/>
        <v>1.1150117833211193</v>
      </c>
      <c r="P133" s="12"/>
    </row>
    <row r="134" spans="1:16" x14ac:dyDescent="0.25">
      <c r="A134" s="21">
        <v>118</v>
      </c>
      <c r="B134" s="1">
        <v>15000</v>
      </c>
      <c r="C134" s="1">
        <v>64</v>
      </c>
      <c r="D134" s="1">
        <v>1</v>
      </c>
      <c r="E134" s="1">
        <v>3</v>
      </c>
      <c r="F134" s="1">
        <v>5</v>
      </c>
      <c r="G134" s="33">
        <v>2.2094907407407407E-2</v>
      </c>
      <c r="H134" s="8">
        <v>5.7445183292203598E-2</v>
      </c>
      <c r="I134" s="8">
        <v>6.5299467214613702E-2</v>
      </c>
      <c r="J134" s="8">
        <f t="array" ref="J134">INDEX('Default Errors'!$J$7:$J$27,MATCH(C134&amp;D134,'Default Errors'!$H$7:$H$27&amp;'Default Errors'!$I$7:$I$27,0))</f>
        <v>6.6252051388873606E-2</v>
      </c>
      <c r="K134" s="9">
        <f t="shared" si="12"/>
        <v>0.86707025802148918</v>
      </c>
      <c r="L134" s="9">
        <f t="shared" si="13"/>
        <v>0.9311660743505904</v>
      </c>
      <c r="M134" s="9">
        <f t="shared" si="14"/>
        <v>0.985621816165833</v>
      </c>
      <c r="N134" s="9">
        <f t="shared" si="15"/>
        <v>0.99278487909810198</v>
      </c>
      <c r="P134" s="12"/>
    </row>
    <row r="135" spans="1:16" x14ac:dyDescent="0.25">
      <c r="A135" s="21">
        <v>119</v>
      </c>
      <c r="B135" s="1">
        <v>15000</v>
      </c>
      <c r="C135" s="1">
        <v>64</v>
      </c>
      <c r="D135" s="1">
        <v>2</v>
      </c>
      <c r="E135" s="1">
        <v>3</v>
      </c>
      <c r="F135" s="1">
        <v>5</v>
      </c>
      <c r="G135" s="33">
        <v>0.1254861111111111</v>
      </c>
      <c r="H135" s="8">
        <v>8.5464727483497593E-2</v>
      </c>
      <c r="I135" s="8">
        <v>8.5852922040598301E-2</v>
      </c>
      <c r="J135" s="8">
        <f t="array" ref="J135">INDEX('Default Errors'!$J$7:$J$27,MATCH(C135&amp;D135,'Default Errors'!$H$7:$H$27&amp;'Default Errors'!$I$7:$I$27,0))</f>
        <v>6.6252051388873606E-2</v>
      </c>
      <c r="K135" s="9">
        <f t="shared" si="12"/>
        <v>1.2899936785632962</v>
      </c>
      <c r="L135" s="9">
        <f t="shared" si="13"/>
        <v>1.1357788862993079</v>
      </c>
      <c r="M135" s="9">
        <f t="shared" si="14"/>
        <v>1.2958530376165298</v>
      </c>
      <c r="N135" s="9">
        <f t="shared" si="15"/>
        <v>1.1383554091831469</v>
      </c>
      <c r="P135" s="12"/>
    </row>
    <row r="136" spans="1:16" x14ac:dyDescent="0.25">
      <c r="A136" s="21">
        <v>120</v>
      </c>
      <c r="B136" s="1">
        <v>15000</v>
      </c>
      <c r="C136" s="1">
        <v>64</v>
      </c>
      <c r="D136" s="1">
        <v>3</v>
      </c>
      <c r="E136" s="1">
        <v>3</v>
      </c>
      <c r="F136" s="1">
        <v>5</v>
      </c>
      <c r="G136" s="33">
        <v>0.24807870370370369</v>
      </c>
      <c r="H136" s="8">
        <v>0.201464214875263</v>
      </c>
      <c r="I136" s="8">
        <v>0.197452411880186</v>
      </c>
      <c r="J136" s="8">
        <f t="array" ref="J136">INDEX('Default Errors'!$J$7:$J$27,MATCH(C136&amp;D136,'Default Errors'!$H$7:$H$27&amp;'Default Errors'!$I$7:$I$27,0))</f>
        <v>6.6252051388873606E-2</v>
      </c>
      <c r="K136" s="9">
        <f t="shared" si="12"/>
        <v>3.0408751223829573</v>
      </c>
      <c r="L136" s="9">
        <f t="shared" si="13"/>
        <v>1.7438105179126995</v>
      </c>
      <c r="M136" s="9">
        <f t="shared" si="14"/>
        <v>2.9803214804809235</v>
      </c>
      <c r="N136" s="9">
        <f t="shared" si="15"/>
        <v>1.7263607619732684</v>
      </c>
      <c r="P136" s="12"/>
    </row>
    <row r="137" spans="1:16" x14ac:dyDescent="0.25">
      <c r="G137" s="34"/>
    </row>
    <row r="138" spans="1:16" x14ac:dyDescent="0.25">
      <c r="A138" s="21">
        <v>121</v>
      </c>
      <c r="B138" s="1">
        <v>15000</v>
      </c>
      <c r="C138" s="1">
        <v>4</v>
      </c>
      <c r="D138" s="1">
        <v>1</v>
      </c>
      <c r="E138" s="1">
        <v>4</v>
      </c>
      <c r="F138" s="1">
        <v>3</v>
      </c>
      <c r="G138" s="33">
        <v>1.1574074074074073E-5</v>
      </c>
      <c r="H138" s="8">
        <v>1.9721149501369102E-3</v>
      </c>
      <c r="I138" s="8">
        <v>2.4434760397368501E-3</v>
      </c>
      <c r="J138" s="8">
        <f t="array" ref="J138">INDEX('Default Errors'!$J$7:$J$27,MATCH(C138&amp;D138,'Default Errors'!$H$7:$H$27&amp;'Default Errors'!$I$7:$I$27,0))</f>
        <v>5.3403859472996501E-2</v>
      </c>
      <c r="K138" s="9">
        <f>H138/J138</f>
        <v>3.692832258938334E-2</v>
      </c>
      <c r="L138" s="9">
        <f>SQRT(K138)</f>
        <v>0.19216743373783016</v>
      </c>
      <c r="M138" s="9">
        <f>I138/J138</f>
        <v>4.5754671363637797E-2</v>
      </c>
      <c r="N138" s="9">
        <f>SQRT(M138)</f>
        <v>0.21390341597000689</v>
      </c>
      <c r="P138" s="12"/>
    </row>
    <row r="139" spans="1:16" x14ac:dyDescent="0.25">
      <c r="A139" s="21">
        <v>122</v>
      </c>
      <c r="B139" s="1">
        <v>15000</v>
      </c>
      <c r="C139" s="1">
        <v>4</v>
      </c>
      <c r="D139" s="1">
        <v>2</v>
      </c>
      <c r="E139" s="1">
        <v>4</v>
      </c>
      <c r="F139" s="1">
        <v>3</v>
      </c>
      <c r="G139" s="33">
        <v>2.3148148148148147E-5</v>
      </c>
      <c r="H139" s="8">
        <v>5.11361605486835E-3</v>
      </c>
      <c r="I139" s="8">
        <v>1.0501704013851899E-2</v>
      </c>
      <c r="J139" s="8">
        <f t="array" ref="J139">INDEX('Default Errors'!$J$7:$J$27,MATCH(C139&amp;D139,'Default Errors'!$H$7:$H$27&amp;'Default Errors'!$I$7:$I$27,0))</f>
        <v>5.3403859472996501E-2</v>
      </c>
      <c r="K139" s="9">
        <f t="shared" ref="K139:K167" si="16">H139/J139</f>
        <v>9.5753679702756958E-2</v>
      </c>
      <c r="L139" s="9">
        <f t="shared" ref="L139:L167" si="17">SQRT(K139)</f>
        <v>0.30944091472001073</v>
      </c>
      <c r="M139" s="9">
        <f t="shared" ref="M139:M167" si="18">I139/J139</f>
        <v>0.19664691124359757</v>
      </c>
      <c r="N139" s="9">
        <f t="shared" ref="N139:N167" si="19">SQRT(M139)</f>
        <v>0.44344888233436508</v>
      </c>
      <c r="P139" s="12"/>
    </row>
    <row r="140" spans="1:16" x14ac:dyDescent="0.25">
      <c r="A140" s="21">
        <v>123</v>
      </c>
      <c r="B140" s="1">
        <v>15000</v>
      </c>
      <c r="C140" s="1">
        <v>4</v>
      </c>
      <c r="D140" s="1">
        <v>3</v>
      </c>
      <c r="E140" s="1">
        <v>4</v>
      </c>
      <c r="F140" s="1">
        <v>3</v>
      </c>
      <c r="G140" s="33">
        <v>3.4722222222222222E-5</v>
      </c>
      <c r="H140" s="8">
        <v>1.22425965507926E-2</v>
      </c>
      <c r="I140" s="8">
        <v>2.8210652745608002E-2</v>
      </c>
      <c r="J140" s="8">
        <f t="array" ref="J140">INDEX('Default Errors'!$J$7:$J$27,MATCH(C140&amp;D140,'Default Errors'!$H$7:$H$27&amp;'Default Errors'!$I$7:$I$27,0))</f>
        <v>5.3403859472996501E-2</v>
      </c>
      <c r="K140" s="9">
        <f t="shared" si="16"/>
        <v>0.22924553902294331</v>
      </c>
      <c r="L140" s="9">
        <f t="shared" si="17"/>
        <v>0.4787959262806476</v>
      </c>
      <c r="M140" s="9">
        <f t="shared" si="18"/>
        <v>0.5282511980219825</v>
      </c>
      <c r="N140" s="9">
        <f t="shared" si="19"/>
        <v>0.72680891437982686</v>
      </c>
      <c r="P140" s="12"/>
    </row>
    <row r="141" spans="1:16" x14ac:dyDescent="0.25">
      <c r="A141" s="21">
        <v>124</v>
      </c>
      <c r="B141" s="1">
        <v>15000</v>
      </c>
      <c r="C141" s="1">
        <v>8</v>
      </c>
      <c r="D141" s="1">
        <v>1</v>
      </c>
      <c r="E141" s="1">
        <v>4</v>
      </c>
      <c r="F141" s="1">
        <v>3</v>
      </c>
      <c r="G141" s="33">
        <v>1.0416666666666667E-4</v>
      </c>
      <c r="H141" s="8">
        <v>8.7699815841682897E-3</v>
      </c>
      <c r="I141" s="8">
        <v>1.3428175422348001E-2</v>
      </c>
      <c r="J141" s="8">
        <f t="array" ref="J141">INDEX('Default Errors'!$J$7:$J$27,MATCH(C141&amp;D141,'Default Errors'!$H$7:$H$27&amp;'Default Errors'!$I$7:$I$27,0))</f>
        <v>6.0828541567298902E-2</v>
      </c>
      <c r="K141" s="9">
        <f t="shared" si="16"/>
        <v>0.14417543735559468</v>
      </c>
      <c r="L141" s="9">
        <f t="shared" si="17"/>
        <v>0.37970440786958831</v>
      </c>
      <c r="M141" s="9">
        <f t="shared" si="18"/>
        <v>0.22075451878936575</v>
      </c>
      <c r="N141" s="9">
        <f t="shared" si="19"/>
        <v>0.46984520726444123</v>
      </c>
      <c r="P141" s="12"/>
    </row>
    <row r="142" spans="1:16" x14ac:dyDescent="0.25">
      <c r="A142" s="21">
        <v>125</v>
      </c>
      <c r="B142" s="1">
        <v>15000</v>
      </c>
      <c r="C142" s="1">
        <v>8</v>
      </c>
      <c r="D142" s="1">
        <v>2</v>
      </c>
      <c r="E142" s="1">
        <v>4</v>
      </c>
      <c r="F142" s="1">
        <v>3</v>
      </c>
      <c r="G142" s="33">
        <v>1.5046296296296297E-4</v>
      </c>
      <c r="H142" s="8">
        <v>2.1275020836074899E-2</v>
      </c>
      <c r="I142" s="8">
        <v>3.1829731808371897E-2</v>
      </c>
      <c r="J142" s="8">
        <f t="array" ref="J142">INDEX('Default Errors'!$J$7:$J$27,MATCH(C142&amp;D142,'Default Errors'!$H$7:$H$27&amp;'Default Errors'!$I$7:$I$27,0))</f>
        <v>6.0828541567298902E-2</v>
      </c>
      <c r="K142" s="9">
        <f t="shared" si="16"/>
        <v>0.34975391958948815</v>
      </c>
      <c r="L142" s="9">
        <f t="shared" si="17"/>
        <v>0.59139996583487231</v>
      </c>
      <c r="M142" s="9">
        <f t="shared" si="18"/>
        <v>0.52326968538537821</v>
      </c>
      <c r="N142" s="9">
        <f t="shared" si="19"/>
        <v>0.72337382132986972</v>
      </c>
      <c r="P142" s="12"/>
    </row>
    <row r="143" spans="1:16" x14ac:dyDescent="0.25">
      <c r="A143" s="21">
        <v>126</v>
      </c>
      <c r="B143" s="1">
        <v>15000</v>
      </c>
      <c r="C143" s="1">
        <v>8</v>
      </c>
      <c r="D143" s="1">
        <v>3</v>
      </c>
      <c r="E143" s="1">
        <v>4</v>
      </c>
      <c r="F143" s="1">
        <v>3</v>
      </c>
      <c r="G143" s="33">
        <v>1.9675925925925926E-4</v>
      </c>
      <c r="H143" s="8">
        <v>4.9305974233961498E-2</v>
      </c>
      <c r="I143" s="8">
        <v>7.7546271403663394E-2</v>
      </c>
      <c r="J143" s="8">
        <f t="array" ref="J143">INDEX('Default Errors'!$J$7:$J$27,MATCH(C143&amp;D143,'Default Errors'!$H$7:$H$27&amp;'Default Errors'!$I$7:$I$27,0))</f>
        <v>6.0828541567298902E-2</v>
      </c>
      <c r="K143" s="9">
        <f t="shared" si="16"/>
        <v>0.81057301331827636</v>
      </c>
      <c r="L143" s="9">
        <f t="shared" si="17"/>
        <v>0.90031828445182449</v>
      </c>
      <c r="M143" s="9">
        <f t="shared" si="18"/>
        <v>1.274833645614674</v>
      </c>
      <c r="N143" s="9">
        <f t="shared" si="19"/>
        <v>1.1290853137007293</v>
      </c>
      <c r="P143" s="12"/>
    </row>
    <row r="144" spans="1:16" x14ac:dyDescent="0.25">
      <c r="A144" s="21">
        <v>127</v>
      </c>
      <c r="B144" s="1">
        <v>15000</v>
      </c>
      <c r="C144" s="1">
        <v>16</v>
      </c>
      <c r="D144" s="1">
        <v>1</v>
      </c>
      <c r="E144" s="1">
        <v>4</v>
      </c>
      <c r="F144" s="1">
        <v>3</v>
      </c>
      <c r="G144" s="33">
        <v>5.2083333333333333E-4</v>
      </c>
      <c r="H144" s="8">
        <v>3.2281978153349697E-2</v>
      </c>
      <c r="I144" s="8">
        <v>4.74495036508168E-2</v>
      </c>
      <c r="J144" s="8">
        <f t="array" ref="J144">INDEX('Default Errors'!$J$7:$J$27,MATCH(C144&amp;D144,'Default Errors'!$H$7:$H$27&amp;'Default Errors'!$I$7:$I$27,0))</f>
        <v>6.6075900603069407E-2</v>
      </c>
      <c r="K144" s="9">
        <f t="shared" si="16"/>
        <v>0.48855903375837018</v>
      </c>
      <c r="L144" s="9">
        <f t="shared" si="17"/>
        <v>0.69896998058455284</v>
      </c>
      <c r="M144" s="9">
        <f t="shared" si="18"/>
        <v>0.71810604498385966</v>
      </c>
      <c r="N144" s="9">
        <f t="shared" si="19"/>
        <v>0.84741137883784623</v>
      </c>
      <c r="P144" s="12"/>
    </row>
    <row r="145" spans="1:16" x14ac:dyDescent="0.25">
      <c r="A145" s="21">
        <v>128</v>
      </c>
      <c r="B145" s="1">
        <v>15000</v>
      </c>
      <c r="C145" s="1">
        <v>16</v>
      </c>
      <c r="D145" s="1">
        <v>2</v>
      </c>
      <c r="E145" s="1">
        <v>4</v>
      </c>
      <c r="F145" s="1">
        <v>3</v>
      </c>
      <c r="G145" s="33">
        <v>8.7962962962962962E-4</v>
      </c>
      <c r="H145" s="8">
        <v>6.6007814120127198E-2</v>
      </c>
      <c r="I145" s="8">
        <v>9.0390874368712099E-2</v>
      </c>
      <c r="J145" s="8">
        <f t="array" ref="J145">INDEX('Default Errors'!$J$7:$J$27,MATCH(C145&amp;D145,'Default Errors'!$H$7:$H$27&amp;'Default Errors'!$I$7:$I$27,0))</f>
        <v>6.6075900603069407E-2</v>
      </c>
      <c r="K145" s="9">
        <f t="shared" si="16"/>
        <v>0.99896957162413547</v>
      </c>
      <c r="L145" s="9">
        <f t="shared" si="17"/>
        <v>0.99948465302081324</v>
      </c>
      <c r="M145" s="9">
        <f t="shared" si="18"/>
        <v>1.3679855067236601</v>
      </c>
      <c r="N145" s="9">
        <f t="shared" si="19"/>
        <v>1.169609125615759</v>
      </c>
      <c r="P145" s="12"/>
    </row>
    <row r="146" spans="1:16" x14ac:dyDescent="0.25">
      <c r="A146" s="21">
        <v>129</v>
      </c>
      <c r="B146" s="1">
        <v>15000</v>
      </c>
      <c r="C146" s="1">
        <v>16</v>
      </c>
      <c r="D146" s="1">
        <v>3</v>
      </c>
      <c r="E146" s="1">
        <v>4</v>
      </c>
      <c r="F146" s="1">
        <v>3</v>
      </c>
      <c r="G146" s="33">
        <v>2.3148148148148151E-3</v>
      </c>
      <c r="H146" s="8">
        <v>0.16660180311740799</v>
      </c>
      <c r="I146" s="8">
        <v>0.202379083653558</v>
      </c>
      <c r="J146" s="8">
        <f t="array" ref="J146">INDEX('Default Errors'!$J$7:$J$27,MATCH(C146&amp;D146,'Default Errors'!$H$7:$H$27&amp;'Default Errors'!$I$7:$I$27,0))</f>
        <v>6.6075900603069407E-2</v>
      </c>
      <c r="K146" s="9">
        <f t="shared" si="16"/>
        <v>2.5213701454970239</v>
      </c>
      <c r="L146" s="9">
        <f t="shared" si="17"/>
        <v>1.5878822832618997</v>
      </c>
      <c r="M146" s="9">
        <f t="shared" si="18"/>
        <v>3.0628274727466511</v>
      </c>
      <c r="N146" s="9">
        <f t="shared" si="19"/>
        <v>1.7500935611408468</v>
      </c>
      <c r="P146" s="12"/>
    </row>
    <row r="147" spans="1:16" x14ac:dyDescent="0.25">
      <c r="A147" s="21">
        <v>130</v>
      </c>
      <c r="B147" s="1">
        <v>15000</v>
      </c>
      <c r="C147" s="1">
        <v>32</v>
      </c>
      <c r="D147" s="1">
        <v>1</v>
      </c>
      <c r="E147" s="1">
        <v>4</v>
      </c>
      <c r="F147" s="1">
        <v>3</v>
      </c>
      <c r="G147" s="33">
        <v>3.1481481481481482E-3</v>
      </c>
      <c r="H147" s="8">
        <v>6.04552105862734E-2</v>
      </c>
      <c r="I147" s="8">
        <v>9.2078982791096997E-2</v>
      </c>
      <c r="J147" s="8">
        <f t="array" ref="J147">INDEX('Default Errors'!$J$7:$J$27,MATCH(C147&amp;D147,'Default Errors'!$H$7:$H$27&amp;'Default Errors'!$I$7:$I$27,0))</f>
        <v>6.4467693182005903E-2</v>
      </c>
      <c r="K147" s="9">
        <f t="shared" si="16"/>
        <v>0.93775979257696696</v>
      </c>
      <c r="L147" s="9">
        <f t="shared" si="17"/>
        <v>0.96837998356893296</v>
      </c>
      <c r="M147" s="9">
        <f t="shared" si="18"/>
        <v>1.4282965349968177</v>
      </c>
      <c r="N147" s="9">
        <f t="shared" si="19"/>
        <v>1.1951136075690953</v>
      </c>
      <c r="P147" s="12"/>
    </row>
    <row r="148" spans="1:16" x14ac:dyDescent="0.25">
      <c r="A148" s="21">
        <v>131</v>
      </c>
      <c r="B148" s="1">
        <v>15000</v>
      </c>
      <c r="C148" s="1">
        <v>32</v>
      </c>
      <c r="D148" s="1">
        <v>2</v>
      </c>
      <c r="E148" s="1">
        <v>4</v>
      </c>
      <c r="F148" s="1">
        <v>3</v>
      </c>
      <c r="G148" s="33">
        <v>1.4351851851851852E-2</v>
      </c>
      <c r="H148" s="8">
        <v>0.23937742275353699</v>
      </c>
      <c r="I148" s="8">
        <v>0.29858794559903801</v>
      </c>
      <c r="J148" s="8">
        <f t="array" ref="J148">INDEX('Default Errors'!$J$7:$J$27,MATCH(C148&amp;D148,'Default Errors'!$H$7:$H$27&amp;'Default Errors'!$I$7:$I$27,0))</f>
        <v>6.4467693182005903E-2</v>
      </c>
      <c r="K148" s="9">
        <f t="shared" si="16"/>
        <v>3.7131377119036042</v>
      </c>
      <c r="L148" s="9">
        <f t="shared" si="17"/>
        <v>1.9269503657083658</v>
      </c>
      <c r="M148" s="9">
        <f t="shared" si="18"/>
        <v>4.6315903495423862</v>
      </c>
      <c r="N148" s="9">
        <f t="shared" si="19"/>
        <v>2.1521129964624039</v>
      </c>
      <c r="P148" s="12"/>
    </row>
    <row r="149" spans="1:16" x14ac:dyDescent="0.25">
      <c r="A149" s="21">
        <v>132</v>
      </c>
      <c r="B149" s="1">
        <v>15000</v>
      </c>
      <c r="C149" s="1">
        <v>32</v>
      </c>
      <c r="D149" s="1">
        <v>3</v>
      </c>
      <c r="E149" s="1">
        <v>4</v>
      </c>
      <c r="F149" s="1">
        <v>3</v>
      </c>
      <c r="G149" s="33">
        <v>3.6145833333333328E-2</v>
      </c>
      <c r="H149" s="8">
        <v>0.29481086535225198</v>
      </c>
      <c r="I149" s="8">
        <v>0.33332361211962702</v>
      </c>
      <c r="J149" s="8">
        <f t="array" ref="J149">INDEX('Default Errors'!$J$7:$J$27,MATCH(C149&amp;D149,'Default Errors'!$H$7:$H$27&amp;'Default Errors'!$I$7:$I$27,0))</f>
        <v>6.4467693182005903E-2</v>
      </c>
      <c r="K149" s="9">
        <f t="shared" si="16"/>
        <v>4.5730016198957006</v>
      </c>
      <c r="L149" s="9">
        <f t="shared" si="17"/>
        <v>2.1384577666850708</v>
      </c>
      <c r="M149" s="9">
        <f t="shared" si="18"/>
        <v>5.1703976932846674</v>
      </c>
      <c r="N149" s="9">
        <f t="shared" si="19"/>
        <v>2.2738508511519981</v>
      </c>
      <c r="P149" s="12"/>
    </row>
    <row r="150" spans="1:16" x14ac:dyDescent="0.25">
      <c r="A150" s="21">
        <v>133</v>
      </c>
      <c r="B150" s="1">
        <v>15000</v>
      </c>
      <c r="C150" s="1">
        <v>64</v>
      </c>
      <c r="D150" s="1">
        <v>1</v>
      </c>
      <c r="E150" s="1">
        <v>4</v>
      </c>
      <c r="F150" s="1">
        <v>3</v>
      </c>
      <c r="G150" s="33">
        <v>5.0266203703703709E-2</v>
      </c>
      <c r="H150" s="8">
        <v>0.27064138239088398</v>
      </c>
      <c r="I150" s="8">
        <v>0.26778902153877798</v>
      </c>
      <c r="J150" s="8">
        <f t="array" ref="J150">INDEX('Default Errors'!$J$7:$J$27,MATCH(C150&amp;D150,'Default Errors'!$H$7:$H$27&amp;'Default Errors'!$I$7:$I$27,0))</f>
        <v>6.6252051388873606E-2</v>
      </c>
      <c r="K150" s="9">
        <f t="shared" si="16"/>
        <v>4.0850264515180825</v>
      </c>
      <c r="L150" s="9">
        <f t="shared" si="17"/>
        <v>2.0211448368481864</v>
      </c>
      <c r="M150" s="9">
        <f t="shared" si="18"/>
        <v>4.0419732812039477</v>
      </c>
      <c r="N150" s="9">
        <f t="shared" si="19"/>
        <v>2.0104659363450921</v>
      </c>
      <c r="P150" s="12"/>
    </row>
    <row r="151" spans="1:16" x14ac:dyDescent="0.25">
      <c r="A151" s="21">
        <v>134</v>
      </c>
      <c r="B151" s="1">
        <v>15000</v>
      </c>
      <c r="C151" s="1">
        <v>64</v>
      </c>
      <c r="D151" s="1">
        <v>2</v>
      </c>
      <c r="E151" s="1">
        <v>4</v>
      </c>
      <c r="F151" s="1">
        <v>3</v>
      </c>
      <c r="G151" s="33">
        <v>0.22278935185185186</v>
      </c>
      <c r="H151" s="8">
        <v>0.317234708040458</v>
      </c>
      <c r="I151" s="8">
        <v>0.31166460320954098</v>
      </c>
      <c r="J151" s="8">
        <f t="array" ref="J151">INDEX('Default Errors'!$J$7:$J$27,MATCH(C151&amp;D151,'Default Errors'!$H$7:$H$27&amp;'Default Errors'!$I$7:$I$27,0))</f>
        <v>6.6252051388873606E-2</v>
      </c>
      <c r="K151" s="9">
        <f t="shared" si="16"/>
        <v>4.7883001566006529</v>
      </c>
      <c r="L151" s="9">
        <f t="shared" si="17"/>
        <v>2.1882184892283156</v>
      </c>
      <c r="M151" s="9">
        <f t="shared" si="18"/>
        <v>4.7042257058606651</v>
      </c>
      <c r="N151" s="9">
        <f t="shared" si="19"/>
        <v>2.1689227062900756</v>
      </c>
      <c r="P151" s="12"/>
    </row>
    <row r="152" spans="1:16" x14ac:dyDescent="0.25">
      <c r="A152" s="21">
        <v>135</v>
      </c>
      <c r="B152" s="1">
        <v>15000</v>
      </c>
      <c r="C152" s="1">
        <v>64</v>
      </c>
      <c r="D152" s="1">
        <v>3</v>
      </c>
      <c r="E152" s="1">
        <v>4</v>
      </c>
      <c r="F152" s="1">
        <v>3</v>
      </c>
      <c r="G152" s="33">
        <v>0.331087962962963</v>
      </c>
      <c r="H152" s="8">
        <v>0.31749133215026398</v>
      </c>
      <c r="I152" s="8">
        <v>0.31170560714867601</v>
      </c>
      <c r="J152" s="8">
        <f t="array" ref="J152">INDEX('Default Errors'!$J$7:$J$27,MATCH(C152&amp;D152,'Default Errors'!$H$7:$H$27&amp;'Default Errors'!$I$7:$I$27,0))</f>
        <v>6.6252051388873606E-2</v>
      </c>
      <c r="K152" s="9">
        <f t="shared" si="16"/>
        <v>4.792173608130474</v>
      </c>
      <c r="L152" s="9">
        <f t="shared" si="17"/>
        <v>2.1891033799550157</v>
      </c>
      <c r="M152" s="9">
        <f t="shared" si="18"/>
        <v>4.7048446140797378</v>
      </c>
      <c r="N152" s="9">
        <f t="shared" si="19"/>
        <v>2.1690653780095559</v>
      </c>
      <c r="P152" s="12"/>
    </row>
    <row r="153" spans="1:16" x14ac:dyDescent="0.25">
      <c r="A153" s="21">
        <v>136</v>
      </c>
      <c r="B153" s="1">
        <v>15000</v>
      </c>
      <c r="C153" s="1">
        <v>4</v>
      </c>
      <c r="D153" s="1">
        <v>1</v>
      </c>
      <c r="E153" s="1">
        <v>4</v>
      </c>
      <c r="F153" s="1">
        <v>5</v>
      </c>
      <c r="G153" s="33">
        <v>1.1574074074074073E-5</v>
      </c>
      <c r="H153" s="8">
        <v>1.4226901040138801E-3</v>
      </c>
      <c r="I153" s="8">
        <v>1.1831010339029299E-3</v>
      </c>
      <c r="J153" s="8">
        <f t="array" ref="J153">INDEX('Default Errors'!$J$7:$J$27,MATCH(C153&amp;D153,'Default Errors'!$H$7:$H$27&amp;'Default Errors'!$I$7:$I$27,0))</f>
        <v>5.3403859472996501E-2</v>
      </c>
      <c r="K153" s="9">
        <f t="shared" si="16"/>
        <v>2.664021136399812E-2</v>
      </c>
      <c r="L153" s="9">
        <f t="shared" si="17"/>
        <v>0.16321829359479936</v>
      </c>
      <c r="M153" s="9">
        <f t="shared" si="18"/>
        <v>2.2153848908638547E-2</v>
      </c>
      <c r="N153" s="9">
        <f t="shared" si="19"/>
        <v>0.1488416907611525</v>
      </c>
      <c r="P153" s="12"/>
    </row>
    <row r="154" spans="1:16" x14ac:dyDescent="0.25">
      <c r="A154" s="21">
        <v>137</v>
      </c>
      <c r="B154" s="1">
        <v>15000</v>
      </c>
      <c r="C154" s="1">
        <v>4</v>
      </c>
      <c r="D154" s="1">
        <v>2</v>
      </c>
      <c r="E154" s="1">
        <v>4</v>
      </c>
      <c r="F154" s="1">
        <v>5</v>
      </c>
      <c r="G154" s="33">
        <v>2.3148148148148147E-5</v>
      </c>
      <c r="H154" s="8">
        <v>2.57876197337609E-3</v>
      </c>
      <c r="I154" s="8">
        <v>3.5729977975839599E-3</v>
      </c>
      <c r="J154" s="8">
        <f t="array" ref="J154">INDEX('Default Errors'!$J$7:$J$27,MATCH(C154&amp;D154,'Default Errors'!$H$7:$H$27&amp;'Default Errors'!$I$7:$I$27,0))</f>
        <v>5.3403859472996501E-2</v>
      </c>
      <c r="K154" s="9">
        <f t="shared" si="16"/>
        <v>4.8287932722915525E-2</v>
      </c>
      <c r="L154" s="9">
        <f t="shared" si="17"/>
        <v>0.21974515403738834</v>
      </c>
      <c r="M154" s="9">
        <f>I154/J154</f>
        <v>6.6905235554944029E-2</v>
      </c>
      <c r="N154" s="9">
        <f t="shared" si="19"/>
        <v>0.25866046384197183</v>
      </c>
      <c r="P154" s="12"/>
    </row>
    <row r="155" spans="1:16" x14ac:dyDescent="0.25">
      <c r="A155" s="21">
        <v>138</v>
      </c>
      <c r="B155" s="1">
        <v>15000</v>
      </c>
      <c r="C155" s="1">
        <v>4</v>
      </c>
      <c r="D155" s="1">
        <v>3</v>
      </c>
      <c r="E155" s="1">
        <v>4</v>
      </c>
      <c r="F155" s="1">
        <v>5</v>
      </c>
      <c r="G155" s="33">
        <v>3.4722222222222222E-5</v>
      </c>
      <c r="H155" s="8">
        <v>4.6453635559421599E-3</v>
      </c>
      <c r="I155" s="8">
        <v>8.9897842229683701E-3</v>
      </c>
      <c r="J155" s="8">
        <f t="array" ref="J155">INDEX('Default Errors'!$J$7:$J$27,MATCH(C155&amp;D155,'Default Errors'!$H$7:$H$27&amp;'Default Errors'!$I$7:$I$27,0))</f>
        <v>5.3403859472996501E-2</v>
      </c>
      <c r="K155" s="9">
        <f t="shared" si="16"/>
        <v>8.6985540029949973E-2</v>
      </c>
      <c r="L155" s="9">
        <f t="shared" si="17"/>
        <v>0.29493311111157045</v>
      </c>
      <c r="M155" s="9">
        <f t="shared" si="18"/>
        <v>0.16833585272079496</v>
      </c>
      <c r="N155" s="9">
        <f t="shared" si="19"/>
        <v>0.41028752445181044</v>
      </c>
      <c r="P155" s="12"/>
    </row>
    <row r="156" spans="1:16" x14ac:dyDescent="0.25">
      <c r="A156" s="21">
        <v>139</v>
      </c>
      <c r="B156" s="1">
        <v>15000</v>
      </c>
      <c r="C156" s="1">
        <v>8</v>
      </c>
      <c r="D156" s="1">
        <v>1</v>
      </c>
      <c r="E156" s="1">
        <v>4</v>
      </c>
      <c r="F156" s="1">
        <v>5</v>
      </c>
      <c r="G156" s="33">
        <v>9.2592592592592588E-5</v>
      </c>
      <c r="H156" s="8">
        <v>6.37683999698098E-3</v>
      </c>
      <c r="I156" s="8">
        <v>8.4349301738807104E-3</v>
      </c>
      <c r="J156" s="8">
        <f t="array" ref="J156">INDEX('Default Errors'!$J$7:$J$27,MATCH(C156&amp;D156,'Default Errors'!$H$7:$H$27&amp;'Default Errors'!$I$7:$I$27,0))</f>
        <v>6.0828541567298902E-2</v>
      </c>
      <c r="K156" s="9">
        <f t="shared" si="16"/>
        <v>0.10483302464067518</v>
      </c>
      <c r="L156" s="9">
        <f t="shared" si="17"/>
        <v>0.32377928383495319</v>
      </c>
      <c r="M156" s="9">
        <f t="shared" si="18"/>
        <v>0.13866730907149158</v>
      </c>
      <c r="N156" s="9">
        <f t="shared" si="19"/>
        <v>0.37238059706635035</v>
      </c>
      <c r="P156" s="12"/>
    </row>
    <row r="157" spans="1:16" x14ac:dyDescent="0.25">
      <c r="A157" s="21">
        <v>140</v>
      </c>
      <c r="B157" s="1">
        <v>15000</v>
      </c>
      <c r="C157" s="1">
        <v>8</v>
      </c>
      <c r="D157" s="1">
        <v>2</v>
      </c>
      <c r="E157" s="1">
        <v>4</v>
      </c>
      <c r="F157" s="1">
        <v>5</v>
      </c>
      <c r="G157" s="33">
        <v>1.5046296296296297E-4</v>
      </c>
      <c r="H157" s="8">
        <v>1.02228879021055E-2</v>
      </c>
      <c r="I157" s="8">
        <v>1.50160468076847E-2</v>
      </c>
      <c r="J157" s="8">
        <f t="array" ref="J157">INDEX('Default Errors'!$J$7:$J$27,MATCH(C157&amp;D157,'Default Errors'!$H$7:$H$27&amp;'Default Errors'!$I$7:$I$27,0))</f>
        <v>6.0828541567298902E-2</v>
      </c>
      <c r="K157" s="9">
        <f t="shared" si="16"/>
        <v>0.16806071029658337</v>
      </c>
      <c r="L157" s="9">
        <f t="shared" si="17"/>
        <v>0.40995208292748481</v>
      </c>
      <c r="M157" s="9">
        <f t="shared" si="18"/>
        <v>0.24685857034845049</v>
      </c>
      <c r="N157" s="9">
        <f t="shared" si="19"/>
        <v>0.49684863927402528</v>
      </c>
      <c r="P157" s="12"/>
    </row>
    <row r="158" spans="1:16" x14ac:dyDescent="0.25">
      <c r="A158" s="21">
        <v>141</v>
      </c>
      <c r="B158" s="1">
        <v>15000</v>
      </c>
      <c r="C158" s="1">
        <v>8</v>
      </c>
      <c r="D158" s="1">
        <v>3</v>
      </c>
      <c r="E158" s="1">
        <v>4</v>
      </c>
      <c r="F158" s="1">
        <v>5</v>
      </c>
      <c r="G158" s="33">
        <v>2.0833333333333335E-4</v>
      </c>
      <c r="H158" s="8">
        <v>1.6423615088131401E-2</v>
      </c>
      <c r="I158" s="8">
        <v>2.1921509183587901E-2</v>
      </c>
      <c r="J158" s="8">
        <f t="array" ref="J158">INDEX('Default Errors'!$J$7:$J$27,MATCH(C158&amp;D158,'Default Errors'!$H$7:$H$27&amp;'Default Errors'!$I$7:$I$27,0))</f>
        <v>6.0828541567298902E-2</v>
      </c>
      <c r="K158" s="9">
        <f t="shared" si="16"/>
        <v>0.26999850177175133</v>
      </c>
      <c r="L158" s="9">
        <f t="shared" si="17"/>
        <v>0.51961380059785878</v>
      </c>
      <c r="M158" s="9">
        <f t="shared" si="18"/>
        <v>0.36038196245975401</v>
      </c>
      <c r="N158" s="9">
        <f t="shared" si="19"/>
        <v>0.60031821766439342</v>
      </c>
      <c r="P158" s="12"/>
    </row>
    <row r="159" spans="1:16" x14ac:dyDescent="0.25">
      <c r="A159" s="21">
        <v>142</v>
      </c>
      <c r="B159" s="1">
        <v>15000</v>
      </c>
      <c r="C159" s="1">
        <v>16</v>
      </c>
      <c r="D159" s="1">
        <v>1</v>
      </c>
      <c r="E159" s="1">
        <v>4</v>
      </c>
      <c r="F159" s="1">
        <v>5</v>
      </c>
      <c r="G159" s="33">
        <v>5.2083333333333333E-4</v>
      </c>
      <c r="H159" s="8">
        <v>2.44484235980716E-2</v>
      </c>
      <c r="I159" s="8">
        <v>3.5765911276756497E-2</v>
      </c>
      <c r="J159" s="8">
        <f t="array" ref="J159">INDEX('Default Errors'!$J$7:$J$27,MATCH(C159&amp;D159,'Default Errors'!$H$7:$H$27&amp;'Default Errors'!$I$7:$I$27,0))</f>
        <v>6.6075900603069407E-2</v>
      </c>
      <c r="K159" s="9">
        <f t="shared" si="16"/>
        <v>0.37000515127198891</v>
      </c>
      <c r="L159" s="9">
        <f t="shared" si="17"/>
        <v>0.60828048733457574</v>
      </c>
      <c r="M159" s="9">
        <f t="shared" si="18"/>
        <v>0.54128526361841334</v>
      </c>
      <c r="N159" s="9">
        <f t="shared" si="19"/>
        <v>0.73572091421843744</v>
      </c>
      <c r="P159" s="12"/>
    </row>
    <row r="160" spans="1:16" x14ac:dyDescent="0.25">
      <c r="A160" s="21">
        <v>143</v>
      </c>
      <c r="B160" s="1">
        <v>15000</v>
      </c>
      <c r="C160" s="1">
        <v>16</v>
      </c>
      <c r="D160" s="1">
        <v>2</v>
      </c>
      <c r="E160" s="1">
        <v>4</v>
      </c>
      <c r="F160" s="1">
        <v>5</v>
      </c>
      <c r="G160" s="33">
        <v>8.449074074074075E-4</v>
      </c>
      <c r="H160" s="8">
        <v>3.2259241419522799E-2</v>
      </c>
      <c r="I160" s="8">
        <v>4.8883315438955903E-2</v>
      </c>
      <c r="J160" s="8">
        <f t="array" ref="J160">INDEX('Default Errors'!$J$7:$J$27,MATCH(C160&amp;D160,'Default Errors'!$H$7:$H$27&amp;'Default Errors'!$I$7:$I$27,0))</f>
        <v>6.6075900603069407E-2</v>
      </c>
      <c r="K160" s="9">
        <f t="shared" si="16"/>
        <v>0.48821493350972606</v>
      </c>
      <c r="L160" s="9">
        <f t="shared" si="17"/>
        <v>0.69872378913969002</v>
      </c>
      <c r="M160" s="9">
        <f t="shared" si="18"/>
        <v>0.73980551143157847</v>
      </c>
      <c r="N160" s="9">
        <f t="shared" si="19"/>
        <v>0.86011947509144249</v>
      </c>
      <c r="P160" s="12"/>
    </row>
    <row r="161" spans="1:16" x14ac:dyDescent="0.25">
      <c r="A161" s="21">
        <v>144</v>
      </c>
      <c r="B161" s="1">
        <v>15000</v>
      </c>
      <c r="C161" s="1">
        <v>16</v>
      </c>
      <c r="D161" s="1">
        <v>3</v>
      </c>
      <c r="E161" s="1">
        <v>4</v>
      </c>
      <c r="F161" s="1">
        <v>5</v>
      </c>
      <c r="G161" s="33">
        <v>2.1412037037037038E-3</v>
      </c>
      <c r="H161" s="8">
        <v>4.15669115006971E-2</v>
      </c>
      <c r="I161" s="8">
        <v>6.1886544175020701E-2</v>
      </c>
      <c r="J161" s="8">
        <f t="array" ref="J161">INDEX('Default Errors'!$J$7:$J$27,MATCH(C161&amp;D161,'Default Errors'!$H$7:$H$27&amp;'Default Errors'!$I$7:$I$27,0))</f>
        <v>6.6075900603069407E-2</v>
      </c>
      <c r="K161" s="9">
        <f t="shared" si="16"/>
        <v>0.62907824367612486</v>
      </c>
      <c r="L161" s="9">
        <f t="shared" si="17"/>
        <v>0.79314452886981757</v>
      </c>
      <c r="M161" s="9">
        <f t="shared" si="18"/>
        <v>0.93659781569660361</v>
      </c>
      <c r="N161" s="9">
        <f t="shared" si="19"/>
        <v>0.96777983844291959</v>
      </c>
      <c r="P161" s="12"/>
    </row>
    <row r="162" spans="1:16" x14ac:dyDescent="0.25">
      <c r="A162" s="21">
        <v>145</v>
      </c>
      <c r="B162" s="1">
        <v>15000</v>
      </c>
      <c r="C162" s="1">
        <v>32</v>
      </c>
      <c r="D162" s="1">
        <v>1</v>
      </c>
      <c r="E162" s="1">
        <v>4</v>
      </c>
      <c r="F162" s="1">
        <v>5</v>
      </c>
      <c r="G162" s="33">
        <v>3.2291666666666666E-3</v>
      </c>
      <c r="H162" s="8">
        <v>4.7455395406572301E-2</v>
      </c>
      <c r="I162" s="8">
        <v>5.8552435357446198E-2</v>
      </c>
      <c r="J162" s="8">
        <f t="array" ref="J162">INDEX('Default Errors'!$J$7:$J$27,MATCH(C162&amp;D162,'Default Errors'!$H$7:$H$27&amp;'Default Errors'!$I$7:$I$27,0))</f>
        <v>6.4467693182005903E-2</v>
      </c>
      <c r="K162" s="9">
        <f t="shared" si="16"/>
        <v>0.73611126851701836</v>
      </c>
      <c r="L162" s="9">
        <f t="shared" si="17"/>
        <v>0.85796927014725788</v>
      </c>
      <c r="M162" s="9">
        <f t="shared" si="18"/>
        <v>0.90824461784510135</v>
      </c>
      <c r="N162" s="9">
        <f t="shared" si="19"/>
        <v>0.95301868703877013</v>
      </c>
      <c r="P162" s="12"/>
    </row>
    <row r="163" spans="1:16" x14ac:dyDescent="0.25">
      <c r="A163" s="21">
        <v>146</v>
      </c>
      <c r="B163" s="1">
        <v>15000</v>
      </c>
      <c r="C163" s="1">
        <v>32</v>
      </c>
      <c r="D163" s="1">
        <v>2</v>
      </c>
      <c r="E163" s="1">
        <v>4</v>
      </c>
      <c r="F163" s="1">
        <v>5</v>
      </c>
      <c r="G163" s="33">
        <v>1.4155092592592592E-2</v>
      </c>
      <c r="H163" s="8">
        <v>5.1496566866551199E-2</v>
      </c>
      <c r="I163" s="8">
        <v>7.1630781520453796E-2</v>
      </c>
      <c r="J163" s="8">
        <f t="array" ref="J163">INDEX('Default Errors'!$J$7:$J$27,MATCH(C163&amp;D163,'Default Errors'!$H$7:$H$27&amp;'Default Errors'!$I$7:$I$27,0))</f>
        <v>6.4467693182005903E-2</v>
      </c>
      <c r="K163" s="9">
        <f t="shared" si="16"/>
        <v>0.79879648743077436</v>
      </c>
      <c r="L163" s="9">
        <f t="shared" si="17"/>
        <v>0.89375415379777357</v>
      </c>
      <c r="M163" s="9">
        <f t="shared" si="18"/>
        <v>1.1111112866754047</v>
      </c>
      <c r="N163" s="9">
        <f t="shared" si="19"/>
        <v>1.054092636666913</v>
      </c>
      <c r="P163" s="12"/>
    </row>
    <row r="164" spans="1:16" x14ac:dyDescent="0.25">
      <c r="A164" s="21">
        <v>147</v>
      </c>
      <c r="B164" s="1">
        <v>15000</v>
      </c>
      <c r="C164" s="1">
        <v>32</v>
      </c>
      <c r="D164" s="1">
        <v>3</v>
      </c>
      <c r="E164" s="1">
        <v>4</v>
      </c>
      <c r="F164" s="1">
        <v>5</v>
      </c>
      <c r="G164" s="33">
        <v>3.6249999999999998E-2</v>
      </c>
      <c r="H164" s="8">
        <v>7.2709322949078795E-2</v>
      </c>
      <c r="I164" s="8">
        <v>0.112405377421759</v>
      </c>
      <c r="J164" s="8">
        <f t="array" ref="J164">INDEX('Default Errors'!$J$7:$J$27,MATCH(C164&amp;D164,'Default Errors'!$H$7:$H$27&amp;'Default Errors'!$I$7:$I$27,0))</f>
        <v>6.4467693182005903E-2</v>
      </c>
      <c r="K164" s="9">
        <f t="shared" si="16"/>
        <v>1.1278412389257519</v>
      </c>
      <c r="L164" s="9">
        <f t="shared" si="17"/>
        <v>1.0619987000584097</v>
      </c>
      <c r="M164" s="9">
        <f t="shared" si="18"/>
        <v>1.743592361904666</v>
      </c>
      <c r="N164" s="9">
        <f t="shared" si="19"/>
        <v>1.320451574994201</v>
      </c>
      <c r="P164" s="12"/>
    </row>
    <row r="165" spans="1:16" x14ac:dyDescent="0.25">
      <c r="A165" s="21">
        <v>148</v>
      </c>
      <c r="B165" s="1">
        <v>15000</v>
      </c>
      <c r="C165" s="1">
        <v>64</v>
      </c>
      <c r="D165" s="1">
        <v>1</v>
      </c>
      <c r="E165" s="1">
        <v>4</v>
      </c>
      <c r="F165" s="1">
        <v>5</v>
      </c>
      <c r="G165" s="33">
        <v>5.1157407407407408E-2</v>
      </c>
      <c r="H165" s="8">
        <v>6.2684328118846805E-2</v>
      </c>
      <c r="I165" s="8">
        <v>6.8161994451610197E-2</v>
      </c>
      <c r="J165" s="8">
        <f t="array" ref="J165">INDEX('Default Errors'!$J$7:$J$27,MATCH(C165&amp;D165,'Default Errors'!$H$7:$H$27&amp;'Default Errors'!$I$7:$I$27,0))</f>
        <v>6.6252051388873606E-2</v>
      </c>
      <c r="K165" s="9">
        <f t="shared" si="16"/>
        <v>0.94614924073692963</v>
      </c>
      <c r="L165" s="9">
        <f t="shared" si="17"/>
        <v>0.97270203080744599</v>
      </c>
      <c r="M165" s="9">
        <f t="shared" si="18"/>
        <v>1.0288284365947549</v>
      </c>
      <c r="N165" s="9">
        <f t="shared" si="19"/>
        <v>1.0143118044244357</v>
      </c>
      <c r="P165" s="12"/>
    </row>
    <row r="166" spans="1:16" x14ac:dyDescent="0.25">
      <c r="A166" s="21">
        <v>149</v>
      </c>
      <c r="B166" s="1">
        <v>15000</v>
      </c>
      <c r="C166" s="1">
        <v>64</v>
      </c>
      <c r="D166" s="1">
        <v>2</v>
      </c>
      <c r="E166" s="1">
        <v>4</v>
      </c>
      <c r="F166" s="1">
        <v>5</v>
      </c>
      <c r="G166" s="33">
        <v>0.19746527777777778</v>
      </c>
      <c r="H166" s="8">
        <v>0.15035551036040001</v>
      </c>
      <c r="I166" s="8">
        <v>0.14857076000565</v>
      </c>
      <c r="J166" s="8">
        <f t="array" ref="J166">INDEX('Default Errors'!$J$7:$J$27,MATCH(C166&amp;D166,'Default Errors'!$H$7:$H$27&amp;'Default Errors'!$I$7:$I$27,0))</f>
        <v>6.6252051388873606E-2</v>
      </c>
      <c r="K166" s="9">
        <f t="shared" si="16"/>
        <v>2.2694468655449178</v>
      </c>
      <c r="L166" s="9">
        <f t="shared" si="17"/>
        <v>1.5064683420320912</v>
      </c>
      <c r="M166" s="9">
        <f t="shared" si="18"/>
        <v>2.2425080716912116</v>
      </c>
      <c r="N166" s="9">
        <f t="shared" si="19"/>
        <v>1.4975006082440205</v>
      </c>
      <c r="P166" s="12"/>
    </row>
    <row r="167" spans="1:16" x14ac:dyDescent="0.25">
      <c r="A167" s="21">
        <v>150</v>
      </c>
      <c r="B167" s="1">
        <v>15000</v>
      </c>
      <c r="C167" s="1">
        <v>64</v>
      </c>
      <c r="D167" s="1">
        <v>3</v>
      </c>
      <c r="E167" s="1">
        <v>4</v>
      </c>
      <c r="F167" s="1">
        <v>5</v>
      </c>
      <c r="G167" s="33">
        <v>0.33438657407407407</v>
      </c>
      <c r="H167" s="8">
        <v>0.29477324335502803</v>
      </c>
      <c r="I167" s="8">
        <v>0.29127956789623699</v>
      </c>
      <c r="J167" s="8">
        <f t="array" ref="J167">INDEX('Default Errors'!$J$7:$J$27,MATCH(C167&amp;D167,'Default Errors'!$H$7:$H$27&amp;'Default Errors'!$I$7:$I$27,0))</f>
        <v>6.6252051388873606E-2</v>
      </c>
      <c r="K167" s="9">
        <f t="shared" si="16"/>
        <v>4.4492696780787133</v>
      </c>
      <c r="L167" s="9">
        <f t="shared" si="17"/>
        <v>2.1093292009733124</v>
      </c>
      <c r="M167" s="9">
        <f t="shared" si="18"/>
        <v>4.3965365870188675</v>
      </c>
      <c r="N167" s="9">
        <f t="shared" si="19"/>
        <v>2.0967919751417563</v>
      </c>
      <c r="P167" s="12"/>
    </row>
    <row r="168" spans="1:16" x14ac:dyDescent="0.25">
      <c r="G168" s="34"/>
    </row>
    <row r="169" spans="1:16" x14ac:dyDescent="0.25">
      <c r="A169" s="21">
        <v>151</v>
      </c>
      <c r="B169" s="1">
        <v>15000</v>
      </c>
      <c r="C169" s="1">
        <v>4</v>
      </c>
      <c r="D169" s="1">
        <v>1</v>
      </c>
      <c r="E169" s="1">
        <v>5</v>
      </c>
      <c r="F169" s="1">
        <v>3</v>
      </c>
      <c r="G169" s="33">
        <v>2.3148148148148147E-5</v>
      </c>
      <c r="H169" s="8">
        <v>2.99032563827875E-3</v>
      </c>
      <c r="I169" s="8">
        <v>4.1512915068137998E-3</v>
      </c>
      <c r="J169" s="8">
        <f t="array" ref="J169">INDEX('Default Errors'!$J$7:$J$27,MATCH(C169&amp;D169,'Default Errors'!$H$7:$H$27&amp;'Default Errors'!$I$7:$I$27,0))</f>
        <v>5.3403859472996501E-2</v>
      </c>
      <c r="K169" s="9">
        <f>H169/J169</f>
        <v>5.5994560464132731E-2</v>
      </c>
      <c r="L169" s="9">
        <f>SQRT(K169)</f>
        <v>0.23663169792767141</v>
      </c>
      <c r="M169" s="9">
        <f>I169/J169</f>
        <v>7.7733923124280707E-2</v>
      </c>
      <c r="N169" s="9">
        <f>SQRT(M169)</f>
        <v>0.27880803992044545</v>
      </c>
      <c r="P169" s="12"/>
    </row>
    <row r="170" spans="1:16" x14ac:dyDescent="0.25">
      <c r="A170" s="21">
        <v>152</v>
      </c>
      <c r="B170" s="1">
        <v>15000</v>
      </c>
      <c r="C170" s="1">
        <v>4</v>
      </c>
      <c r="D170" s="1">
        <v>2</v>
      </c>
      <c r="E170" s="1">
        <v>5</v>
      </c>
      <c r="F170" s="1">
        <v>3</v>
      </c>
      <c r="G170" s="33">
        <v>2.3148148148148147E-5</v>
      </c>
      <c r="H170" s="8">
        <v>7.4141875964358504E-3</v>
      </c>
      <c r="I170" s="8">
        <v>1.40329108085418E-2</v>
      </c>
      <c r="J170" s="8">
        <f t="array" ref="J170">INDEX('Default Errors'!$J$7:$J$27,MATCH(C170&amp;D170,'Default Errors'!$H$7:$H$27&amp;'Default Errors'!$I$7:$I$27,0))</f>
        <v>5.3403859472996501E-2</v>
      </c>
      <c r="K170" s="9">
        <f t="shared" ref="K170:K198" si="20">H170/J170</f>
        <v>0.13883243027004091</v>
      </c>
      <c r="L170" s="9">
        <f t="shared" ref="L170:L198" si="21">SQRT(K170)</f>
        <v>0.37260224136475739</v>
      </c>
      <c r="M170" s="9">
        <f t="shared" ref="M170:M198" si="22">I170/J170</f>
        <v>0.26276960030646285</v>
      </c>
      <c r="N170" s="9">
        <f t="shared" ref="N170:N198" si="23">SQRT(M170)</f>
        <v>0.51261057373649921</v>
      </c>
      <c r="P170" s="12"/>
    </row>
    <row r="171" spans="1:16" x14ac:dyDescent="0.25">
      <c r="A171" s="21">
        <v>153</v>
      </c>
      <c r="B171" s="1">
        <v>15000</v>
      </c>
      <c r="C171" s="1">
        <v>4</v>
      </c>
      <c r="D171" s="1">
        <v>3</v>
      </c>
      <c r="E171" s="1">
        <v>5</v>
      </c>
      <c r="F171" s="1">
        <v>3</v>
      </c>
      <c r="G171" s="33">
        <v>4.6296296296296294E-5</v>
      </c>
      <c r="H171" s="8">
        <v>2.0531797171174499E-2</v>
      </c>
      <c r="I171" s="8">
        <v>4.00701208704176E-2</v>
      </c>
      <c r="J171" s="8">
        <f t="array" ref="J171">INDEX('Default Errors'!$J$7:$J$27,MATCH(C171&amp;D171,'Default Errors'!$H$7:$H$27&amp;'Default Errors'!$I$7:$I$27,0))</f>
        <v>5.3403859472996501E-2</v>
      </c>
      <c r="K171" s="9">
        <f t="shared" si="20"/>
        <v>0.3844627967676445</v>
      </c>
      <c r="L171" s="9">
        <f t="shared" si="21"/>
        <v>0.62005064048643999</v>
      </c>
      <c r="M171" s="9">
        <f t="shared" si="22"/>
        <v>0.75032256593138058</v>
      </c>
      <c r="N171" s="9">
        <f t="shared" si="23"/>
        <v>0.86621161729186047</v>
      </c>
      <c r="P171" s="12"/>
    </row>
    <row r="172" spans="1:16" x14ac:dyDescent="0.25">
      <c r="A172" s="21">
        <v>154</v>
      </c>
      <c r="B172" s="1">
        <v>15000</v>
      </c>
      <c r="C172" s="1">
        <v>8</v>
      </c>
      <c r="D172" s="1">
        <v>1</v>
      </c>
      <c r="E172" s="1">
        <v>5</v>
      </c>
      <c r="F172" s="1">
        <v>3</v>
      </c>
      <c r="G172" s="33">
        <v>1.1574074074074073E-4</v>
      </c>
      <c r="H172" s="8">
        <v>1.12917296208486E-2</v>
      </c>
      <c r="I172" s="8">
        <v>1.6874985328863099E-2</v>
      </c>
      <c r="J172" s="8">
        <f t="array" ref="J172">INDEX('Default Errors'!$J$7:$J$27,MATCH(C172&amp;D172,'Default Errors'!$H$7:$H$27&amp;'Default Errors'!$I$7:$I$27,0))</f>
        <v>6.0828541567298902E-2</v>
      </c>
      <c r="K172" s="9">
        <f t="shared" si="20"/>
        <v>0.18563209522877946</v>
      </c>
      <c r="L172" s="9">
        <f t="shared" si="21"/>
        <v>0.43085043255029865</v>
      </c>
      <c r="M172" s="9">
        <f t="shared" si="22"/>
        <v>0.27741887104416457</v>
      </c>
      <c r="N172" s="9">
        <f t="shared" si="23"/>
        <v>0.52670567781652455</v>
      </c>
      <c r="P172" s="12"/>
    </row>
    <row r="173" spans="1:16" x14ac:dyDescent="0.25">
      <c r="A173" s="21">
        <v>155</v>
      </c>
      <c r="B173" s="1">
        <v>15000</v>
      </c>
      <c r="C173" s="1">
        <v>8</v>
      </c>
      <c r="D173" s="1">
        <v>2</v>
      </c>
      <c r="E173" s="1">
        <v>5</v>
      </c>
      <c r="F173" s="1">
        <v>3</v>
      </c>
      <c r="G173" s="33">
        <v>1.6203703703703703E-4</v>
      </c>
      <c r="H173" s="8">
        <v>3.30369816223509E-2</v>
      </c>
      <c r="I173" s="8">
        <v>4.8593709840640702E-2</v>
      </c>
      <c r="J173" s="8">
        <f t="array" ref="J173">INDEX('Default Errors'!$J$7:$J$27,MATCH(C173&amp;D173,'Default Errors'!$H$7:$H$27&amp;'Default Errors'!$I$7:$I$27,0))</f>
        <v>6.0828541567298902E-2</v>
      </c>
      <c r="K173" s="9">
        <f t="shared" si="20"/>
        <v>0.54311645111201223</v>
      </c>
      <c r="L173" s="9">
        <f t="shared" si="21"/>
        <v>0.73696434860311411</v>
      </c>
      <c r="M173" s="9">
        <f t="shared" si="22"/>
        <v>0.79886363520450443</v>
      </c>
      <c r="N173" s="9">
        <f t="shared" si="23"/>
        <v>0.89379171802188029</v>
      </c>
      <c r="P173" s="12"/>
    </row>
    <row r="174" spans="1:16" x14ac:dyDescent="0.25">
      <c r="A174" s="21">
        <v>156</v>
      </c>
      <c r="B174" s="1">
        <v>15000</v>
      </c>
      <c r="C174" s="1">
        <v>8</v>
      </c>
      <c r="D174" s="1">
        <v>3</v>
      </c>
      <c r="E174" s="1">
        <v>5</v>
      </c>
      <c r="F174" s="1">
        <v>3</v>
      </c>
      <c r="G174" s="33">
        <v>2.4305555555555552E-4</v>
      </c>
      <c r="H174" s="8">
        <v>9.2425851731325406E-2</v>
      </c>
      <c r="I174" s="8">
        <v>0.14114010502071</v>
      </c>
      <c r="J174" s="8">
        <f t="array" ref="J174">INDEX('Default Errors'!$J$7:$J$27,MATCH(C174&amp;D174,'Default Errors'!$H$7:$H$27&amp;'Default Errors'!$I$7:$I$27,0))</f>
        <v>6.0828541567298902E-2</v>
      </c>
      <c r="K174" s="9">
        <f t="shared" si="20"/>
        <v>1.519448754645353</v>
      </c>
      <c r="L174" s="9">
        <f t="shared" si="21"/>
        <v>1.2326592208089602</v>
      </c>
      <c r="M174" s="9">
        <f t="shared" si="22"/>
        <v>2.3202940820890268</v>
      </c>
      <c r="N174" s="9">
        <f t="shared" si="23"/>
        <v>1.5232511552889192</v>
      </c>
      <c r="P174" s="12"/>
    </row>
    <row r="175" spans="1:16" x14ac:dyDescent="0.25">
      <c r="A175" s="21">
        <v>157</v>
      </c>
      <c r="B175" s="1">
        <v>15000</v>
      </c>
      <c r="C175" s="1">
        <v>16</v>
      </c>
      <c r="D175" s="1">
        <v>1</v>
      </c>
      <c r="E175" s="1">
        <v>5</v>
      </c>
      <c r="F175" s="1">
        <v>3</v>
      </c>
      <c r="G175" s="33">
        <v>6.3657407407407402E-4</v>
      </c>
      <c r="H175" s="8">
        <v>3.9249452547789297E-2</v>
      </c>
      <c r="I175" s="8">
        <v>5.5548722846830899E-2</v>
      </c>
      <c r="J175" s="8">
        <f t="array" ref="J175">INDEX('Default Errors'!$J$7:$J$27,MATCH(C175&amp;D175,'Default Errors'!$H$7:$H$27&amp;'Default Errors'!$I$7:$I$27,0))</f>
        <v>6.6075900603069407E-2</v>
      </c>
      <c r="K175" s="9">
        <f t="shared" si="20"/>
        <v>0.59400556314121666</v>
      </c>
      <c r="L175" s="9">
        <f t="shared" si="21"/>
        <v>0.77071756379442702</v>
      </c>
      <c r="M175" s="9">
        <f t="shared" si="22"/>
        <v>0.84068052557501594</v>
      </c>
      <c r="N175" s="9">
        <f t="shared" si="23"/>
        <v>0.91688632096624489</v>
      </c>
      <c r="P175" s="12"/>
    </row>
    <row r="176" spans="1:16" x14ac:dyDescent="0.25">
      <c r="A176" s="21">
        <v>158</v>
      </c>
      <c r="B176" s="1">
        <v>15000</v>
      </c>
      <c r="C176" s="1">
        <v>16</v>
      </c>
      <c r="D176" s="1">
        <v>2</v>
      </c>
      <c r="E176" s="1">
        <v>5</v>
      </c>
      <c r="F176" s="1">
        <v>3</v>
      </c>
      <c r="G176" s="33">
        <v>1.0995370370370371E-3</v>
      </c>
      <c r="H176" s="8">
        <v>0.109828238013801</v>
      </c>
      <c r="I176" s="8">
        <v>0.13373690239720601</v>
      </c>
      <c r="J176" s="8">
        <f t="array" ref="J176">INDEX('Default Errors'!$J$7:$J$27,MATCH(C176&amp;D176,'Default Errors'!$H$7:$H$27&amp;'Default Errors'!$I$7:$I$27,0))</f>
        <v>6.6075900603069407E-2</v>
      </c>
      <c r="K176" s="9">
        <f t="shared" si="20"/>
        <v>1.6621527215127987</v>
      </c>
      <c r="L176" s="9">
        <f t="shared" si="21"/>
        <v>1.2892450199681977</v>
      </c>
      <c r="M176" s="9">
        <f t="shared" si="22"/>
        <v>2.023989097032354</v>
      </c>
      <c r="N176" s="9">
        <f t="shared" si="23"/>
        <v>1.4226697076385488</v>
      </c>
      <c r="P176" s="12"/>
    </row>
    <row r="177" spans="1:16" x14ac:dyDescent="0.25">
      <c r="A177" s="21">
        <v>159</v>
      </c>
      <c r="B177" s="1">
        <v>15000</v>
      </c>
      <c r="C177" s="1">
        <v>16</v>
      </c>
      <c r="D177" s="1">
        <v>3</v>
      </c>
      <c r="E177" s="1">
        <v>5</v>
      </c>
      <c r="F177" s="1">
        <v>3</v>
      </c>
      <c r="G177" s="33">
        <v>3.9120370370370368E-3</v>
      </c>
      <c r="H177" s="8">
        <v>0.26104787470898</v>
      </c>
      <c r="I177" s="8">
        <v>0.30154670143210599</v>
      </c>
      <c r="J177" s="8">
        <f t="array" ref="J177">INDEX('Default Errors'!$J$7:$J$27,MATCH(C177&amp;D177,'Default Errors'!$H$7:$H$27&amp;'Default Errors'!$I$7:$I$27,0))</f>
        <v>6.6075900603069407E-2</v>
      </c>
      <c r="K177" s="9">
        <f t="shared" si="20"/>
        <v>3.9507274562498149</v>
      </c>
      <c r="L177" s="9">
        <f t="shared" si="21"/>
        <v>1.9876436944909959</v>
      </c>
      <c r="M177" s="9">
        <f t="shared" si="22"/>
        <v>4.5636411865735251</v>
      </c>
      <c r="N177" s="9">
        <f t="shared" si="23"/>
        <v>2.1362680511989889</v>
      </c>
      <c r="P177" s="12"/>
    </row>
    <row r="178" spans="1:16" x14ac:dyDescent="0.25">
      <c r="A178" s="21">
        <v>160</v>
      </c>
      <c r="B178" s="1">
        <v>15000</v>
      </c>
      <c r="C178" s="1">
        <v>32</v>
      </c>
      <c r="D178" s="1">
        <v>1</v>
      </c>
      <c r="E178" s="1">
        <v>5</v>
      </c>
      <c r="F178" s="1">
        <v>3</v>
      </c>
      <c r="G178" s="33">
        <v>3.8194444444444443E-3</v>
      </c>
      <c r="H178" s="8">
        <v>8.36380379129915E-2</v>
      </c>
      <c r="I178" s="8">
        <v>0.13479578146310001</v>
      </c>
      <c r="J178" s="8">
        <f t="array" ref="J178">INDEX('Default Errors'!$J$7:$J$27,MATCH(C178&amp;D178,'Default Errors'!$H$7:$H$27&amp;'Default Errors'!$I$7:$I$27,0))</f>
        <v>6.4467693182005903E-2</v>
      </c>
      <c r="K178" s="9">
        <f t="shared" si="20"/>
        <v>1.2973635907347214</v>
      </c>
      <c r="L178" s="9">
        <f t="shared" si="21"/>
        <v>1.1390186963938393</v>
      </c>
      <c r="M178" s="9">
        <f t="shared" si="22"/>
        <v>2.0909043710086395</v>
      </c>
      <c r="N178" s="9">
        <f t="shared" si="23"/>
        <v>1.445995978904727</v>
      </c>
      <c r="P178" s="12"/>
    </row>
    <row r="179" spans="1:16" x14ac:dyDescent="0.25">
      <c r="A179" s="21">
        <v>161</v>
      </c>
      <c r="B179" s="1">
        <v>15000</v>
      </c>
      <c r="C179" s="1">
        <v>32</v>
      </c>
      <c r="D179" s="1">
        <v>2</v>
      </c>
      <c r="E179" s="1">
        <v>5</v>
      </c>
      <c r="F179" s="1">
        <v>3</v>
      </c>
      <c r="G179" s="33">
        <v>2.5578703703703704E-2</v>
      </c>
      <c r="H179" s="8">
        <v>0.28469257357510802</v>
      </c>
      <c r="I179" s="8">
        <v>0.32861823779731802</v>
      </c>
      <c r="J179" s="8">
        <f t="array" ref="J179">INDEX('Default Errors'!$J$7:$J$27,MATCH(C179&amp;D179,'Default Errors'!$H$7:$H$27&amp;'Default Errors'!$I$7:$I$27,0))</f>
        <v>6.4467693182005903E-2</v>
      </c>
      <c r="K179" s="9">
        <f t="shared" si="20"/>
        <v>4.4160502652291402</v>
      </c>
      <c r="L179" s="9">
        <f t="shared" si="21"/>
        <v>2.1014400455947202</v>
      </c>
      <c r="M179" s="9">
        <f t="shared" si="22"/>
        <v>5.0974095950596432</v>
      </c>
      <c r="N179" s="9">
        <f t="shared" si="23"/>
        <v>2.2577443599884472</v>
      </c>
      <c r="P179" s="12"/>
    </row>
    <row r="180" spans="1:16" x14ac:dyDescent="0.25">
      <c r="A180" s="21">
        <v>162</v>
      </c>
      <c r="B180" s="1">
        <v>15000</v>
      </c>
      <c r="C180" s="1">
        <v>32</v>
      </c>
      <c r="D180" s="1">
        <v>3</v>
      </c>
      <c r="E180" s="1">
        <v>5</v>
      </c>
      <c r="F180" s="1">
        <v>3</v>
      </c>
      <c r="G180" s="33">
        <v>5.2488425925925924E-2</v>
      </c>
      <c r="H180" s="8">
        <v>0.29855105230981999</v>
      </c>
      <c r="I180" s="8">
        <v>0.33410557506772398</v>
      </c>
      <c r="J180" s="8">
        <f t="array" ref="J180">INDEX('Default Errors'!$J$7:$J$27,MATCH(C180&amp;D180,'Default Errors'!$H$7:$H$27&amp;'Default Errors'!$I$7:$I$27,0))</f>
        <v>6.4467693182005903E-2</v>
      </c>
      <c r="K180" s="9">
        <f t="shared" si="20"/>
        <v>4.631018073920333</v>
      </c>
      <c r="L180" s="9">
        <f t="shared" si="21"/>
        <v>2.1519800356695535</v>
      </c>
      <c r="M180" s="9">
        <f t="shared" si="22"/>
        <v>5.1825272252952104</v>
      </c>
      <c r="N180" s="9">
        <f t="shared" si="23"/>
        <v>2.2765164671697877</v>
      </c>
      <c r="P180" s="12"/>
    </row>
    <row r="181" spans="1:16" x14ac:dyDescent="0.25">
      <c r="A181" s="21">
        <v>163</v>
      </c>
      <c r="B181" s="1">
        <v>15000</v>
      </c>
      <c r="C181" s="1">
        <v>64</v>
      </c>
      <c r="D181" s="1">
        <v>1</v>
      </c>
      <c r="E181" s="1">
        <v>5</v>
      </c>
      <c r="F181" s="1">
        <v>3</v>
      </c>
      <c r="G181" s="33">
        <v>8.8541666666666671E-2</v>
      </c>
      <c r="H181" s="8">
        <v>0.30813660492866501</v>
      </c>
      <c r="I181" s="8">
        <v>0.304451332214554</v>
      </c>
      <c r="J181" s="8">
        <f t="array" ref="J181">INDEX('Default Errors'!$J$7:$J$27,MATCH(C181&amp;D181,'Default Errors'!$H$7:$H$27&amp;'Default Errors'!$I$7:$I$27,0))</f>
        <v>6.6252051388873606E-2</v>
      </c>
      <c r="K181" s="9">
        <f t="shared" si="20"/>
        <v>4.650974550508991</v>
      </c>
      <c r="L181" s="9">
        <f t="shared" si="21"/>
        <v>2.1566118219348125</v>
      </c>
      <c r="M181" s="9">
        <f t="shared" si="22"/>
        <v>4.5953495149537913</v>
      </c>
      <c r="N181" s="9">
        <f t="shared" si="23"/>
        <v>2.1436766348854466</v>
      </c>
      <c r="P181" s="12"/>
    </row>
    <row r="182" spans="1:16" x14ac:dyDescent="0.25">
      <c r="A182" s="21">
        <v>164</v>
      </c>
      <c r="B182" s="1">
        <v>15000</v>
      </c>
      <c r="C182" s="1">
        <v>64</v>
      </c>
      <c r="D182" s="1">
        <v>2</v>
      </c>
      <c r="E182" s="1">
        <v>5</v>
      </c>
      <c r="F182" s="1">
        <v>3</v>
      </c>
      <c r="G182" s="33">
        <v>0.30128472222222219</v>
      </c>
      <c r="H182" s="8">
        <v>0.31742941068841601</v>
      </c>
      <c r="I182" s="8">
        <v>0.31170434664624602</v>
      </c>
      <c r="J182" s="8">
        <f t="array" ref="J182">INDEX('Default Errors'!$J$7:$J$27,MATCH(C182&amp;D182,'Default Errors'!$H$7:$H$27&amp;'Default Errors'!$I$7:$I$27,0))</f>
        <v>6.6252051388873606E-2</v>
      </c>
      <c r="K182" s="9">
        <f t="shared" si="20"/>
        <v>4.7912389734957737</v>
      </c>
      <c r="L182" s="9">
        <f t="shared" si="21"/>
        <v>2.18888989524274</v>
      </c>
      <c r="M182" s="9">
        <f t="shared" si="22"/>
        <v>4.704825588217088</v>
      </c>
      <c r="N182" s="9">
        <f t="shared" si="23"/>
        <v>2.1690609922768624</v>
      </c>
      <c r="P182" s="12"/>
    </row>
    <row r="183" spans="1:16" x14ac:dyDescent="0.25">
      <c r="A183" s="21">
        <v>165</v>
      </c>
      <c r="B183" s="1">
        <v>15000</v>
      </c>
      <c r="C183" s="1">
        <v>64</v>
      </c>
      <c r="D183" s="1">
        <v>3</v>
      </c>
      <c r="E183" s="1">
        <v>5</v>
      </c>
      <c r="F183" s="1">
        <v>3</v>
      </c>
      <c r="G183" s="33">
        <v>0.46833333333333332</v>
      </c>
      <c r="H183" s="8">
        <v>0.31749938234694502</v>
      </c>
      <c r="I183" s="8">
        <v>0.31170566389264398</v>
      </c>
      <c r="J183" s="8">
        <f t="array" ref="J183">INDEX('Default Errors'!$J$7:$J$27,MATCH(C183&amp;D183,'Default Errors'!$H$7:$H$27&amp;'Default Errors'!$I$7:$I$27,0))</f>
        <v>6.6252051388873606E-2</v>
      </c>
      <c r="K183" s="9">
        <f t="shared" si="20"/>
        <v>4.7922951167707692</v>
      </c>
      <c r="L183" s="9">
        <f t="shared" si="21"/>
        <v>2.189131132840326</v>
      </c>
      <c r="M183" s="9">
        <f t="shared" si="22"/>
        <v>4.7048454705659415</v>
      </c>
      <c r="N183" s="9">
        <f t="shared" si="23"/>
        <v>2.1690655754416328</v>
      </c>
      <c r="P183" s="12"/>
    </row>
    <row r="184" spans="1:16" x14ac:dyDescent="0.25">
      <c r="A184" s="21">
        <v>166</v>
      </c>
      <c r="B184" s="1">
        <v>15000</v>
      </c>
      <c r="C184" s="1">
        <v>4</v>
      </c>
      <c r="D184" s="1">
        <v>1</v>
      </c>
      <c r="E184" s="1">
        <v>5</v>
      </c>
      <c r="F184" s="1">
        <v>5</v>
      </c>
      <c r="G184" s="33">
        <v>2.3148148148148147E-5</v>
      </c>
      <c r="H184" s="8">
        <v>2.08904312068065E-3</v>
      </c>
      <c r="I184" s="8">
        <v>2.28693853903426E-3</v>
      </c>
      <c r="J184" s="8">
        <f t="array" ref="J184">INDEX('Default Errors'!$J$7:$J$27,MATCH(C184&amp;D184,'Default Errors'!$H$7:$H$27&amp;'Default Errors'!$I$7:$I$27,0))</f>
        <v>5.3403859472996501E-2</v>
      </c>
      <c r="K184" s="9">
        <f t="shared" si="20"/>
        <v>3.9117830458245594E-2</v>
      </c>
      <c r="L184" s="9">
        <f t="shared" si="21"/>
        <v>0.19778228044555859</v>
      </c>
      <c r="M184" s="9">
        <f t="shared" si="22"/>
        <v>4.2823469344769799E-2</v>
      </c>
      <c r="N184" s="9">
        <f t="shared" si="23"/>
        <v>0.20693832256198899</v>
      </c>
      <c r="P184" s="12"/>
    </row>
    <row r="185" spans="1:16" x14ac:dyDescent="0.25">
      <c r="A185" s="21">
        <v>167</v>
      </c>
      <c r="B185" s="1">
        <v>15000</v>
      </c>
      <c r="C185" s="1">
        <v>4</v>
      </c>
      <c r="D185" s="1">
        <v>2</v>
      </c>
      <c r="E185" s="1">
        <v>5</v>
      </c>
      <c r="F185" s="1">
        <v>5</v>
      </c>
      <c r="G185" s="33">
        <v>2.3148148148148147E-5</v>
      </c>
      <c r="H185" s="8">
        <v>3.8295015995677699E-3</v>
      </c>
      <c r="I185" s="8">
        <v>5.29761013278977E-3</v>
      </c>
      <c r="J185" s="8">
        <f t="array" ref="J185">INDEX('Default Errors'!$J$7:$J$27,MATCH(C185&amp;D185,'Default Errors'!$H$7:$H$27&amp;'Default Errors'!$I$7:$I$27,0))</f>
        <v>5.3403859472996501E-2</v>
      </c>
      <c r="K185" s="9">
        <f t="shared" si="20"/>
        <v>7.1708330397059525E-2</v>
      </c>
      <c r="L185" s="9">
        <f t="shared" si="21"/>
        <v>0.26778411154708098</v>
      </c>
      <c r="M185" s="9">
        <f>I185/J185</f>
        <v>9.9199012675637993E-2</v>
      </c>
      <c r="N185" s="9">
        <f t="shared" si="23"/>
        <v>0.31495874757758036</v>
      </c>
      <c r="P185" s="12"/>
    </row>
    <row r="186" spans="1:16" x14ac:dyDescent="0.25">
      <c r="A186" s="21">
        <v>168</v>
      </c>
      <c r="B186" s="1">
        <v>15000</v>
      </c>
      <c r="C186" s="1">
        <v>4</v>
      </c>
      <c r="D186" s="1">
        <v>3</v>
      </c>
      <c r="E186" s="1">
        <v>5</v>
      </c>
      <c r="F186" s="1">
        <v>5</v>
      </c>
      <c r="G186" s="33">
        <v>3.4722222222222222E-5</v>
      </c>
      <c r="H186" s="8">
        <v>6.4808038123112697E-3</v>
      </c>
      <c r="I186" s="8">
        <v>1.1592724191674401E-2</v>
      </c>
      <c r="J186" s="8">
        <f t="array" ref="J186">INDEX('Default Errors'!$J$7:$J$27,MATCH(C186&amp;D186,'Default Errors'!$H$7:$H$27&amp;'Default Errors'!$I$7:$I$27,0))</f>
        <v>5.3403859472996501E-2</v>
      </c>
      <c r="K186" s="9">
        <f t="shared" si="20"/>
        <v>0.12135459639557078</v>
      </c>
      <c r="L186" s="9">
        <f t="shared" si="21"/>
        <v>0.34835986622395348</v>
      </c>
      <c r="M186" s="9">
        <f t="shared" si="22"/>
        <v>0.21707652417024703</v>
      </c>
      <c r="N186" s="9">
        <f t="shared" si="23"/>
        <v>0.46591471770083315</v>
      </c>
      <c r="P186" s="12"/>
    </row>
    <row r="187" spans="1:16" x14ac:dyDescent="0.25">
      <c r="A187" s="21">
        <v>169</v>
      </c>
      <c r="B187" s="1">
        <v>15000</v>
      </c>
      <c r="C187" s="1">
        <v>8</v>
      </c>
      <c r="D187" s="1">
        <v>1</v>
      </c>
      <c r="E187" s="1">
        <v>5</v>
      </c>
      <c r="F187" s="1">
        <v>5</v>
      </c>
      <c r="G187" s="33">
        <v>1.0416666666666667E-4</v>
      </c>
      <c r="H187" s="8">
        <v>7.6906962796125401E-3</v>
      </c>
      <c r="I187" s="8">
        <v>1.0479516379865101E-2</v>
      </c>
      <c r="J187" s="8">
        <f t="array" ref="J187">INDEX('Default Errors'!$J$7:$J$27,MATCH(C187&amp;D187,'Default Errors'!$H$7:$H$27&amp;'Default Errors'!$I$7:$I$27,0))</f>
        <v>6.0828541567298902E-2</v>
      </c>
      <c r="K187" s="9">
        <f t="shared" si="20"/>
        <v>0.1264323635164552</v>
      </c>
      <c r="L187" s="9">
        <f t="shared" si="21"/>
        <v>0.35557328853058578</v>
      </c>
      <c r="M187" s="9">
        <f t="shared" si="22"/>
        <v>0.17227959293205924</v>
      </c>
      <c r="N187" s="9">
        <f t="shared" si="23"/>
        <v>0.41506576940535489</v>
      </c>
      <c r="P187" s="12"/>
    </row>
    <row r="188" spans="1:16" x14ac:dyDescent="0.25">
      <c r="A188" s="21">
        <v>170</v>
      </c>
      <c r="B188" s="1">
        <v>15000</v>
      </c>
      <c r="C188" s="1">
        <v>8</v>
      </c>
      <c r="D188" s="1">
        <v>2</v>
      </c>
      <c r="E188" s="1">
        <v>5</v>
      </c>
      <c r="F188" s="1">
        <v>5</v>
      </c>
      <c r="G188" s="33">
        <v>1.7361111111111112E-4</v>
      </c>
      <c r="H188" s="8">
        <v>1.2686717432055201E-2</v>
      </c>
      <c r="I188" s="8">
        <v>1.79668307407914E-2</v>
      </c>
      <c r="J188" s="8">
        <f t="array" ref="J188">INDEX('Default Errors'!$J$7:$J$27,MATCH(C188&amp;D188,'Default Errors'!$H$7:$H$27&amp;'Default Errors'!$I$7:$I$27,0))</f>
        <v>6.0828541567298902E-2</v>
      </c>
      <c r="K188" s="9">
        <f t="shared" si="20"/>
        <v>0.2085652081271584</v>
      </c>
      <c r="L188" s="9">
        <f t="shared" si="21"/>
        <v>0.45668940005999525</v>
      </c>
      <c r="M188" s="9">
        <f t="shared" si="22"/>
        <v>0.29536842866622781</v>
      </c>
      <c r="N188" s="9">
        <f t="shared" si="23"/>
        <v>0.54347808480768367</v>
      </c>
      <c r="P188" s="12"/>
    </row>
    <row r="189" spans="1:16" x14ac:dyDescent="0.25">
      <c r="A189" s="21">
        <v>171</v>
      </c>
      <c r="B189" s="1">
        <v>15000</v>
      </c>
      <c r="C189" s="1">
        <v>8</v>
      </c>
      <c r="D189" s="1">
        <v>3</v>
      </c>
      <c r="E189" s="1">
        <v>5</v>
      </c>
      <c r="F189" s="1">
        <v>5</v>
      </c>
      <c r="G189" s="33">
        <v>2.4305555555555552E-4</v>
      </c>
      <c r="H189" s="8">
        <v>2.1359793112013799E-2</v>
      </c>
      <c r="I189" s="8">
        <v>2.9509730615077698E-2</v>
      </c>
      <c r="J189" s="8">
        <f t="array" ref="J189">INDEX('Default Errors'!$J$7:$J$27,MATCH(C189&amp;D189,'Default Errors'!$H$7:$H$27&amp;'Default Errors'!$I$7:$I$27,0))</f>
        <v>6.0828541567298902E-2</v>
      </c>
      <c r="K189" s="9">
        <f t="shared" si="20"/>
        <v>0.35114754622847494</v>
      </c>
      <c r="L189" s="9">
        <f t="shared" si="21"/>
        <v>0.59257703822243646</v>
      </c>
      <c r="M189" s="9">
        <f t="shared" si="22"/>
        <v>0.48512967522703143</v>
      </c>
      <c r="N189" s="9">
        <f t="shared" si="23"/>
        <v>0.69651250902408879</v>
      </c>
      <c r="P189" s="12"/>
    </row>
    <row r="190" spans="1:16" x14ac:dyDescent="0.25">
      <c r="A190" s="21">
        <v>172</v>
      </c>
      <c r="B190" s="1">
        <v>15000</v>
      </c>
      <c r="C190" s="1">
        <v>16</v>
      </c>
      <c r="D190" s="1">
        <v>1</v>
      </c>
      <c r="E190" s="1">
        <v>5</v>
      </c>
      <c r="F190" s="1">
        <v>5</v>
      </c>
      <c r="G190" s="33">
        <v>6.3657407407407402E-4</v>
      </c>
      <c r="H190" s="8">
        <v>2.56986281460161E-2</v>
      </c>
      <c r="I190" s="8">
        <v>3.6348200921781801E-2</v>
      </c>
      <c r="J190" s="8">
        <f t="array" ref="J190">INDEX('Default Errors'!$J$7:$J$27,MATCH(C190&amp;D190,'Default Errors'!$H$7:$H$27&amp;'Default Errors'!$I$7:$I$27,0))</f>
        <v>6.6075900603069407E-2</v>
      </c>
      <c r="K190" s="9">
        <f t="shared" si="20"/>
        <v>0.38892588540552298</v>
      </c>
      <c r="L190" s="9">
        <f t="shared" si="21"/>
        <v>0.62363922696180918</v>
      </c>
      <c r="M190" s="9">
        <f t="shared" si="22"/>
        <v>0.55009769961566479</v>
      </c>
      <c r="N190" s="9">
        <f t="shared" si="23"/>
        <v>0.74168571485209611</v>
      </c>
      <c r="P190" s="12"/>
    </row>
    <row r="191" spans="1:16" x14ac:dyDescent="0.25">
      <c r="A191" s="21">
        <v>173</v>
      </c>
      <c r="B191" s="1">
        <v>15000</v>
      </c>
      <c r="C191" s="1">
        <v>16</v>
      </c>
      <c r="D191" s="1">
        <v>2</v>
      </c>
      <c r="E191" s="1">
        <v>5</v>
      </c>
      <c r="F191" s="1">
        <v>5</v>
      </c>
      <c r="G191" s="33">
        <v>1.1226851851851851E-3</v>
      </c>
      <c r="H191" s="8">
        <v>3.5597142399240903E-2</v>
      </c>
      <c r="I191" s="8">
        <v>5.3236555543944797E-2</v>
      </c>
      <c r="J191" s="8">
        <f t="array" ref="J191">INDEX('Default Errors'!$J$7:$J$27,MATCH(C191&amp;D191,'Default Errors'!$H$7:$H$27&amp;'Default Errors'!$I$7:$I$27,0))</f>
        <v>6.6075900603069407E-2</v>
      </c>
      <c r="K191" s="9">
        <f t="shared" si="20"/>
        <v>0.53873109672889297</v>
      </c>
      <c r="L191" s="9">
        <f t="shared" si="21"/>
        <v>0.73398303572282442</v>
      </c>
      <c r="M191" s="9">
        <f t="shared" si="22"/>
        <v>0.8056879294577759</v>
      </c>
      <c r="N191" s="9">
        <f t="shared" si="23"/>
        <v>0.89760120847611158</v>
      </c>
      <c r="P191" s="12"/>
    </row>
    <row r="192" spans="1:16" x14ac:dyDescent="0.25">
      <c r="A192" s="21">
        <v>174</v>
      </c>
      <c r="B192" s="1">
        <v>15000</v>
      </c>
      <c r="C192" s="1">
        <v>16</v>
      </c>
      <c r="D192" s="1">
        <v>3</v>
      </c>
      <c r="E192" s="1">
        <v>5</v>
      </c>
      <c r="F192" s="1">
        <v>5</v>
      </c>
      <c r="G192" s="33">
        <v>3.9120370370370368E-3</v>
      </c>
      <c r="H192" s="8">
        <v>4.8743389728753903E-2</v>
      </c>
      <c r="I192" s="8">
        <v>6.9791587022391202E-2</v>
      </c>
      <c r="J192" s="8">
        <f t="array" ref="J192">INDEX('Default Errors'!$J$7:$J$27,MATCH(C192&amp;D192,'Default Errors'!$H$7:$H$27&amp;'Default Errors'!$I$7:$I$27,0))</f>
        <v>6.6075900603069407E-2</v>
      </c>
      <c r="K192" s="9">
        <f t="shared" si="20"/>
        <v>0.73768786023159616</v>
      </c>
      <c r="L192" s="9">
        <f t="shared" si="21"/>
        <v>0.85888757135704097</v>
      </c>
      <c r="M192" s="9">
        <f t="shared" si="22"/>
        <v>1.0562336099154006</v>
      </c>
      <c r="N192" s="9">
        <f t="shared" si="23"/>
        <v>1.0277322656778858</v>
      </c>
      <c r="P192" s="12"/>
    </row>
    <row r="193" spans="1:16" x14ac:dyDescent="0.25">
      <c r="A193" s="21">
        <v>175</v>
      </c>
      <c r="B193" s="1">
        <v>15000</v>
      </c>
      <c r="C193" s="1">
        <v>32</v>
      </c>
      <c r="D193" s="1">
        <v>1</v>
      </c>
      <c r="E193" s="1">
        <v>5</v>
      </c>
      <c r="F193" s="1">
        <v>5</v>
      </c>
      <c r="G193" s="33">
        <v>3.7731481481481483E-3</v>
      </c>
      <c r="H193" s="8">
        <v>4.7964093987945502E-2</v>
      </c>
      <c r="I193" s="8">
        <v>6.1288803490180802E-2</v>
      </c>
      <c r="J193" s="8">
        <f t="array" ref="J193">INDEX('Default Errors'!$J$7:$J$27,MATCH(C193&amp;D193,'Default Errors'!$H$7:$H$27&amp;'Default Errors'!$I$7:$I$27,0))</f>
        <v>6.4467693182005903E-2</v>
      </c>
      <c r="K193" s="9">
        <f t="shared" si="20"/>
        <v>0.74400202055520648</v>
      </c>
      <c r="L193" s="9">
        <f t="shared" si="21"/>
        <v>0.86255551737566816</v>
      </c>
      <c r="M193" s="9">
        <f t="shared" si="22"/>
        <v>0.95069019015694534</v>
      </c>
      <c r="N193" s="9">
        <f t="shared" si="23"/>
        <v>0.97503343027659584</v>
      </c>
      <c r="P193" s="12"/>
    </row>
    <row r="194" spans="1:16" x14ac:dyDescent="0.25">
      <c r="A194" s="21">
        <v>176</v>
      </c>
      <c r="B194" s="1">
        <v>15000</v>
      </c>
      <c r="C194" s="1">
        <v>32</v>
      </c>
      <c r="D194" s="1">
        <v>2</v>
      </c>
      <c r="E194" s="1">
        <v>5</v>
      </c>
      <c r="F194" s="1">
        <v>5</v>
      </c>
      <c r="G194" s="33">
        <v>2.6354166666666668E-2</v>
      </c>
      <c r="H194" s="8">
        <v>5.74702755549047E-2</v>
      </c>
      <c r="I194" s="8">
        <v>8.8504207838965496E-2</v>
      </c>
      <c r="J194" s="8">
        <f t="array" ref="J194">INDEX('Default Errors'!$J$7:$J$27,MATCH(C194&amp;D194,'Default Errors'!$H$7:$H$27&amp;'Default Errors'!$I$7:$I$27,0))</f>
        <v>6.4467693182005903E-2</v>
      </c>
      <c r="K194" s="9">
        <f t="shared" si="20"/>
        <v>0.89145853866143443</v>
      </c>
      <c r="L194" s="9">
        <f t="shared" si="21"/>
        <v>0.94417082070006508</v>
      </c>
      <c r="M194" s="9">
        <f t="shared" si="22"/>
        <v>1.3728458933546674</v>
      </c>
      <c r="N194" s="9">
        <f t="shared" si="23"/>
        <v>1.1716850657726536</v>
      </c>
      <c r="P194" s="12"/>
    </row>
    <row r="195" spans="1:16" x14ac:dyDescent="0.25">
      <c r="A195" s="21">
        <v>177</v>
      </c>
      <c r="B195" s="1">
        <v>15000</v>
      </c>
      <c r="C195" s="1">
        <v>32</v>
      </c>
      <c r="D195" s="1">
        <v>3</v>
      </c>
      <c r="E195" s="1">
        <v>5</v>
      </c>
      <c r="F195" s="1">
        <v>5</v>
      </c>
      <c r="G195" s="33">
        <v>4.9050925925925921E-2</v>
      </c>
      <c r="H195" s="8">
        <v>0.115668089088744</v>
      </c>
      <c r="I195" s="8">
        <v>0.17572517482147901</v>
      </c>
      <c r="J195" s="8">
        <f t="array" ref="J195">INDEX('Default Errors'!$J$7:$J$27,MATCH(C195&amp;D195,'Default Errors'!$H$7:$H$27&amp;'Default Errors'!$I$7:$I$27,0))</f>
        <v>6.4467693182005903E-2</v>
      </c>
      <c r="K195" s="9">
        <f t="shared" si="20"/>
        <v>1.7942023885078155</v>
      </c>
      <c r="L195" s="9">
        <f t="shared" si="21"/>
        <v>1.3394784016578303</v>
      </c>
      <c r="M195" s="9">
        <f t="shared" si="22"/>
        <v>2.7257866095095067</v>
      </c>
      <c r="N195" s="9">
        <f t="shared" si="23"/>
        <v>1.6509956418808338</v>
      </c>
      <c r="P195" s="12"/>
    </row>
    <row r="196" spans="1:16" x14ac:dyDescent="0.25">
      <c r="A196" s="21">
        <v>178</v>
      </c>
      <c r="B196" s="1">
        <v>15000</v>
      </c>
      <c r="C196" s="1">
        <v>64</v>
      </c>
      <c r="D196" s="1">
        <v>1</v>
      </c>
      <c r="E196" s="1">
        <v>5</v>
      </c>
      <c r="F196" s="1">
        <v>5</v>
      </c>
      <c r="G196" s="33">
        <v>8.7800925925925921E-2</v>
      </c>
      <c r="H196" s="8">
        <v>7.1042965845195205E-2</v>
      </c>
      <c r="I196" s="8">
        <v>7.3372315046599496E-2</v>
      </c>
      <c r="J196" s="8">
        <f t="array" ref="J196">INDEX('Default Errors'!$J$7:$J$27,MATCH(C196&amp;D196,'Default Errors'!$H$7:$H$27&amp;'Default Errors'!$I$7:$I$27,0))</f>
        <v>6.6252051388873606E-2</v>
      </c>
      <c r="K196" s="9">
        <f t="shared" si="20"/>
        <v>1.0723134507669929</v>
      </c>
      <c r="L196" s="9">
        <f t="shared" si="21"/>
        <v>1.0355256881251149</v>
      </c>
      <c r="M196" s="9">
        <f t="shared" si="22"/>
        <v>1.1074723500398913</v>
      </c>
      <c r="N196" s="9">
        <f t="shared" si="23"/>
        <v>1.0523651220179673</v>
      </c>
      <c r="P196" s="12"/>
    </row>
    <row r="197" spans="1:16" x14ac:dyDescent="0.25">
      <c r="A197" s="21">
        <v>179</v>
      </c>
      <c r="B197" s="1">
        <v>15000</v>
      </c>
      <c r="C197" s="1">
        <v>64</v>
      </c>
      <c r="D197" s="1">
        <v>2</v>
      </c>
      <c r="E197" s="1">
        <v>5</v>
      </c>
      <c r="F197" s="1">
        <v>5</v>
      </c>
      <c r="G197" s="33">
        <v>0.32414351851851853</v>
      </c>
      <c r="H197" s="8">
        <v>0.24362192280608999</v>
      </c>
      <c r="I197" s="8">
        <v>0.24101033584802301</v>
      </c>
      <c r="J197" s="8">
        <f t="array" ref="J197">INDEX('Default Errors'!$J$7:$J$27,MATCH(C197&amp;D197,'Default Errors'!$H$7:$H$27&amp;'Default Errors'!$I$7:$I$27,0))</f>
        <v>6.6252051388873606E-2</v>
      </c>
      <c r="K197" s="9">
        <f t="shared" si="20"/>
        <v>3.6771981802665201</v>
      </c>
      <c r="L197" s="9">
        <f t="shared" si="21"/>
        <v>1.9176021955208855</v>
      </c>
      <c r="M197" s="9">
        <f t="shared" si="22"/>
        <v>3.6377792203502755</v>
      </c>
      <c r="N197" s="9">
        <f t="shared" si="23"/>
        <v>1.9072963116281318</v>
      </c>
      <c r="P197" s="12"/>
    </row>
    <row r="198" spans="1:16" x14ac:dyDescent="0.25">
      <c r="A198" s="21">
        <v>180</v>
      </c>
      <c r="B198" s="1">
        <v>15000</v>
      </c>
      <c r="C198" s="1">
        <v>64</v>
      </c>
      <c r="D198" s="1">
        <v>3</v>
      </c>
      <c r="E198" s="1">
        <v>5</v>
      </c>
      <c r="F198" s="1">
        <v>5</v>
      </c>
      <c r="G198" s="33">
        <v>0.46398148148148149</v>
      </c>
      <c r="H198" s="8">
        <v>0.31346152589842102</v>
      </c>
      <c r="I198" s="8">
        <v>0.30911297801757098</v>
      </c>
      <c r="J198" s="8">
        <f t="array" ref="J198">INDEX('Default Errors'!$J$7:$J$27,MATCH(C198&amp;D198,'Default Errors'!$H$7:$H$27&amp;'Default Errors'!$I$7:$I$27,0))</f>
        <v>6.6252051388873606E-2</v>
      </c>
      <c r="K198" s="9">
        <f t="shared" si="20"/>
        <v>4.7313482273707201</v>
      </c>
      <c r="L198" s="9">
        <f t="shared" si="21"/>
        <v>2.1751662528116604</v>
      </c>
      <c r="M198" s="9">
        <f t="shared" si="22"/>
        <v>4.6657118011818053</v>
      </c>
      <c r="N198" s="9">
        <f t="shared" si="23"/>
        <v>2.1600258797481584</v>
      </c>
      <c r="P198" s="12"/>
    </row>
    <row r="199" spans="1:16" x14ac:dyDescent="0.25">
      <c r="G199" s="34"/>
    </row>
    <row r="200" spans="1:16" x14ac:dyDescent="0.25">
      <c r="A200" s="21">
        <v>181</v>
      </c>
      <c r="B200" s="1">
        <v>15000</v>
      </c>
      <c r="C200" s="1">
        <v>4</v>
      </c>
      <c r="D200" s="1">
        <v>1</v>
      </c>
      <c r="E200" s="1">
        <v>3</v>
      </c>
      <c r="F200" s="1">
        <v>7</v>
      </c>
      <c r="G200" s="33">
        <v>1.1574074074074073E-5</v>
      </c>
      <c r="H200" s="8">
        <v>6.7389146854425399E-4</v>
      </c>
      <c r="I200" s="8">
        <v>5.84774421205007E-4</v>
      </c>
      <c r="J200" s="8">
        <f t="array" ref="J200">INDEX('Default Errors'!$J$7:$J$27,MATCH(C200&amp;D200,'Default Errors'!$H$7:$H$27&amp;'Default Errors'!$I$7:$I$27,0))</f>
        <v>5.3403859472996501E-2</v>
      </c>
      <c r="K200" s="9">
        <f>H200/J200</f>
        <v>1.2618778402804485E-2</v>
      </c>
      <c r="L200" s="9">
        <f>SQRT(K200)</f>
        <v>0.11233333611535128</v>
      </c>
      <c r="M200" s="9">
        <f>I200/J200</f>
        <v>1.0950040446059829E-2</v>
      </c>
      <c r="N200" s="9">
        <f>SQRT(M200)</f>
        <v>0.10464244094085262</v>
      </c>
      <c r="P200" s="12"/>
    </row>
    <row r="201" spans="1:16" x14ac:dyDescent="0.25">
      <c r="A201" s="21">
        <v>182</v>
      </c>
      <c r="B201" s="1">
        <v>15000</v>
      </c>
      <c r="C201" s="1">
        <v>4</v>
      </c>
      <c r="D201" s="1">
        <v>2</v>
      </c>
      <c r="E201" s="1">
        <v>3</v>
      </c>
      <c r="F201" s="1">
        <v>7</v>
      </c>
      <c r="G201" s="33">
        <v>2.3148148148148147E-5</v>
      </c>
      <c r="H201" s="8">
        <v>1.0652961568310001E-3</v>
      </c>
      <c r="I201" s="8">
        <v>1.3764200038143999E-3</v>
      </c>
      <c r="J201" s="8">
        <f t="array" ref="J201">INDEX('Default Errors'!$J$7:$J$27,MATCH(C201&amp;D201,'Default Errors'!$H$7:$H$27&amp;'Default Errors'!$I$7:$I$27,0))</f>
        <v>5.3403859472996501E-2</v>
      </c>
      <c r="K201" s="9">
        <f t="shared" ref="K201:K229" si="24">H201/J201</f>
        <v>1.9947924501030938E-2</v>
      </c>
      <c r="L201" s="9">
        <f t="shared" ref="L201:L229" si="25">SQRT(K201)</f>
        <v>0.14123712154044679</v>
      </c>
      <c r="M201" s="9">
        <f t="shared" ref="M201:M229" si="26">I201/J201</f>
        <v>2.577379270706797E-2</v>
      </c>
      <c r="N201" s="9">
        <f t="shared" ref="N201:N229" si="27">SQRT(M201)</f>
        <v>0.16054218357512137</v>
      </c>
      <c r="P201" s="12"/>
    </row>
    <row r="202" spans="1:16" x14ac:dyDescent="0.25">
      <c r="A202" s="21">
        <v>183</v>
      </c>
      <c r="B202" s="1">
        <v>15000</v>
      </c>
      <c r="C202" s="1">
        <v>4</v>
      </c>
      <c r="D202" s="1">
        <v>3</v>
      </c>
      <c r="E202" s="1">
        <v>3</v>
      </c>
      <c r="F202" s="1">
        <v>7</v>
      </c>
      <c r="G202" s="33">
        <v>3.4722222222222222E-5</v>
      </c>
      <c r="H202" s="8">
        <v>2.23008989150237E-3</v>
      </c>
      <c r="I202" s="8">
        <v>3.6553876866426299E-3</v>
      </c>
      <c r="J202" s="8">
        <f t="array" ref="J202">INDEX('Default Errors'!$J$7:$J$27,MATCH(C202&amp;D202,'Default Errors'!$H$7:$H$27&amp;'Default Errors'!$I$7:$I$27,0))</f>
        <v>5.3403859472996501E-2</v>
      </c>
      <c r="K202" s="9">
        <f t="shared" si="24"/>
        <v>4.1758964867136768E-2</v>
      </c>
      <c r="L202" s="9">
        <f t="shared" si="25"/>
        <v>0.20435010366314171</v>
      </c>
      <c r="M202" s="9">
        <f t="shared" si="26"/>
        <v>6.8448005869144443E-2</v>
      </c>
      <c r="N202" s="9">
        <f t="shared" si="27"/>
        <v>0.2616256980289674</v>
      </c>
      <c r="P202" s="12"/>
    </row>
    <row r="203" spans="1:16" x14ac:dyDescent="0.25">
      <c r="A203" s="21">
        <v>184</v>
      </c>
      <c r="B203" s="1">
        <v>15000</v>
      </c>
      <c r="C203" s="1">
        <v>8</v>
      </c>
      <c r="D203" s="1">
        <v>1</v>
      </c>
      <c r="E203" s="1">
        <v>3</v>
      </c>
      <c r="F203" s="1">
        <v>7</v>
      </c>
      <c r="G203" s="33">
        <v>8.1018518518518516E-5</v>
      </c>
      <c r="H203" s="8">
        <v>5.0721088953729699E-3</v>
      </c>
      <c r="I203" s="8">
        <v>5.48090130441328E-3</v>
      </c>
      <c r="J203" s="8">
        <f t="array" ref="J203">INDEX('Default Errors'!$J$7:$J$27,MATCH(C203&amp;D203,'Default Errors'!$H$7:$H$27&amp;'Default Errors'!$I$7:$I$27,0))</f>
        <v>6.0828541567298902E-2</v>
      </c>
      <c r="K203" s="9">
        <f t="shared" si="24"/>
        <v>8.3383700557103424E-2</v>
      </c>
      <c r="L203" s="9">
        <f t="shared" si="25"/>
        <v>0.28876236000750416</v>
      </c>
      <c r="M203" s="9">
        <f t="shared" si="26"/>
        <v>9.0104105132117501E-2</v>
      </c>
      <c r="N203" s="9">
        <f t="shared" si="27"/>
        <v>0.30017345840716414</v>
      </c>
      <c r="P203" s="12"/>
    </row>
    <row r="204" spans="1:16" x14ac:dyDescent="0.25">
      <c r="A204" s="21">
        <v>185</v>
      </c>
      <c r="B204" s="1">
        <v>15000</v>
      </c>
      <c r="C204" s="1">
        <v>8</v>
      </c>
      <c r="D204" s="1">
        <v>2</v>
      </c>
      <c r="E204" s="1">
        <v>3</v>
      </c>
      <c r="F204" s="1">
        <v>7</v>
      </c>
      <c r="G204" s="33">
        <v>1.273148148148148E-4</v>
      </c>
      <c r="H204" s="8">
        <v>5.9164325922206598E-3</v>
      </c>
      <c r="I204" s="8">
        <v>7.8057641928353299E-3</v>
      </c>
      <c r="J204" s="8">
        <f t="array" ref="J204">INDEX('Default Errors'!$J$7:$J$27,MATCH(C204&amp;D204,'Default Errors'!$H$7:$H$27&amp;'Default Errors'!$I$7:$I$27,0))</f>
        <v>6.0828541567298902E-2</v>
      </c>
      <c r="K204" s="9">
        <f t="shared" si="24"/>
        <v>9.726408754474071E-2</v>
      </c>
      <c r="L204" s="9">
        <f t="shared" si="25"/>
        <v>0.31187190887404515</v>
      </c>
      <c r="M204" s="9">
        <f t="shared" si="26"/>
        <v>0.12832403986209767</v>
      </c>
      <c r="N204" s="9">
        <f t="shared" si="27"/>
        <v>0.35822344962620423</v>
      </c>
      <c r="P204" s="12"/>
    </row>
    <row r="205" spans="1:16" x14ac:dyDescent="0.25">
      <c r="A205" s="21">
        <v>186</v>
      </c>
      <c r="B205" s="1">
        <v>15000</v>
      </c>
      <c r="C205" s="1">
        <v>8</v>
      </c>
      <c r="D205" s="1">
        <v>3</v>
      </c>
      <c r="E205" s="1">
        <v>3</v>
      </c>
      <c r="F205" s="1">
        <v>7</v>
      </c>
      <c r="G205" s="33">
        <v>1.6203703703703703E-4</v>
      </c>
      <c r="H205" s="8">
        <v>8.1780578428406903E-3</v>
      </c>
      <c r="I205" s="8">
        <v>1.11803028666255E-2</v>
      </c>
      <c r="J205" s="8">
        <f t="array" ref="J205">INDEX('Default Errors'!$J$7:$J$27,MATCH(C205&amp;D205,'Default Errors'!$H$7:$H$27&amp;'Default Errors'!$I$7:$I$27,0))</f>
        <v>6.0828541567298902E-2</v>
      </c>
      <c r="K205" s="9">
        <f t="shared" si="24"/>
        <v>0.13444441757316716</v>
      </c>
      <c r="L205" s="9">
        <f t="shared" si="25"/>
        <v>0.36666663002401401</v>
      </c>
      <c r="M205" s="9">
        <f t="shared" si="26"/>
        <v>0.18380027826667425</v>
      </c>
      <c r="N205" s="9">
        <f t="shared" si="27"/>
        <v>0.42871934673708656</v>
      </c>
      <c r="P205" s="12"/>
    </row>
    <row r="206" spans="1:16" x14ac:dyDescent="0.25">
      <c r="A206" s="21">
        <v>187</v>
      </c>
      <c r="B206" s="1">
        <v>15000</v>
      </c>
      <c r="C206" s="1">
        <v>16</v>
      </c>
      <c r="D206" s="1">
        <v>1</v>
      </c>
      <c r="E206" s="1">
        <v>3</v>
      </c>
      <c r="F206" s="1">
        <v>7</v>
      </c>
      <c r="G206" s="33">
        <v>4.5138888888888892E-4</v>
      </c>
      <c r="H206" s="8">
        <v>2.25756996840039E-2</v>
      </c>
      <c r="I206" s="8">
        <v>3.7146428662711103E-2</v>
      </c>
      <c r="J206" s="8">
        <f t="array" ref="J206">INDEX('Default Errors'!$J$7:$J$27,MATCH(C206&amp;D206,'Default Errors'!$H$7:$H$27&amp;'Default Errors'!$I$7:$I$27,0))</f>
        <v>6.6075900603069407E-2</v>
      </c>
      <c r="K206" s="9">
        <f t="shared" si="24"/>
        <v>0.34166314008522491</v>
      </c>
      <c r="L206" s="9">
        <f t="shared" si="25"/>
        <v>0.58451958058325548</v>
      </c>
      <c r="M206" s="9">
        <f t="shared" si="26"/>
        <v>0.5621781666792075</v>
      </c>
      <c r="N206" s="9">
        <f t="shared" si="27"/>
        <v>0.74978541375463392</v>
      </c>
      <c r="P206" s="12"/>
    </row>
    <row r="207" spans="1:16" x14ac:dyDescent="0.25">
      <c r="A207" s="21">
        <v>188</v>
      </c>
      <c r="B207" s="1">
        <v>15000</v>
      </c>
      <c r="C207" s="1">
        <v>16</v>
      </c>
      <c r="D207" s="1">
        <v>2</v>
      </c>
      <c r="E207" s="1">
        <v>3</v>
      </c>
      <c r="F207" s="1">
        <v>7</v>
      </c>
      <c r="G207" s="33">
        <v>6.8287037037037025E-4</v>
      </c>
      <c r="H207" s="8">
        <v>2.58466391732084E-2</v>
      </c>
      <c r="I207" s="8">
        <v>4.3932709550068998E-2</v>
      </c>
      <c r="J207" s="8">
        <f t="array" ref="J207">INDEX('Default Errors'!$J$7:$J$27,MATCH(C207&amp;D207,'Default Errors'!$H$7:$H$27&amp;'Default Errors'!$I$7:$I$27,0))</f>
        <v>6.6075900603069407E-2</v>
      </c>
      <c r="K207" s="9">
        <f t="shared" si="24"/>
        <v>0.39116590068857499</v>
      </c>
      <c r="L207" s="9">
        <f t="shared" si="25"/>
        <v>0.62543257085682302</v>
      </c>
      <c r="M207" s="9">
        <f t="shared" si="26"/>
        <v>0.66488249345220729</v>
      </c>
      <c r="N207" s="9">
        <f t="shared" si="27"/>
        <v>0.8154032704448807</v>
      </c>
      <c r="P207" s="12"/>
    </row>
    <row r="208" spans="1:16" x14ac:dyDescent="0.25">
      <c r="A208" s="21">
        <v>189</v>
      </c>
      <c r="B208" s="1">
        <v>15000</v>
      </c>
      <c r="C208" s="1">
        <v>16</v>
      </c>
      <c r="D208" s="1">
        <v>3</v>
      </c>
      <c r="E208" s="1">
        <v>3</v>
      </c>
      <c r="F208" s="1">
        <v>7</v>
      </c>
      <c r="G208" s="33">
        <v>1.0879629629629629E-3</v>
      </c>
      <c r="H208" s="8">
        <v>3.0461838540848399E-2</v>
      </c>
      <c r="I208" s="8">
        <v>5.1807783996006301E-2</v>
      </c>
      <c r="J208" s="8">
        <f t="array" ref="J208">INDEX('Default Errors'!$J$7:$J$27,MATCH(C208&amp;D208,'Default Errors'!$H$7:$H$27&amp;'Default Errors'!$I$7:$I$27,0))</f>
        <v>6.6075900603069407E-2</v>
      </c>
      <c r="K208" s="9">
        <f t="shared" si="24"/>
        <v>0.46101283921710728</v>
      </c>
      <c r="L208" s="9">
        <f t="shared" si="25"/>
        <v>0.67897926272980336</v>
      </c>
      <c r="M208" s="9">
        <f t="shared" si="26"/>
        <v>0.78406474256364034</v>
      </c>
      <c r="N208" s="9">
        <f t="shared" si="27"/>
        <v>0.88547430372859515</v>
      </c>
      <c r="P208" s="12"/>
    </row>
    <row r="209" spans="1:16" x14ac:dyDescent="0.25">
      <c r="A209" s="21">
        <v>190</v>
      </c>
      <c r="B209" s="1">
        <v>15000</v>
      </c>
      <c r="C209" s="1">
        <v>32</v>
      </c>
      <c r="D209" s="1">
        <v>1</v>
      </c>
      <c r="E209" s="1">
        <v>3</v>
      </c>
      <c r="F209" s="1">
        <v>7</v>
      </c>
      <c r="G209" s="33">
        <v>2.5810185185185185E-3</v>
      </c>
      <c r="H209" s="8">
        <v>5.0365032918989298E-2</v>
      </c>
      <c r="I209" s="8">
        <v>5.8150334737148202E-2</v>
      </c>
      <c r="J209" s="8">
        <f t="array" ref="J209">INDEX('Default Errors'!$J$7:$J$27,MATCH(C209&amp;D209,'Default Errors'!$H$7:$H$27&amp;'Default Errors'!$I$7:$I$27,0))</f>
        <v>6.4467693182005903E-2</v>
      </c>
      <c r="K209" s="9">
        <f t="shared" si="24"/>
        <v>0.78124453401486205</v>
      </c>
      <c r="L209" s="9">
        <f t="shared" si="25"/>
        <v>0.88388038444965056</v>
      </c>
      <c r="M209" s="9">
        <f t="shared" si="26"/>
        <v>0.9020073755854352</v>
      </c>
      <c r="N209" s="9">
        <f t="shared" si="27"/>
        <v>0.94974068860159677</v>
      </c>
      <c r="P209" s="12"/>
    </row>
    <row r="210" spans="1:16" x14ac:dyDescent="0.25">
      <c r="A210" s="21">
        <v>191</v>
      </c>
      <c r="B210" s="1">
        <v>15000</v>
      </c>
      <c r="C210" s="1">
        <v>32</v>
      </c>
      <c r="D210" s="1">
        <v>2</v>
      </c>
      <c r="E210" s="1">
        <v>3</v>
      </c>
      <c r="F210" s="1">
        <v>7</v>
      </c>
      <c r="G210" s="33">
        <v>5.9953703703703697E-3</v>
      </c>
      <c r="H210" s="8">
        <v>4.9362309255280498E-2</v>
      </c>
      <c r="I210" s="8">
        <v>5.9097351296568401E-2</v>
      </c>
      <c r="J210" s="8">
        <f t="array" ref="J210">INDEX('Default Errors'!$J$7:$J$27,MATCH(C210&amp;D210,'Default Errors'!$H$7:$H$27&amp;'Default Errors'!$I$7:$I$27,0))</f>
        <v>6.4467693182005903E-2</v>
      </c>
      <c r="K210" s="9">
        <f t="shared" si="24"/>
        <v>0.76569064005315468</v>
      </c>
      <c r="L210" s="9">
        <f t="shared" si="25"/>
        <v>0.87503750779789702</v>
      </c>
      <c r="M210" s="9">
        <f t="shared" si="26"/>
        <v>0.91669716069604212</v>
      </c>
      <c r="N210" s="9">
        <f t="shared" si="27"/>
        <v>0.95744303261136232</v>
      </c>
      <c r="P210" s="12"/>
    </row>
    <row r="211" spans="1:16" x14ac:dyDescent="0.25">
      <c r="A211" s="21">
        <v>192</v>
      </c>
      <c r="B211" s="1">
        <v>15000</v>
      </c>
      <c r="C211" s="1">
        <v>32</v>
      </c>
      <c r="D211" s="1">
        <v>3</v>
      </c>
      <c r="E211" s="1">
        <v>3</v>
      </c>
      <c r="F211" s="1">
        <v>7</v>
      </c>
      <c r="G211" s="33">
        <v>2.0081018518518519E-2</v>
      </c>
      <c r="H211" s="8">
        <v>4.9569915169993997E-2</v>
      </c>
      <c r="I211" s="8">
        <v>6.1311719582190997E-2</v>
      </c>
      <c r="J211" s="8">
        <f t="array" ref="J211">INDEX('Default Errors'!$J$7:$J$27,MATCH(C211&amp;D211,'Default Errors'!$H$7:$H$27&amp;'Default Errors'!$I$7:$I$27,0))</f>
        <v>6.4467693182005903E-2</v>
      </c>
      <c r="K211" s="9">
        <f t="shared" si="24"/>
        <v>0.76891094939674154</v>
      </c>
      <c r="L211" s="9">
        <f t="shared" si="25"/>
        <v>0.8768756749943184</v>
      </c>
      <c r="M211" s="9">
        <f t="shared" si="26"/>
        <v>0.95104565645144268</v>
      </c>
      <c r="N211" s="9">
        <f t="shared" si="27"/>
        <v>0.9752156973979873</v>
      </c>
      <c r="P211" s="12"/>
    </row>
    <row r="212" spans="1:16" x14ac:dyDescent="0.25">
      <c r="A212" s="21">
        <v>193</v>
      </c>
      <c r="B212" s="1">
        <v>15000</v>
      </c>
      <c r="C212" s="1">
        <v>64</v>
      </c>
      <c r="D212" s="1">
        <v>1</v>
      </c>
      <c r="E212" s="1">
        <v>3</v>
      </c>
      <c r="F212" s="1">
        <v>7</v>
      </c>
      <c r="G212" s="33">
        <v>2.1412037037037035E-2</v>
      </c>
      <c r="H212" s="8">
        <v>5.5880421850485799E-2</v>
      </c>
      <c r="I212" s="8">
        <v>6.7503694814783494E-2</v>
      </c>
      <c r="J212" s="8">
        <f t="array" ref="J212">INDEX('Default Errors'!$J$7:$J$27,MATCH(C212&amp;D212,'Default Errors'!$H$7:$H$27&amp;'Default Errors'!$I$7:$I$27,0))</f>
        <v>6.6252051388873606E-2</v>
      </c>
      <c r="K212" s="9">
        <f t="shared" si="24"/>
        <v>0.84345194871762685</v>
      </c>
      <c r="L212" s="9">
        <f t="shared" si="25"/>
        <v>0.91839640064496486</v>
      </c>
      <c r="M212" s="9">
        <f t="shared" si="26"/>
        <v>1.0188921459739146</v>
      </c>
      <c r="N212" s="9">
        <f t="shared" si="27"/>
        <v>1.0094018753568446</v>
      </c>
      <c r="P212" s="12"/>
    </row>
    <row r="213" spans="1:16" x14ac:dyDescent="0.25">
      <c r="A213" s="21">
        <v>194</v>
      </c>
      <c r="B213" s="1">
        <v>15000</v>
      </c>
      <c r="C213" s="1">
        <v>64</v>
      </c>
      <c r="D213" s="1">
        <v>2</v>
      </c>
      <c r="E213" s="1">
        <v>3</v>
      </c>
      <c r="F213" s="1">
        <v>7</v>
      </c>
      <c r="G213" s="33">
        <v>0.1247800925925926</v>
      </c>
      <c r="H213" s="8">
        <v>5.8567577061827102E-2</v>
      </c>
      <c r="I213" s="8">
        <v>6.5641588228365105E-2</v>
      </c>
      <c r="J213" s="8">
        <f t="array" ref="J213">INDEX('Default Errors'!$J$7:$J$27,MATCH(C213&amp;D213,'Default Errors'!$H$7:$H$27&amp;'Default Errors'!$I$7:$I$27,0))</f>
        <v>6.6252051388873606E-2</v>
      </c>
      <c r="K213" s="9">
        <f t="shared" si="24"/>
        <v>0.88401152619499057</v>
      </c>
      <c r="L213" s="9">
        <f t="shared" si="25"/>
        <v>0.94021887143100391</v>
      </c>
      <c r="M213" s="9">
        <f t="shared" si="26"/>
        <v>0.99078574704162259</v>
      </c>
      <c r="N213" s="9">
        <f t="shared" si="27"/>
        <v>0.99538221153566064</v>
      </c>
      <c r="P213" s="12"/>
    </row>
    <row r="214" spans="1:16" x14ac:dyDescent="0.25">
      <c r="A214" s="21">
        <v>195</v>
      </c>
      <c r="B214" s="1">
        <v>15000</v>
      </c>
      <c r="C214" s="1">
        <v>64</v>
      </c>
      <c r="D214" s="1">
        <v>3</v>
      </c>
      <c r="E214" s="1">
        <v>3</v>
      </c>
      <c r="F214" s="1">
        <v>7</v>
      </c>
      <c r="G214" s="33">
        <v>0.28516203703703707</v>
      </c>
      <c r="H214" s="8">
        <v>6.7873361454847E-2</v>
      </c>
      <c r="I214" s="8">
        <v>7.1217624798406903E-2</v>
      </c>
      <c r="J214" s="8">
        <f t="array" ref="J214">INDEX('Default Errors'!$J$7:$J$27,MATCH(C214&amp;D214,'Default Errors'!$H$7:$H$27&amp;'Default Errors'!$I$7:$I$27,0))</f>
        <v>6.6252051388873606E-2</v>
      </c>
      <c r="K214" s="9">
        <f t="shared" si="24"/>
        <v>1.0244718470143201</v>
      </c>
      <c r="L214" s="9">
        <f t="shared" si="25"/>
        <v>1.0121619667890709</v>
      </c>
      <c r="M214" s="9">
        <f t="shared" si="26"/>
        <v>1.0749497306941838</v>
      </c>
      <c r="N214" s="9">
        <f t="shared" si="27"/>
        <v>1.0367978253710719</v>
      </c>
      <c r="P214" s="12"/>
    </row>
    <row r="215" spans="1:16" x14ac:dyDescent="0.25">
      <c r="A215" s="21">
        <v>196</v>
      </c>
      <c r="B215" s="1">
        <v>15000</v>
      </c>
      <c r="C215" s="1">
        <v>4</v>
      </c>
      <c r="D215" s="1">
        <v>1</v>
      </c>
      <c r="E215" s="1">
        <v>3</v>
      </c>
      <c r="F215" s="1">
        <v>9</v>
      </c>
      <c r="G215" s="33">
        <v>1.1574074074074073E-5</v>
      </c>
      <c r="H215" s="8">
        <v>6.3936662047783799E-4</v>
      </c>
      <c r="I215" s="8">
        <v>4.5710597954075501E-4</v>
      </c>
      <c r="J215" s="8">
        <f t="array" ref="J215">INDEX('Default Errors'!$J$7:$J$27,MATCH(C215&amp;D215,'Default Errors'!$H$7:$H$27&amp;'Default Errors'!$I$7:$I$27,0))</f>
        <v>5.3403859472996501E-2</v>
      </c>
      <c r="K215" s="9">
        <f t="shared" si="24"/>
        <v>1.1972292392109446E-2</v>
      </c>
      <c r="L215" s="9">
        <f t="shared" si="25"/>
        <v>0.10941797106558614</v>
      </c>
      <c r="M215" s="9">
        <f t="shared" si="26"/>
        <v>8.5594184400078661E-3</v>
      </c>
      <c r="N215" s="9">
        <f t="shared" si="27"/>
        <v>9.2517125117503873E-2</v>
      </c>
      <c r="P215" s="12"/>
    </row>
    <row r="216" spans="1:16" x14ac:dyDescent="0.25">
      <c r="A216" s="21">
        <v>197</v>
      </c>
      <c r="B216" s="1">
        <v>15000</v>
      </c>
      <c r="C216" s="1">
        <v>4</v>
      </c>
      <c r="D216" s="1">
        <v>2</v>
      </c>
      <c r="E216" s="1">
        <v>3</v>
      </c>
      <c r="F216" s="1">
        <v>9</v>
      </c>
      <c r="G216" s="33">
        <v>2.3148148148148147E-5</v>
      </c>
      <c r="H216" s="8">
        <v>7.6105323261922004E-4</v>
      </c>
      <c r="I216" s="8">
        <v>8.8812524615474397E-4</v>
      </c>
      <c r="J216" s="8">
        <f t="array" ref="J216">INDEX('Default Errors'!$J$7:$J$27,MATCH(C216&amp;D216,'Default Errors'!$H$7:$H$27&amp;'Default Errors'!$I$7:$I$27,0))</f>
        <v>5.3403859472996501E-2</v>
      </c>
      <c r="K216" s="9">
        <f t="shared" si="24"/>
        <v>1.4250903214290052E-2</v>
      </c>
      <c r="L216" s="9">
        <f t="shared" si="25"/>
        <v>0.11937714695154199</v>
      </c>
      <c r="M216" s="9">
        <f>I216/J216</f>
        <v>1.6630356961444364E-2</v>
      </c>
      <c r="N216" s="9">
        <f t="shared" si="27"/>
        <v>0.12895874131459395</v>
      </c>
      <c r="P216" s="12"/>
    </row>
    <row r="217" spans="1:16" x14ac:dyDescent="0.25">
      <c r="A217" s="21">
        <v>198</v>
      </c>
      <c r="B217" s="1">
        <v>15000</v>
      </c>
      <c r="C217" s="1">
        <v>4</v>
      </c>
      <c r="D217" s="1">
        <v>3</v>
      </c>
      <c r="E217" s="1">
        <v>3</v>
      </c>
      <c r="F217" s="1">
        <v>9</v>
      </c>
      <c r="G217" s="33">
        <v>3.4722222222222222E-5</v>
      </c>
      <c r="H217" s="8">
        <v>1.57162287828596E-3</v>
      </c>
      <c r="I217" s="8">
        <v>2.1136650908600602E-3</v>
      </c>
      <c r="J217" s="8">
        <f t="array" ref="J217">INDEX('Default Errors'!$J$7:$J$27,MATCH(C217&amp;D217,'Default Errors'!$H$7:$H$27&amp;'Default Errors'!$I$7:$I$27,0))</f>
        <v>5.3403859472996501E-2</v>
      </c>
      <c r="K217" s="9">
        <f t="shared" si="24"/>
        <v>2.9429013067503975E-2</v>
      </c>
      <c r="L217" s="9">
        <f t="shared" si="25"/>
        <v>0.17154886495545218</v>
      </c>
      <c r="M217" s="9">
        <f t="shared" si="26"/>
        <v>3.9578882719681123E-2</v>
      </c>
      <c r="N217" s="9">
        <f t="shared" si="27"/>
        <v>0.19894442118260347</v>
      </c>
      <c r="P217" s="12"/>
    </row>
    <row r="218" spans="1:16" x14ac:dyDescent="0.25">
      <c r="A218" s="21">
        <v>199</v>
      </c>
      <c r="B218" s="1">
        <v>15000</v>
      </c>
      <c r="C218" s="1">
        <v>8</v>
      </c>
      <c r="D218" s="1">
        <v>1</v>
      </c>
      <c r="E218" s="1">
        <v>3</v>
      </c>
      <c r="F218" s="1">
        <v>9</v>
      </c>
      <c r="G218" s="33">
        <v>8.1018518518518516E-5</v>
      </c>
      <c r="H218" s="8">
        <v>4.9664162535715799E-3</v>
      </c>
      <c r="I218" s="8">
        <v>4.9138313777709599E-3</v>
      </c>
      <c r="J218" s="8">
        <f t="array" ref="J218">INDEX('Default Errors'!$J$7:$J$27,MATCH(C218&amp;D218,'Default Errors'!$H$7:$H$27&amp;'Default Errors'!$I$7:$I$27,0))</f>
        <v>6.0828541567298902E-2</v>
      </c>
      <c r="K218" s="9">
        <f t="shared" si="24"/>
        <v>8.1646150402552131E-2</v>
      </c>
      <c r="L218" s="9">
        <f t="shared" si="25"/>
        <v>0.28573790508532837</v>
      </c>
      <c r="M218" s="9">
        <f t="shared" si="26"/>
        <v>8.0781673391502273E-2</v>
      </c>
      <c r="N218" s="9">
        <f t="shared" si="27"/>
        <v>0.28422116985105506</v>
      </c>
      <c r="P218" s="12"/>
    </row>
    <row r="219" spans="1:16" x14ac:dyDescent="0.25">
      <c r="A219" s="21">
        <v>200</v>
      </c>
      <c r="B219" s="1">
        <v>15000</v>
      </c>
      <c r="C219" s="1">
        <v>8</v>
      </c>
      <c r="D219" s="1">
        <v>2</v>
      </c>
      <c r="E219" s="1">
        <v>3</v>
      </c>
      <c r="F219" s="1">
        <v>9</v>
      </c>
      <c r="G219" s="33">
        <v>1.273148148148148E-4</v>
      </c>
      <c r="H219" s="8">
        <v>5.1015453934779202E-3</v>
      </c>
      <c r="I219" s="8">
        <v>6.5927573421854999E-3</v>
      </c>
      <c r="J219" s="8">
        <f t="array" ref="J219">INDEX('Default Errors'!$J$7:$J$27,MATCH(C219&amp;D219,'Default Errors'!$H$7:$H$27&amp;'Default Errors'!$I$7:$I$27,0))</f>
        <v>6.0828541567298902E-2</v>
      </c>
      <c r="K219" s="9">
        <f t="shared" si="24"/>
        <v>8.3867626315415125E-2</v>
      </c>
      <c r="L219" s="9">
        <f t="shared" si="25"/>
        <v>0.28959907858177852</v>
      </c>
      <c r="M219" s="9">
        <f t="shared" si="26"/>
        <v>0.1083826304612526</v>
      </c>
      <c r="N219" s="9">
        <f t="shared" si="27"/>
        <v>0.3292151734979003</v>
      </c>
      <c r="P219" s="12"/>
    </row>
    <row r="220" spans="1:16" x14ac:dyDescent="0.25">
      <c r="A220" s="21">
        <v>201</v>
      </c>
      <c r="B220" s="1">
        <v>15000</v>
      </c>
      <c r="C220" s="1">
        <v>8</v>
      </c>
      <c r="D220" s="1">
        <v>3</v>
      </c>
      <c r="E220" s="1">
        <v>3</v>
      </c>
      <c r="F220" s="1">
        <v>9</v>
      </c>
      <c r="G220" s="33">
        <v>1.6203703703703703E-4</v>
      </c>
      <c r="H220" s="8">
        <v>7.0510118859632596E-3</v>
      </c>
      <c r="I220" s="8">
        <v>9.0329244658744392E-3</v>
      </c>
      <c r="J220" s="8">
        <f t="array" ref="J220">INDEX('Default Errors'!$J$7:$J$27,MATCH(C220&amp;D220,'Default Errors'!$H$7:$H$27&amp;'Default Errors'!$I$7:$I$27,0))</f>
        <v>6.0828541567298902E-2</v>
      </c>
      <c r="K220" s="9">
        <f t="shared" si="24"/>
        <v>0.11591617527377716</v>
      </c>
      <c r="L220" s="9">
        <f t="shared" si="25"/>
        <v>0.34046464614373279</v>
      </c>
      <c r="M220" s="9">
        <f t="shared" si="26"/>
        <v>0.14849812658882636</v>
      </c>
      <c r="N220" s="9">
        <f t="shared" si="27"/>
        <v>0.3853545466045864</v>
      </c>
      <c r="P220" s="12"/>
    </row>
    <row r="221" spans="1:16" x14ac:dyDescent="0.25">
      <c r="A221" s="21">
        <v>202</v>
      </c>
      <c r="B221" s="1">
        <v>15000</v>
      </c>
      <c r="C221" s="1">
        <v>16</v>
      </c>
      <c r="D221" s="1">
        <v>1</v>
      </c>
      <c r="E221" s="1">
        <v>3</v>
      </c>
      <c r="F221" s="1">
        <v>9</v>
      </c>
      <c r="G221" s="33">
        <v>4.8611111111111104E-4</v>
      </c>
      <c r="H221" s="8">
        <v>2.2623344526521001E-2</v>
      </c>
      <c r="I221" s="8">
        <v>3.7306332028732701E-2</v>
      </c>
      <c r="J221" s="8">
        <f t="array" ref="J221">INDEX('Default Errors'!$J$7:$J$27,MATCH(C221&amp;D221,'Default Errors'!$H$7:$H$27&amp;'Default Errors'!$I$7:$I$27,0))</f>
        <v>6.6075900603069407E-2</v>
      </c>
      <c r="K221" s="9">
        <f t="shared" si="24"/>
        <v>0.34238420241025191</v>
      </c>
      <c r="L221" s="9">
        <f t="shared" si="25"/>
        <v>0.5851360546148664</v>
      </c>
      <c r="M221" s="9">
        <f t="shared" si="26"/>
        <v>0.56459816193560475</v>
      </c>
      <c r="N221" s="9">
        <f t="shared" si="27"/>
        <v>0.75139747267049328</v>
      </c>
      <c r="P221" s="12"/>
    </row>
    <row r="222" spans="1:16" x14ac:dyDescent="0.25">
      <c r="A222" s="21">
        <v>203</v>
      </c>
      <c r="B222" s="1">
        <v>15000</v>
      </c>
      <c r="C222" s="1">
        <v>16</v>
      </c>
      <c r="D222" s="1">
        <v>2</v>
      </c>
      <c r="E222" s="1">
        <v>3</v>
      </c>
      <c r="F222" s="1">
        <v>9</v>
      </c>
      <c r="G222" s="33">
        <v>7.291666666666667E-4</v>
      </c>
      <c r="H222" s="8">
        <v>2.4454520678117E-2</v>
      </c>
      <c r="I222" s="8">
        <v>4.3503899576454702E-2</v>
      </c>
      <c r="J222" s="8">
        <f t="array" ref="J222">INDEX('Default Errors'!$J$7:$J$27,MATCH(C222&amp;D222,'Default Errors'!$H$7:$H$27&amp;'Default Errors'!$I$7:$I$27,0))</f>
        <v>6.6075900603069407E-2</v>
      </c>
      <c r="K222" s="9">
        <f t="shared" si="24"/>
        <v>0.37009742515686606</v>
      </c>
      <c r="L222" s="9">
        <f t="shared" si="25"/>
        <v>0.60835633074446271</v>
      </c>
      <c r="M222" s="9">
        <f t="shared" si="26"/>
        <v>0.65839283580546193</v>
      </c>
      <c r="N222" s="9">
        <f t="shared" si="27"/>
        <v>0.81141409638079487</v>
      </c>
      <c r="P222" s="12"/>
    </row>
    <row r="223" spans="1:16" x14ac:dyDescent="0.25">
      <c r="A223" s="21">
        <v>204</v>
      </c>
      <c r="B223" s="1">
        <v>15000</v>
      </c>
      <c r="C223" s="1">
        <v>16</v>
      </c>
      <c r="D223" s="1">
        <v>3</v>
      </c>
      <c r="E223" s="1">
        <v>3</v>
      </c>
      <c r="F223" s="1">
        <v>9</v>
      </c>
      <c r="G223" s="33">
        <v>1.0763888888888889E-3</v>
      </c>
      <c r="H223" s="8">
        <v>2.8347399256370701E-2</v>
      </c>
      <c r="I223" s="8">
        <v>5.1014871450981797E-2</v>
      </c>
      <c r="J223" s="8">
        <f t="array" ref="J223">INDEX('Default Errors'!$J$7:$J$27,MATCH(C223&amp;D223,'Default Errors'!$H$7:$H$27&amp;'Default Errors'!$I$7:$I$27,0))</f>
        <v>6.6075900603069407E-2</v>
      </c>
      <c r="K223" s="9">
        <f t="shared" si="24"/>
        <v>0.4290126808359217</v>
      </c>
      <c r="L223" s="9">
        <f t="shared" si="25"/>
        <v>0.65499059599044751</v>
      </c>
      <c r="M223" s="9">
        <f t="shared" si="26"/>
        <v>0.77206471626376916</v>
      </c>
      <c r="N223" s="9">
        <f t="shared" si="27"/>
        <v>0.87867213240421438</v>
      </c>
      <c r="P223" s="12"/>
    </row>
    <row r="224" spans="1:16" x14ac:dyDescent="0.25">
      <c r="A224" s="21">
        <v>205</v>
      </c>
      <c r="B224" s="1">
        <v>15000</v>
      </c>
      <c r="C224" s="1">
        <v>32</v>
      </c>
      <c r="D224" s="1">
        <v>1</v>
      </c>
      <c r="E224" s="1">
        <v>3</v>
      </c>
      <c r="F224" s="1">
        <v>9</v>
      </c>
      <c r="G224" s="33">
        <v>2.5578703703703705E-3</v>
      </c>
      <c r="H224" s="8">
        <v>5.1278772588319602E-2</v>
      </c>
      <c r="I224" s="8">
        <v>5.8699202452948102E-2</v>
      </c>
      <c r="J224" s="8">
        <f t="array" ref="J224">INDEX('Default Errors'!$J$7:$J$27,MATCH(C224&amp;D224,'Default Errors'!$H$7:$H$27&amp;'Default Errors'!$I$7:$I$27,0))</f>
        <v>6.4467693182005903E-2</v>
      </c>
      <c r="K224" s="9">
        <f t="shared" si="24"/>
        <v>0.79541813980451892</v>
      </c>
      <c r="L224" s="9">
        <f t="shared" si="25"/>
        <v>0.89186217534130174</v>
      </c>
      <c r="M224" s="9">
        <f t="shared" si="26"/>
        <v>0.91052121699512134</v>
      </c>
      <c r="N224" s="9">
        <f t="shared" si="27"/>
        <v>0.95421235424570006</v>
      </c>
      <c r="P224" s="12"/>
    </row>
    <row r="225" spans="1:16" x14ac:dyDescent="0.25">
      <c r="A225" s="21">
        <v>206</v>
      </c>
      <c r="B225" s="1">
        <v>15000</v>
      </c>
      <c r="C225" s="1">
        <v>32</v>
      </c>
      <c r="D225" s="1">
        <v>2</v>
      </c>
      <c r="E225" s="1">
        <v>3</v>
      </c>
      <c r="F225" s="1">
        <v>9</v>
      </c>
      <c r="G225" s="33">
        <v>5.9490740740740745E-3</v>
      </c>
      <c r="H225" s="8">
        <v>4.9969307239793703E-2</v>
      </c>
      <c r="I225" s="8">
        <v>5.9681140876884101E-2</v>
      </c>
      <c r="J225" s="8">
        <f t="array" ref="J225">INDEX('Default Errors'!$J$7:$J$27,MATCH(C225&amp;D225,'Default Errors'!$H$7:$H$27&amp;'Default Errors'!$I$7:$I$27,0))</f>
        <v>6.4467693182005903E-2</v>
      </c>
      <c r="K225" s="9">
        <f t="shared" si="24"/>
        <v>0.77510617758137867</v>
      </c>
      <c r="L225" s="9">
        <f t="shared" si="25"/>
        <v>0.88040114583147755</v>
      </c>
      <c r="M225" s="9">
        <f t="shared" si="26"/>
        <v>0.92575269768675672</v>
      </c>
      <c r="N225" s="9">
        <f t="shared" si="27"/>
        <v>0.9621604324055093</v>
      </c>
      <c r="P225" s="12"/>
    </row>
    <row r="226" spans="1:16" x14ac:dyDescent="0.25">
      <c r="A226" s="21">
        <v>207</v>
      </c>
      <c r="B226" s="1">
        <v>15000</v>
      </c>
      <c r="C226" s="1">
        <v>32</v>
      </c>
      <c r="D226" s="1">
        <v>3</v>
      </c>
      <c r="E226" s="1">
        <v>3</v>
      </c>
      <c r="F226" s="1">
        <v>9</v>
      </c>
      <c r="G226" s="33">
        <v>2.1782407407407407E-2</v>
      </c>
      <c r="H226" s="8">
        <v>4.9620478794138299E-2</v>
      </c>
      <c r="I226" s="8">
        <v>6.0384877178826103E-2</v>
      </c>
      <c r="J226" s="8">
        <f t="array" ref="J226">INDEX('Default Errors'!$J$7:$J$27,MATCH(C226&amp;D226,'Default Errors'!$H$7:$H$27&amp;'Default Errors'!$I$7:$I$27,0))</f>
        <v>6.4467693182005903E-2</v>
      </c>
      <c r="K226" s="9">
        <f t="shared" si="24"/>
        <v>0.76969527440743402</v>
      </c>
      <c r="L226" s="9">
        <f t="shared" si="25"/>
        <v>0.87732278803609909</v>
      </c>
      <c r="M226" s="9">
        <f t="shared" si="26"/>
        <v>0.936668805696938</v>
      </c>
      <c r="N226" s="9">
        <f t="shared" si="27"/>
        <v>0.96781651447830652</v>
      </c>
      <c r="P226" s="12"/>
    </row>
    <row r="227" spans="1:16" x14ac:dyDescent="0.25">
      <c r="A227" s="21">
        <v>208</v>
      </c>
      <c r="B227" s="1">
        <v>15000</v>
      </c>
      <c r="C227" s="1">
        <v>64</v>
      </c>
      <c r="D227" s="1">
        <v>1</v>
      </c>
      <c r="E227" s="1">
        <v>3</v>
      </c>
      <c r="F227" s="1">
        <v>9</v>
      </c>
      <c r="G227" s="33">
        <v>2.1562499999999998E-2</v>
      </c>
      <c r="H227" s="8">
        <v>5.7273582065445902E-2</v>
      </c>
      <c r="I227" s="8">
        <v>7.1087768115731101E-2</v>
      </c>
      <c r="J227" s="8">
        <f t="array" ref="J227">INDEX('Default Errors'!$J$7:$J$27,MATCH(C227&amp;D227,'Default Errors'!$H$7:$H$27&amp;'Default Errors'!$I$7:$I$27,0))</f>
        <v>6.6252051388873606E-2</v>
      </c>
      <c r="K227" s="9">
        <f t="shared" si="24"/>
        <v>0.86448013102677224</v>
      </c>
      <c r="L227" s="9">
        <f t="shared" si="25"/>
        <v>0.92977423659013714</v>
      </c>
      <c r="M227" s="9">
        <f t="shared" si="26"/>
        <v>1.072989690514996</v>
      </c>
      <c r="N227" s="9">
        <f t="shared" si="27"/>
        <v>1.0358521566879109</v>
      </c>
      <c r="P227" s="12"/>
    </row>
    <row r="228" spans="1:16" x14ac:dyDescent="0.25">
      <c r="A228" s="21">
        <v>209</v>
      </c>
      <c r="B228" s="1">
        <v>15000</v>
      </c>
      <c r="C228" s="1">
        <v>64</v>
      </c>
      <c r="D228" s="1">
        <v>2</v>
      </c>
      <c r="E228" s="1">
        <v>3</v>
      </c>
      <c r="F228" s="1">
        <v>9</v>
      </c>
      <c r="G228" s="33">
        <v>0.12612268518518518</v>
      </c>
      <c r="H228" s="8">
        <v>5.6577505928291902E-2</v>
      </c>
      <c r="I228" s="8">
        <v>6.6665668571896597E-2</v>
      </c>
      <c r="J228" s="8">
        <f t="array" ref="J228">INDEX('Default Errors'!$J$7:$J$27,MATCH(C228&amp;D228,'Default Errors'!$H$7:$H$27&amp;'Default Errors'!$I$7:$I$27,0))</f>
        <v>6.6252051388873606E-2</v>
      </c>
      <c r="K228" s="9">
        <f t="shared" si="24"/>
        <v>0.85397364673591902</v>
      </c>
      <c r="L228" s="9">
        <f t="shared" si="25"/>
        <v>0.92410694550788819</v>
      </c>
      <c r="M228" s="9">
        <f t="shared" si="26"/>
        <v>1.0062430849211781</v>
      </c>
      <c r="N228" s="9">
        <f t="shared" si="27"/>
        <v>1.0031166855960367</v>
      </c>
      <c r="P228" s="12"/>
    </row>
    <row r="229" spans="1:16" x14ac:dyDescent="0.25">
      <c r="A229" s="21">
        <v>210</v>
      </c>
      <c r="B229" s="1">
        <v>15000</v>
      </c>
      <c r="C229" s="1">
        <v>64</v>
      </c>
      <c r="D229" s="1">
        <v>3</v>
      </c>
      <c r="E229" s="1">
        <v>3</v>
      </c>
      <c r="F229" s="1">
        <v>9</v>
      </c>
      <c r="G229" s="33">
        <v>0.24756944444444443</v>
      </c>
      <c r="H229" s="8">
        <v>5.8670598872943201E-2</v>
      </c>
      <c r="I229" s="8">
        <v>6.5709742654451897E-2</v>
      </c>
      <c r="J229" s="8">
        <f t="array" ref="J229">INDEX('Default Errors'!$J$7:$J$27,MATCH(C229&amp;D229,'Default Errors'!$H$7:$H$27&amp;'Default Errors'!$I$7:$I$27,0))</f>
        <v>6.6252051388873606E-2</v>
      </c>
      <c r="K229" s="9">
        <f t="shared" si="24"/>
        <v>0.88556652425099647</v>
      </c>
      <c r="L229" s="9">
        <f t="shared" si="25"/>
        <v>0.94104544218172403</v>
      </c>
      <c r="M229" s="9">
        <f t="shared" si="26"/>
        <v>0.99181446124228567</v>
      </c>
      <c r="N229" s="9">
        <f t="shared" si="27"/>
        <v>0.99589882078566883</v>
      </c>
      <c r="P229" s="12"/>
    </row>
    <row r="230" spans="1:16" x14ac:dyDescent="0.25">
      <c r="G230" s="34"/>
    </row>
    <row r="231" spans="1:16" x14ac:dyDescent="0.25">
      <c r="A231" s="21">
        <v>211</v>
      </c>
      <c r="B231" s="1">
        <v>15000</v>
      </c>
      <c r="C231" s="1">
        <v>4</v>
      </c>
      <c r="D231" s="1">
        <v>1</v>
      </c>
      <c r="E231" s="1">
        <v>4</v>
      </c>
      <c r="F231" s="1">
        <v>7</v>
      </c>
      <c r="G231" s="33">
        <v>2.3148148148148147E-5</v>
      </c>
      <c r="H231" s="8">
        <v>1.25518005152484E-3</v>
      </c>
      <c r="I231" s="8">
        <v>9.9024852358605905E-4</v>
      </c>
      <c r="J231" s="8">
        <f t="array" ref="J231">INDEX('Default Errors'!$J$7:$J$27,MATCH(C231&amp;D231,'Default Errors'!$H$7:$H$27&amp;'Default Errors'!$I$7:$I$27,0))</f>
        <v>5.3403859472996501E-2</v>
      </c>
      <c r="K231" s="9">
        <f>H231/J231</f>
        <v>2.3503545697095507E-2</v>
      </c>
      <c r="L231" s="9">
        <f>SQRT(K231)</f>
        <v>0.15330866152013561</v>
      </c>
      <c r="M231" s="9">
        <f>I231/J231</f>
        <v>1.8542639677320984E-2</v>
      </c>
      <c r="N231" s="9">
        <f>SQRT(M231)</f>
        <v>0.13617136144329681</v>
      </c>
      <c r="P231" s="12"/>
    </row>
    <row r="232" spans="1:16" x14ac:dyDescent="0.25">
      <c r="A232" s="21">
        <v>212</v>
      </c>
      <c r="B232" s="1">
        <v>15000</v>
      </c>
      <c r="C232" s="1">
        <v>4</v>
      </c>
      <c r="D232" s="1">
        <v>2</v>
      </c>
      <c r="E232" s="1">
        <v>4</v>
      </c>
      <c r="F232" s="1">
        <v>7</v>
      </c>
      <c r="G232" s="33">
        <v>2.3148148148148147E-5</v>
      </c>
      <c r="H232" s="8">
        <v>2.0458208855520599E-3</v>
      </c>
      <c r="I232" s="8">
        <v>2.0773350216540202E-3</v>
      </c>
      <c r="J232" s="8">
        <f t="array" ref="J232">INDEX('Default Errors'!$J$7:$J$27,MATCH(C232&amp;D232,'Default Errors'!$H$7:$H$27&amp;'Default Errors'!$I$7:$I$27,0))</f>
        <v>5.3403859472996501E-2</v>
      </c>
      <c r="K232" s="9">
        <f t="shared" ref="K232:K260" si="28">H232/J232</f>
        <v>3.83084838013725E-2</v>
      </c>
      <c r="L232" s="9">
        <f t="shared" ref="L232:L260" si="29">SQRT(K232)</f>
        <v>0.1957255318076119</v>
      </c>
      <c r="M232" s="9">
        <f t="shared" ref="M232:M260" si="30">I232/J232</f>
        <v>3.8898593512785691E-2</v>
      </c>
      <c r="N232" s="9">
        <f t="shared" ref="N232:N260" si="31">SQRT(M232)</f>
        <v>0.19722726361430282</v>
      </c>
      <c r="P232" s="12"/>
    </row>
    <row r="233" spans="1:16" x14ac:dyDescent="0.25">
      <c r="A233" s="21">
        <v>213</v>
      </c>
      <c r="B233" s="1">
        <v>15000</v>
      </c>
      <c r="C233" s="1">
        <v>4</v>
      </c>
      <c r="D233" s="1">
        <v>3</v>
      </c>
      <c r="E233" s="1">
        <v>4</v>
      </c>
      <c r="F233" s="1">
        <v>7</v>
      </c>
      <c r="G233" s="33">
        <v>3.4722222222222222E-5</v>
      </c>
      <c r="H233" s="8">
        <v>3.2006138062535402E-3</v>
      </c>
      <c r="I233" s="8">
        <v>4.4598956747212296E-3</v>
      </c>
      <c r="J233" s="8">
        <f t="array" ref="J233">INDEX('Default Errors'!$J$7:$J$27,MATCH(C233&amp;D233,'Default Errors'!$H$7:$H$27&amp;'Default Errors'!$I$7:$I$27,0))</f>
        <v>5.3403859472996501E-2</v>
      </c>
      <c r="K233" s="9">
        <f t="shared" si="28"/>
        <v>5.9932256541719062E-2</v>
      </c>
      <c r="L233" s="9">
        <f t="shared" si="29"/>
        <v>0.24481065446936548</v>
      </c>
      <c r="M233" s="9">
        <f t="shared" si="30"/>
        <v>8.3512609738933985E-2</v>
      </c>
      <c r="N233" s="9">
        <f t="shared" si="31"/>
        <v>0.28898548361281745</v>
      </c>
      <c r="P233" s="12"/>
    </row>
    <row r="234" spans="1:16" x14ac:dyDescent="0.25">
      <c r="A234" s="21">
        <v>214</v>
      </c>
      <c r="B234" s="1">
        <v>15000</v>
      </c>
      <c r="C234" s="1">
        <v>8</v>
      </c>
      <c r="D234" s="1">
        <v>1</v>
      </c>
      <c r="E234" s="1">
        <v>4</v>
      </c>
      <c r="F234" s="1">
        <v>7</v>
      </c>
      <c r="G234" s="33">
        <v>1.0416666666666667E-4</v>
      </c>
      <c r="H234" s="8">
        <v>5.7977454529686201E-3</v>
      </c>
      <c r="I234" s="8">
        <v>7.4758999040549397E-3</v>
      </c>
      <c r="J234" s="8">
        <f t="array" ref="J234">INDEX('Default Errors'!$J$7:$J$27,MATCH(C234&amp;D234,'Default Errors'!$H$7:$H$27&amp;'Default Errors'!$I$7:$I$27,0))</f>
        <v>6.0828541567298902E-2</v>
      </c>
      <c r="K234" s="9">
        <f t="shared" si="28"/>
        <v>9.5312912385942472E-2</v>
      </c>
      <c r="L234" s="9">
        <f t="shared" si="29"/>
        <v>0.3087278937607395</v>
      </c>
      <c r="M234" s="9">
        <f t="shared" si="30"/>
        <v>0.1229011860457615</v>
      </c>
      <c r="N234" s="9">
        <f t="shared" si="31"/>
        <v>0.35057265444663749</v>
      </c>
      <c r="P234" s="12"/>
    </row>
    <row r="235" spans="1:16" x14ac:dyDescent="0.25">
      <c r="A235" s="21">
        <v>215</v>
      </c>
      <c r="B235" s="1">
        <v>15000</v>
      </c>
      <c r="C235" s="1">
        <v>8</v>
      </c>
      <c r="D235" s="1">
        <v>2</v>
      </c>
      <c r="E235" s="1">
        <v>4</v>
      </c>
      <c r="F235" s="1">
        <v>7</v>
      </c>
      <c r="G235" s="33">
        <v>1.5046296296296297E-4</v>
      </c>
      <c r="H235" s="8">
        <v>8.1925110518366404E-3</v>
      </c>
      <c r="I235" s="8">
        <v>1.2231074996133099E-2</v>
      </c>
      <c r="J235" s="8">
        <f t="array" ref="J235">INDEX('Default Errors'!$J$7:$J$27,MATCH(C235&amp;D235,'Default Errors'!$H$7:$H$27&amp;'Default Errors'!$I$7:$I$27,0))</f>
        <v>6.0828541567298902E-2</v>
      </c>
      <c r="K235" s="9">
        <f t="shared" si="28"/>
        <v>0.13468202328626749</v>
      </c>
      <c r="L235" s="9">
        <f t="shared" si="29"/>
        <v>0.36699049481732832</v>
      </c>
      <c r="M235" s="9">
        <f t="shared" si="30"/>
        <v>0.20107460545640404</v>
      </c>
      <c r="N235" s="9">
        <f t="shared" si="31"/>
        <v>0.44841343139607676</v>
      </c>
      <c r="P235" s="12"/>
    </row>
    <row r="236" spans="1:16" x14ac:dyDescent="0.25">
      <c r="A236" s="21">
        <v>216</v>
      </c>
      <c r="B236" s="1">
        <v>15000</v>
      </c>
      <c r="C236" s="1">
        <v>8</v>
      </c>
      <c r="D236" s="1">
        <v>3</v>
      </c>
      <c r="E236" s="1">
        <v>4</v>
      </c>
      <c r="F236" s="1">
        <v>7</v>
      </c>
      <c r="G236" s="33">
        <v>1.8518518518518518E-4</v>
      </c>
      <c r="H236" s="8">
        <v>1.16749232726446E-2</v>
      </c>
      <c r="I236" s="8">
        <v>1.5422066841393699E-2</v>
      </c>
      <c r="J236" s="8">
        <f t="array" ref="J236">INDEX('Default Errors'!$J$7:$J$27,MATCH(C236&amp;D236,'Default Errors'!$H$7:$H$27&amp;'Default Errors'!$I$7:$I$27,0))</f>
        <v>6.0828541567298902E-2</v>
      </c>
      <c r="K236" s="9">
        <f t="shared" si="28"/>
        <v>0.19193166516622479</v>
      </c>
      <c r="L236" s="9">
        <f t="shared" si="29"/>
        <v>0.43810006296076331</v>
      </c>
      <c r="M236" s="9">
        <f t="shared" si="30"/>
        <v>0.25353339804031272</v>
      </c>
      <c r="N236" s="9">
        <f t="shared" si="31"/>
        <v>0.50352100059512184</v>
      </c>
      <c r="P236" s="12"/>
    </row>
    <row r="237" spans="1:16" x14ac:dyDescent="0.25">
      <c r="A237" s="21">
        <v>217</v>
      </c>
      <c r="B237" s="1">
        <v>15000</v>
      </c>
      <c r="C237" s="1">
        <v>16</v>
      </c>
      <c r="D237" s="1">
        <v>1</v>
      </c>
      <c r="E237" s="1">
        <v>4</v>
      </c>
      <c r="F237" s="1">
        <v>7</v>
      </c>
      <c r="G237" s="33">
        <v>5.6712962962962956E-4</v>
      </c>
      <c r="H237" s="8">
        <v>2.28178802119763E-2</v>
      </c>
      <c r="I237" s="8">
        <v>3.4551033880613799E-2</v>
      </c>
      <c r="J237" s="8">
        <f t="array" ref="J237">INDEX('Default Errors'!$J$7:$J$27,MATCH(C237&amp;D237,'Default Errors'!$H$7:$H$27&amp;'Default Errors'!$I$7:$I$27,0))</f>
        <v>6.6075900603069407E-2</v>
      </c>
      <c r="K237" s="9">
        <f t="shared" si="28"/>
        <v>0.34532832702572874</v>
      </c>
      <c r="L237" s="9">
        <f t="shared" si="29"/>
        <v>0.58764643028417074</v>
      </c>
      <c r="M237" s="9">
        <f t="shared" si="30"/>
        <v>0.52289917451399537</v>
      </c>
      <c r="N237" s="9">
        <f t="shared" si="31"/>
        <v>0.72311767680924199</v>
      </c>
      <c r="P237" s="12"/>
    </row>
    <row r="238" spans="1:16" x14ac:dyDescent="0.25">
      <c r="A238" s="21">
        <v>218</v>
      </c>
      <c r="B238" s="1">
        <v>15000</v>
      </c>
      <c r="C238" s="1">
        <v>16</v>
      </c>
      <c r="D238" s="1">
        <v>2</v>
      </c>
      <c r="E238" s="1">
        <v>4</v>
      </c>
      <c r="F238" s="1">
        <v>7</v>
      </c>
      <c r="G238" s="33">
        <v>8.1018518518518516E-4</v>
      </c>
      <c r="H238" s="8">
        <v>2.8512578725297E-2</v>
      </c>
      <c r="I238" s="8">
        <v>4.3471576015625901E-2</v>
      </c>
      <c r="J238" s="8">
        <f t="array" ref="J238">INDEX('Default Errors'!$J$7:$J$27,MATCH(C238&amp;D238,'Default Errors'!$H$7:$H$27&amp;'Default Errors'!$I$7:$I$27,0))</f>
        <v>6.6075900603069407E-2</v>
      </c>
      <c r="K238" s="9">
        <f t="shared" si="28"/>
        <v>0.431512525218196</v>
      </c>
      <c r="L238" s="9">
        <f t="shared" si="29"/>
        <v>0.65689612970255506</v>
      </c>
      <c r="M238" s="9">
        <f t="shared" si="30"/>
        <v>0.65790364745488661</v>
      </c>
      <c r="N238" s="9">
        <f t="shared" si="31"/>
        <v>0.81111259850583417</v>
      </c>
      <c r="P238" s="12"/>
    </row>
    <row r="239" spans="1:16" x14ac:dyDescent="0.25">
      <c r="A239" s="21">
        <v>219</v>
      </c>
      <c r="B239" s="1">
        <v>15000</v>
      </c>
      <c r="C239" s="1">
        <v>16</v>
      </c>
      <c r="D239" s="1">
        <v>3</v>
      </c>
      <c r="E239" s="1">
        <v>4</v>
      </c>
      <c r="F239" s="1">
        <v>7</v>
      </c>
      <c r="G239" s="33">
        <v>2.1643518518518518E-3</v>
      </c>
      <c r="H239" s="8">
        <v>3.4692164804083402E-2</v>
      </c>
      <c r="I239" s="8">
        <v>5.34481329467901E-2</v>
      </c>
      <c r="J239" s="8">
        <f t="array" ref="J239">INDEX('Default Errors'!$J$7:$J$27,MATCH(C239&amp;D239,'Default Errors'!$H$7:$H$27&amp;'Default Errors'!$I$7:$I$27,0))</f>
        <v>6.6075900603069407E-2</v>
      </c>
      <c r="K239" s="9">
        <f t="shared" si="28"/>
        <v>0.52503506554509005</v>
      </c>
      <c r="L239" s="9">
        <f t="shared" si="29"/>
        <v>0.72459303443042433</v>
      </c>
      <c r="M239" s="9">
        <f t="shared" si="30"/>
        <v>0.8088899653122138</v>
      </c>
      <c r="N239" s="9">
        <f t="shared" si="31"/>
        <v>0.89938310263881083</v>
      </c>
      <c r="P239" s="12"/>
    </row>
    <row r="240" spans="1:16" x14ac:dyDescent="0.25">
      <c r="A240" s="21">
        <v>220</v>
      </c>
      <c r="B240" s="1">
        <v>15000</v>
      </c>
      <c r="C240" s="1">
        <v>32</v>
      </c>
      <c r="D240" s="1">
        <v>1</v>
      </c>
      <c r="E240" s="1">
        <v>4</v>
      </c>
      <c r="F240" s="1">
        <v>7</v>
      </c>
      <c r="G240" s="33">
        <v>3.0208333333333333E-3</v>
      </c>
      <c r="H240" s="8">
        <v>4.8036230372922401E-2</v>
      </c>
      <c r="I240" s="8">
        <v>5.8455592057668697E-2</v>
      </c>
      <c r="J240" s="8">
        <f t="array" ref="J240">INDEX('Default Errors'!$J$7:$J$27,MATCH(C240&amp;D240,'Default Errors'!$H$7:$H$27&amp;'Default Errors'!$I$7:$I$27,0))</f>
        <v>6.4467693182005903E-2</v>
      </c>
      <c r="K240" s="9">
        <f t="shared" si="28"/>
        <v>0.74512097458343951</v>
      </c>
      <c r="L240" s="9">
        <f t="shared" si="29"/>
        <v>0.86320390093154675</v>
      </c>
      <c r="M240" s="9">
        <f t="shared" si="30"/>
        <v>0.90674241891417184</v>
      </c>
      <c r="N240" s="9">
        <f t="shared" si="31"/>
        <v>0.95223023419453123</v>
      </c>
      <c r="P240" s="12"/>
    </row>
    <row r="241" spans="1:16" x14ac:dyDescent="0.25">
      <c r="A241" s="21">
        <v>221</v>
      </c>
      <c r="B241" s="1">
        <v>15000</v>
      </c>
      <c r="C241" s="1">
        <v>32</v>
      </c>
      <c r="D241" s="1">
        <v>2</v>
      </c>
      <c r="E241" s="1">
        <v>4</v>
      </c>
      <c r="F241" s="1">
        <v>7</v>
      </c>
      <c r="G241" s="33">
        <v>1.4155092592592592E-2</v>
      </c>
      <c r="H241" s="8">
        <v>4.8041733366254002E-2</v>
      </c>
      <c r="I241" s="8">
        <v>6.0558119627345697E-2</v>
      </c>
      <c r="J241" s="8">
        <f t="array" ref="J241">INDEX('Default Errors'!$J$7:$J$27,MATCH(C241&amp;D241,'Default Errors'!$H$7:$H$27&amp;'Default Errors'!$I$7:$I$27,0))</f>
        <v>6.4467693182005903E-2</v>
      </c>
      <c r="K241" s="9">
        <f t="shared" si="28"/>
        <v>0.7452063350649456</v>
      </c>
      <c r="L241" s="9">
        <f t="shared" si="29"/>
        <v>0.8632533435005888</v>
      </c>
      <c r="M241" s="9">
        <f t="shared" si="30"/>
        <v>0.93935608113628866</v>
      </c>
      <c r="N241" s="9">
        <f t="shared" si="31"/>
        <v>0.96920383879568317</v>
      </c>
      <c r="P241" s="12"/>
    </row>
    <row r="242" spans="1:16" x14ac:dyDescent="0.25">
      <c r="A242" s="21">
        <v>222</v>
      </c>
      <c r="B242" s="1">
        <v>15000</v>
      </c>
      <c r="C242" s="1">
        <v>32</v>
      </c>
      <c r="D242" s="1">
        <v>3</v>
      </c>
      <c r="E242" s="1">
        <v>4</v>
      </c>
      <c r="F242" s="1">
        <v>7</v>
      </c>
      <c r="G242" s="33">
        <v>3.5196759259259254E-2</v>
      </c>
      <c r="H242" s="8">
        <v>4.9596611272491903E-2</v>
      </c>
      <c r="I242" s="8">
        <v>6.5678169809848405E-2</v>
      </c>
      <c r="J242" s="8">
        <f t="array" ref="J242">INDEX('Default Errors'!$J$7:$J$27,MATCH(C242&amp;D242,'Default Errors'!$H$7:$H$27&amp;'Default Errors'!$I$7:$I$27,0))</f>
        <v>6.4467693182005903E-2</v>
      </c>
      <c r="K242" s="9">
        <f t="shared" si="28"/>
        <v>0.76932504987374373</v>
      </c>
      <c r="L242" s="9">
        <f t="shared" si="29"/>
        <v>0.87711176589631024</v>
      </c>
      <c r="M242" s="9">
        <f t="shared" si="30"/>
        <v>1.0187764842837648</v>
      </c>
      <c r="N242" s="9">
        <f t="shared" si="31"/>
        <v>1.0093445815398054</v>
      </c>
      <c r="P242" s="12"/>
    </row>
    <row r="243" spans="1:16" x14ac:dyDescent="0.25">
      <c r="A243" s="21">
        <v>223</v>
      </c>
      <c r="B243" s="1">
        <v>15000</v>
      </c>
      <c r="C243" s="1">
        <v>64</v>
      </c>
      <c r="D243" s="1">
        <v>1</v>
      </c>
      <c r="E243" s="1">
        <v>4</v>
      </c>
      <c r="F243" s="1">
        <v>7</v>
      </c>
      <c r="G243" s="33">
        <v>5.1331018518518519E-2</v>
      </c>
      <c r="H243" s="8">
        <v>5.6780500442045703E-2</v>
      </c>
      <c r="I243" s="8">
        <v>6.6473287342038903E-2</v>
      </c>
      <c r="J243" s="8">
        <f t="array" ref="J243">INDEX('Default Errors'!$J$7:$J$27,MATCH(C243&amp;D243,'Default Errors'!$H$7:$H$27&amp;'Default Errors'!$I$7:$I$27,0))</f>
        <v>6.6252051388873606E-2</v>
      </c>
      <c r="K243" s="9">
        <f t="shared" si="28"/>
        <v>0.85703761999407979</v>
      </c>
      <c r="L243" s="9">
        <f t="shared" si="29"/>
        <v>0.9257632634718661</v>
      </c>
      <c r="M243" s="9">
        <f t="shared" si="30"/>
        <v>1.003339307214304</v>
      </c>
      <c r="N243" s="9">
        <f t="shared" si="31"/>
        <v>1.0016682620580049</v>
      </c>
      <c r="P243" s="12"/>
    </row>
    <row r="244" spans="1:16" x14ac:dyDescent="0.25">
      <c r="A244" s="21">
        <v>224</v>
      </c>
      <c r="B244" s="1">
        <v>15000</v>
      </c>
      <c r="C244" s="1">
        <v>64</v>
      </c>
      <c r="D244" s="1">
        <v>2</v>
      </c>
      <c r="E244" s="1">
        <v>4</v>
      </c>
      <c r="F244" s="1">
        <v>7</v>
      </c>
      <c r="G244" s="33">
        <v>0.19984953703703703</v>
      </c>
      <c r="H244" s="8">
        <v>6.4196584062410994E-2</v>
      </c>
      <c r="I244" s="8">
        <v>6.89666567044913E-2</v>
      </c>
      <c r="J244" s="8">
        <f t="array" ref="J244">INDEX('Default Errors'!$J$7:$J$27,MATCH(C244&amp;D244,'Default Errors'!$H$7:$H$27&amp;'Default Errors'!$I$7:$I$27,0))</f>
        <v>6.6252051388873606E-2</v>
      </c>
      <c r="K244" s="9">
        <f t="shared" si="28"/>
        <v>0.96897503875921032</v>
      </c>
      <c r="L244" s="9">
        <f t="shared" si="29"/>
        <v>0.98436529741717849</v>
      </c>
      <c r="M244" s="9">
        <f t="shared" si="30"/>
        <v>1.0409739058445757</v>
      </c>
      <c r="N244" s="9">
        <f t="shared" si="31"/>
        <v>1.0202812876087535</v>
      </c>
      <c r="P244" s="12"/>
    </row>
    <row r="245" spans="1:16" x14ac:dyDescent="0.25">
      <c r="A245" s="21">
        <v>225</v>
      </c>
      <c r="B245" s="1">
        <v>15000</v>
      </c>
      <c r="C245" s="1">
        <v>64</v>
      </c>
      <c r="D245" s="1">
        <v>3</v>
      </c>
      <c r="E245" s="1">
        <v>4</v>
      </c>
      <c r="F245" s="1">
        <v>7</v>
      </c>
      <c r="G245" s="33">
        <v>0.34623842592592591</v>
      </c>
      <c r="H245" s="8">
        <v>9.0530680153191601E-2</v>
      </c>
      <c r="I245" s="8">
        <v>9.1405404875923704E-2</v>
      </c>
      <c r="J245" s="8">
        <f t="array" ref="J245">INDEX('Default Errors'!$J$7:$J$27,MATCH(C245&amp;D245,'Default Errors'!$H$7:$H$27&amp;'Default Errors'!$I$7:$I$27,0))</f>
        <v>6.6252051388873606E-2</v>
      </c>
      <c r="K245" s="9">
        <f t="shared" si="28"/>
        <v>1.3664585209869495</v>
      </c>
      <c r="L245" s="9">
        <f t="shared" si="29"/>
        <v>1.1689561672650304</v>
      </c>
      <c r="M245" s="9">
        <f t="shared" si="30"/>
        <v>1.3796615042062585</v>
      </c>
      <c r="N245" s="9">
        <f t="shared" si="31"/>
        <v>1.1745899302336362</v>
      </c>
      <c r="P245" s="12"/>
    </row>
    <row r="246" spans="1:16" x14ac:dyDescent="0.25">
      <c r="A246" s="21">
        <v>226</v>
      </c>
      <c r="B246" s="1">
        <v>15000</v>
      </c>
      <c r="C246" s="1">
        <v>4</v>
      </c>
      <c r="D246" s="1">
        <v>1</v>
      </c>
      <c r="E246" s="1">
        <v>4</v>
      </c>
      <c r="F246" s="1">
        <v>9</v>
      </c>
      <c r="G246" s="33">
        <v>1.1574074074074073E-5</v>
      </c>
      <c r="H246" s="8">
        <v>1.1358508853039099E-3</v>
      </c>
      <c r="I246" s="8">
        <v>9.0538183971120001E-4</v>
      </c>
      <c r="J246" s="8">
        <f t="array" ref="J246">INDEX('Default Errors'!$J$7:$J$27,MATCH(C246&amp;D246,'Default Errors'!$H$7:$H$27&amp;'Default Errors'!$I$7:$I$27,0))</f>
        <v>5.3403859472996501E-2</v>
      </c>
      <c r="K246" s="9">
        <f t="shared" si="28"/>
        <v>2.1269078611785529E-2</v>
      </c>
      <c r="L246" s="9">
        <f t="shared" si="29"/>
        <v>0.14583922178819225</v>
      </c>
      <c r="M246" s="9">
        <f t="shared" si="30"/>
        <v>1.6953490789724732E-2</v>
      </c>
      <c r="N246" s="9">
        <f t="shared" si="31"/>
        <v>0.13020557126991431</v>
      </c>
      <c r="P246" s="12"/>
    </row>
    <row r="247" spans="1:16" x14ac:dyDescent="0.25">
      <c r="A247" s="21">
        <v>227</v>
      </c>
      <c r="B247" s="1">
        <v>15000</v>
      </c>
      <c r="C247" s="1">
        <v>4</v>
      </c>
      <c r="D247" s="1">
        <v>2</v>
      </c>
      <c r="E247" s="1">
        <v>4</v>
      </c>
      <c r="F247" s="1">
        <v>9</v>
      </c>
      <c r="G247" s="33">
        <v>2.3148148148148147E-5</v>
      </c>
      <c r="H247" s="8">
        <v>1.73110307479987E-3</v>
      </c>
      <c r="I247" s="8">
        <v>1.454159095177E-3</v>
      </c>
      <c r="J247" s="8">
        <f t="array" ref="J247">INDEX('Default Errors'!$J$7:$J$27,MATCH(C247&amp;D247,'Default Errors'!$H$7:$H$27&amp;'Default Errors'!$I$7:$I$27,0))</f>
        <v>5.3403859472996501E-2</v>
      </c>
      <c r="K247" s="9">
        <f t="shared" si="28"/>
        <v>3.2415317766971451E-2</v>
      </c>
      <c r="L247" s="9">
        <f t="shared" si="29"/>
        <v>0.1800425443248663</v>
      </c>
      <c r="M247" s="9">
        <f>I247/J247</f>
        <v>2.7229475725669063E-2</v>
      </c>
      <c r="N247" s="9">
        <f t="shared" si="31"/>
        <v>0.1650135622476803</v>
      </c>
      <c r="P247" s="12"/>
    </row>
    <row r="248" spans="1:16" x14ac:dyDescent="0.25">
      <c r="A248" s="21">
        <v>228</v>
      </c>
      <c r="B248" s="1">
        <v>15000</v>
      </c>
      <c r="C248" s="1">
        <v>4</v>
      </c>
      <c r="D248" s="1">
        <v>3</v>
      </c>
      <c r="E248" s="1">
        <v>4</v>
      </c>
      <c r="F248" s="1">
        <v>9</v>
      </c>
      <c r="G248" s="33">
        <v>3.4722222222222222E-5</v>
      </c>
      <c r="H248" s="8">
        <v>2.5466824647225202E-3</v>
      </c>
      <c r="I248" s="8">
        <v>2.7824486986198398E-3</v>
      </c>
      <c r="J248" s="8">
        <f t="array" ref="J248">INDEX('Default Errors'!$J$7:$J$27,MATCH(C248&amp;D248,'Default Errors'!$H$7:$H$27&amp;'Default Errors'!$I$7:$I$27,0))</f>
        <v>5.3403859472996501E-2</v>
      </c>
      <c r="K248" s="9">
        <f t="shared" si="28"/>
        <v>4.7687236275689819E-2</v>
      </c>
      <c r="L248" s="9">
        <f t="shared" si="29"/>
        <v>0.21837407418393287</v>
      </c>
      <c r="M248" s="9">
        <f t="shared" si="30"/>
        <v>5.2102015211593022E-2</v>
      </c>
      <c r="N248" s="9">
        <f t="shared" si="31"/>
        <v>0.22825865856872335</v>
      </c>
      <c r="P248" s="12"/>
    </row>
    <row r="249" spans="1:16" x14ac:dyDescent="0.25">
      <c r="A249" s="21">
        <v>229</v>
      </c>
      <c r="B249" s="1">
        <v>15000</v>
      </c>
      <c r="C249" s="1">
        <v>8</v>
      </c>
      <c r="D249" s="1">
        <v>1</v>
      </c>
      <c r="E249" s="1">
        <v>4</v>
      </c>
      <c r="F249" s="1">
        <v>9</v>
      </c>
      <c r="G249" s="33">
        <v>1.0416666666666667E-4</v>
      </c>
      <c r="H249" s="8">
        <v>5.4301727789898601E-3</v>
      </c>
      <c r="I249" s="8">
        <v>6.9764362542723401E-3</v>
      </c>
      <c r="J249" s="8">
        <f t="array" ref="J249">INDEX('Default Errors'!$J$7:$J$27,MATCH(C249&amp;D249,'Default Errors'!$H$7:$H$27&amp;'Default Errors'!$I$7:$I$27,0))</f>
        <v>6.0828541567298902E-2</v>
      </c>
      <c r="K249" s="9">
        <f t="shared" si="28"/>
        <v>8.9270145873579385E-2</v>
      </c>
      <c r="L249" s="9">
        <f t="shared" si="29"/>
        <v>0.29878110026167887</v>
      </c>
      <c r="M249" s="9">
        <f t="shared" si="30"/>
        <v>0.11469017790856972</v>
      </c>
      <c r="N249" s="9">
        <f t="shared" si="31"/>
        <v>0.33865938331688039</v>
      </c>
      <c r="P249" s="12"/>
    </row>
    <row r="250" spans="1:16" x14ac:dyDescent="0.25">
      <c r="A250" s="21">
        <v>230</v>
      </c>
      <c r="B250" s="1">
        <v>15000</v>
      </c>
      <c r="C250" s="1">
        <v>8</v>
      </c>
      <c r="D250" s="1">
        <v>2</v>
      </c>
      <c r="E250" s="1">
        <v>4</v>
      </c>
      <c r="F250" s="1">
        <v>9</v>
      </c>
      <c r="G250" s="33">
        <v>1.3888888888888889E-4</v>
      </c>
      <c r="H250" s="8">
        <v>7.25008974419219E-3</v>
      </c>
      <c r="I250" s="8">
        <v>1.0643421088453399E-2</v>
      </c>
      <c r="J250" s="8">
        <f t="array" ref="J250">INDEX('Default Errors'!$J$7:$J$27,MATCH(C250&amp;D250,'Default Errors'!$H$7:$H$27&amp;'Default Errors'!$I$7:$I$27,0))</f>
        <v>6.0828541567298902E-2</v>
      </c>
      <c r="K250" s="9">
        <f t="shared" si="28"/>
        <v>0.1191889458038527</v>
      </c>
      <c r="L250" s="9">
        <f t="shared" si="29"/>
        <v>0.34523752085173576</v>
      </c>
      <c r="M250" s="9">
        <f t="shared" si="30"/>
        <v>0.17497412915412139</v>
      </c>
      <c r="N250" s="9">
        <f t="shared" si="31"/>
        <v>0.41829909054900105</v>
      </c>
      <c r="P250" s="12"/>
    </row>
    <row r="251" spans="1:16" x14ac:dyDescent="0.25">
      <c r="A251" s="21">
        <v>231</v>
      </c>
      <c r="B251" s="1">
        <v>15000</v>
      </c>
      <c r="C251" s="1">
        <v>8</v>
      </c>
      <c r="D251" s="1">
        <v>3</v>
      </c>
      <c r="E251" s="1">
        <v>4</v>
      </c>
      <c r="F251" s="1">
        <v>9</v>
      </c>
      <c r="G251" s="33">
        <v>1.9675925925925926E-4</v>
      </c>
      <c r="H251" s="8">
        <v>9.94219450613874E-3</v>
      </c>
      <c r="I251" s="8">
        <v>1.2947429837739499E-2</v>
      </c>
      <c r="J251" s="8">
        <f t="array" ref="J251">INDEX('Default Errors'!$J$7:$J$27,MATCH(C251&amp;D251,'Default Errors'!$H$7:$H$27&amp;'Default Errors'!$I$7:$I$27,0))</f>
        <v>6.0828541567298902E-2</v>
      </c>
      <c r="K251" s="9">
        <f t="shared" si="28"/>
        <v>0.16344620880214578</v>
      </c>
      <c r="L251" s="9">
        <f t="shared" si="29"/>
        <v>0.40428481149079271</v>
      </c>
      <c r="M251" s="9">
        <f t="shared" si="30"/>
        <v>0.21285122911281451</v>
      </c>
      <c r="N251" s="9">
        <f t="shared" si="31"/>
        <v>0.46135802703845363</v>
      </c>
      <c r="P251" s="12"/>
    </row>
    <row r="252" spans="1:16" x14ac:dyDescent="0.25">
      <c r="A252" s="21">
        <v>232</v>
      </c>
      <c r="B252" s="1">
        <v>15000</v>
      </c>
      <c r="C252" s="1">
        <v>16</v>
      </c>
      <c r="D252" s="1">
        <v>1</v>
      </c>
      <c r="E252" s="1">
        <v>4</v>
      </c>
      <c r="F252" s="1">
        <v>9</v>
      </c>
      <c r="G252" s="33">
        <v>5.2083333333333333E-4</v>
      </c>
      <c r="H252" s="8">
        <v>2.22033235765004E-2</v>
      </c>
      <c r="I252" s="8">
        <v>3.4048691297868902E-2</v>
      </c>
      <c r="J252" s="8">
        <f t="array" ref="J252">INDEX('Default Errors'!$J$7:$J$27,MATCH(C252&amp;D252,'Default Errors'!$H$7:$H$27&amp;'Default Errors'!$I$7:$I$27,0))</f>
        <v>6.6075900603069407E-2</v>
      </c>
      <c r="K252" s="9">
        <f t="shared" si="28"/>
        <v>0.33602755882027274</v>
      </c>
      <c r="L252" s="9">
        <f t="shared" si="29"/>
        <v>0.57967884110106416</v>
      </c>
      <c r="M252" s="9">
        <f t="shared" si="30"/>
        <v>0.51529666621429671</v>
      </c>
      <c r="N252" s="9">
        <f t="shared" si="31"/>
        <v>0.71784167210764294</v>
      </c>
      <c r="P252" s="12"/>
    </row>
    <row r="253" spans="1:16" x14ac:dyDescent="0.25">
      <c r="A253" s="21">
        <v>233</v>
      </c>
      <c r="B253" s="1">
        <v>15000</v>
      </c>
      <c r="C253" s="1">
        <v>16</v>
      </c>
      <c r="D253" s="1">
        <v>2</v>
      </c>
      <c r="E253" s="1">
        <v>4</v>
      </c>
      <c r="F253" s="1">
        <v>9</v>
      </c>
      <c r="G253" s="33">
        <v>8.7962962962962962E-4</v>
      </c>
      <c r="H253" s="8">
        <v>2.7000886425056901E-2</v>
      </c>
      <c r="I253" s="8">
        <v>4.15164062602741E-2</v>
      </c>
      <c r="J253" s="8">
        <f t="array" ref="J253">INDEX('Default Errors'!$J$7:$J$27,MATCH(C253&amp;D253,'Default Errors'!$H$7:$H$27&amp;'Default Errors'!$I$7:$I$27,0))</f>
        <v>6.6075900603069407E-2</v>
      </c>
      <c r="K253" s="9">
        <f t="shared" si="28"/>
        <v>0.40863440647228405</v>
      </c>
      <c r="L253" s="9">
        <f t="shared" si="29"/>
        <v>0.63924518494258842</v>
      </c>
      <c r="M253" s="9">
        <f t="shared" si="30"/>
        <v>0.62831389177229846</v>
      </c>
      <c r="N253" s="9">
        <f t="shared" si="31"/>
        <v>0.79266253334713532</v>
      </c>
      <c r="P253" s="12"/>
    </row>
    <row r="254" spans="1:16" x14ac:dyDescent="0.25">
      <c r="A254" s="21">
        <v>234</v>
      </c>
      <c r="B254" s="1">
        <v>15000</v>
      </c>
      <c r="C254" s="1">
        <v>16</v>
      </c>
      <c r="D254" s="1">
        <v>3</v>
      </c>
      <c r="E254" s="1">
        <v>4</v>
      </c>
      <c r="F254" s="1">
        <v>9</v>
      </c>
      <c r="G254" s="33">
        <v>2.2685185185185182E-3</v>
      </c>
      <c r="H254" s="8">
        <v>3.2379861513577003E-2</v>
      </c>
      <c r="I254" s="8">
        <v>5.0341430226343797E-2</v>
      </c>
      <c r="J254" s="8">
        <f t="array" ref="J254">INDEX('Default Errors'!$J$7:$J$27,MATCH(C254&amp;D254,'Default Errors'!$H$7:$H$27&amp;'Default Errors'!$I$7:$I$27,0))</f>
        <v>6.6075900603069407E-2</v>
      </c>
      <c r="K254" s="9">
        <f t="shared" si="28"/>
        <v>0.49004041137613902</v>
      </c>
      <c r="L254" s="9">
        <f t="shared" si="29"/>
        <v>0.70002886467354974</v>
      </c>
      <c r="M254" s="9">
        <f t="shared" si="30"/>
        <v>0.76187278216235621</v>
      </c>
      <c r="N254" s="9">
        <f t="shared" si="31"/>
        <v>0.872853242052956</v>
      </c>
      <c r="P254" s="12"/>
    </row>
    <row r="255" spans="1:16" x14ac:dyDescent="0.25">
      <c r="A255" s="21">
        <v>235</v>
      </c>
      <c r="B255" s="1">
        <v>15000</v>
      </c>
      <c r="C255" s="1">
        <v>32</v>
      </c>
      <c r="D255" s="1">
        <v>1</v>
      </c>
      <c r="E255" s="1">
        <v>4</v>
      </c>
      <c r="F255" s="1">
        <v>9</v>
      </c>
      <c r="G255" s="33">
        <v>3.0902777777777782E-3</v>
      </c>
      <c r="H255" s="8">
        <v>4.8944098029370602E-2</v>
      </c>
      <c r="I255" s="8">
        <v>5.89693062398714E-2</v>
      </c>
      <c r="J255" s="8">
        <f t="array" ref="J255">INDEX('Default Errors'!$J$7:$J$27,MATCH(C255&amp;D255,'Default Errors'!$H$7:$H$27&amp;'Default Errors'!$I$7:$I$27,0))</f>
        <v>6.4467693182005903E-2</v>
      </c>
      <c r="K255" s="9">
        <f t="shared" si="28"/>
        <v>0.75920349579115676</v>
      </c>
      <c r="L255" s="9">
        <f t="shared" si="29"/>
        <v>0.87132284245918679</v>
      </c>
      <c r="M255" s="9">
        <f t="shared" si="30"/>
        <v>0.91471097117417566</v>
      </c>
      <c r="N255" s="9">
        <f t="shared" si="31"/>
        <v>0.95640523376557052</v>
      </c>
      <c r="P255" s="12"/>
    </row>
    <row r="256" spans="1:16" x14ac:dyDescent="0.25">
      <c r="A256" s="21">
        <v>236</v>
      </c>
      <c r="B256" s="1">
        <v>15000</v>
      </c>
      <c r="C256" s="1">
        <v>32</v>
      </c>
      <c r="D256" s="1">
        <v>2</v>
      </c>
      <c r="E256" s="1">
        <v>4</v>
      </c>
      <c r="F256" s="1">
        <v>9</v>
      </c>
      <c r="G256" s="33">
        <v>1.3877314814814815E-2</v>
      </c>
      <c r="H256" s="8">
        <v>4.8194176970167903E-2</v>
      </c>
      <c r="I256" s="8">
        <v>6.0283404557725899E-2</v>
      </c>
      <c r="J256" s="8">
        <f t="array" ref="J256">INDEX('Default Errors'!$J$7:$J$27,MATCH(C256&amp;D256,'Default Errors'!$H$7:$H$27&amp;'Default Errors'!$I$7:$I$27,0))</f>
        <v>6.4467693182005903E-2</v>
      </c>
      <c r="K256" s="9">
        <f t="shared" si="28"/>
        <v>0.74757098620088003</v>
      </c>
      <c r="L256" s="9">
        <f t="shared" si="29"/>
        <v>0.86462187469487495</v>
      </c>
      <c r="M256" s="9">
        <f t="shared" si="30"/>
        <v>0.93509479837494924</v>
      </c>
      <c r="N256" s="9">
        <f t="shared" si="31"/>
        <v>0.96700299812097235</v>
      </c>
      <c r="P256" s="12"/>
    </row>
    <row r="257" spans="1:16" x14ac:dyDescent="0.25">
      <c r="A257" s="21">
        <v>237</v>
      </c>
      <c r="B257" s="1">
        <v>15000</v>
      </c>
      <c r="C257" s="1">
        <v>32</v>
      </c>
      <c r="D257" s="1">
        <v>3</v>
      </c>
      <c r="E257" s="1">
        <v>4</v>
      </c>
      <c r="F257" s="1">
        <v>9</v>
      </c>
      <c r="G257" s="33">
        <v>3.5972222222222218E-2</v>
      </c>
      <c r="H257" s="8">
        <v>4.8596103601287702E-2</v>
      </c>
      <c r="I257" s="8">
        <v>6.1914028142717202E-2</v>
      </c>
      <c r="J257" s="8">
        <f t="array" ref="J257">INDEX('Default Errors'!$J$7:$J$27,MATCH(C257&amp;D257,'Default Errors'!$H$7:$H$27&amp;'Default Errors'!$I$7:$I$27,0))</f>
        <v>6.4467693182005903E-2</v>
      </c>
      <c r="K257" s="9">
        <f t="shared" si="28"/>
        <v>0.75380552960210079</v>
      </c>
      <c r="L257" s="9">
        <f t="shared" si="29"/>
        <v>0.86821974730024476</v>
      </c>
      <c r="M257" s="9">
        <f t="shared" si="30"/>
        <v>0.96038845329738776</v>
      </c>
      <c r="N257" s="9">
        <f t="shared" si="31"/>
        <v>0.9799941088074906</v>
      </c>
      <c r="P257" s="12"/>
    </row>
    <row r="258" spans="1:16" x14ac:dyDescent="0.25">
      <c r="A258" s="21">
        <v>238</v>
      </c>
      <c r="B258" s="1">
        <v>15000</v>
      </c>
      <c r="C258" s="1">
        <v>64</v>
      </c>
      <c r="D258" s="1">
        <v>1</v>
      </c>
      <c r="E258" s="1">
        <v>4</v>
      </c>
      <c r="F258" s="1">
        <v>9</v>
      </c>
      <c r="G258" s="33">
        <v>5.0312500000000003E-2</v>
      </c>
      <c r="H258" s="8">
        <v>5.6723720002714403E-2</v>
      </c>
      <c r="I258" s="8">
        <v>6.8787086890278695E-2</v>
      </c>
      <c r="J258" s="8">
        <f t="array" ref="J258">INDEX('Default Errors'!$J$7:$J$27,MATCH(C258&amp;D258,'Default Errors'!$H$7:$H$27&amp;'Default Errors'!$I$7:$I$27,0))</f>
        <v>6.6252051388873606E-2</v>
      </c>
      <c r="K258" s="9">
        <f t="shared" si="28"/>
        <v>0.8561805832964835</v>
      </c>
      <c r="L258" s="9">
        <f t="shared" si="29"/>
        <v>0.92530026656025743</v>
      </c>
      <c r="M258" s="9">
        <f t="shared" si="30"/>
        <v>1.0382635020087971</v>
      </c>
      <c r="N258" s="9">
        <f t="shared" si="31"/>
        <v>1.0189521588420121</v>
      </c>
      <c r="P258" s="12"/>
    </row>
    <row r="259" spans="1:16" x14ac:dyDescent="0.25">
      <c r="A259" s="21">
        <v>239</v>
      </c>
      <c r="B259" s="1">
        <v>15000</v>
      </c>
      <c r="C259" s="1">
        <v>64</v>
      </c>
      <c r="D259" s="1">
        <v>2</v>
      </c>
      <c r="E259" s="1">
        <v>4</v>
      </c>
      <c r="F259" s="1">
        <v>9</v>
      </c>
      <c r="G259" s="33">
        <v>0.23754629629629631</v>
      </c>
      <c r="H259" s="8">
        <v>5.8407258093844297E-2</v>
      </c>
      <c r="I259" s="8">
        <v>6.6385481344612807E-2</v>
      </c>
      <c r="J259" s="8">
        <f t="array" ref="J259">INDEX('Default Errors'!$J$7:$J$27,MATCH(C259&amp;D259,'Default Errors'!$H$7:$H$27&amp;'Default Errors'!$I$7:$I$27,0))</f>
        <v>6.6252051388873606E-2</v>
      </c>
      <c r="K259" s="9">
        <f t="shared" si="28"/>
        <v>0.88159169217291944</v>
      </c>
      <c r="L259" s="9">
        <f t="shared" si="29"/>
        <v>0.93893114346735751</v>
      </c>
      <c r="M259" s="9">
        <f t="shared" si="30"/>
        <v>1.002013974706323</v>
      </c>
      <c r="N259" s="9">
        <f t="shared" si="31"/>
        <v>1.0010064808513095</v>
      </c>
      <c r="P259" s="12"/>
    </row>
    <row r="260" spans="1:16" x14ac:dyDescent="0.25">
      <c r="A260" s="21">
        <v>240</v>
      </c>
      <c r="B260" s="1">
        <v>15000</v>
      </c>
      <c r="C260" s="1">
        <v>64</v>
      </c>
      <c r="D260" s="1">
        <v>3</v>
      </c>
      <c r="E260" s="1">
        <v>4</v>
      </c>
      <c r="F260" s="1">
        <v>9</v>
      </c>
      <c r="G260" s="33">
        <v>0.37261574074074072</v>
      </c>
      <c r="H260" s="8">
        <v>6.3159740853540994E-2</v>
      </c>
      <c r="I260" s="8">
        <v>6.8114630516997399E-2</v>
      </c>
      <c r="J260" s="8">
        <f t="array" ref="J260">INDEX('Default Errors'!$J$7:$J$27,MATCH(C260&amp;D260,'Default Errors'!$H$7:$H$27&amp;'Default Errors'!$I$7:$I$27,0))</f>
        <v>6.6252051388873606E-2</v>
      </c>
      <c r="K260" s="9">
        <f t="shared" si="28"/>
        <v>0.9533250598206845</v>
      </c>
      <c r="L260" s="9">
        <f t="shared" si="29"/>
        <v>0.97638366425329159</v>
      </c>
      <c r="M260" s="9">
        <f t="shared" si="30"/>
        <v>1.0281135314164265</v>
      </c>
      <c r="N260" s="9">
        <f t="shared" si="31"/>
        <v>1.0139593342025244</v>
      </c>
      <c r="P260" s="12"/>
    </row>
    <row r="261" spans="1:16" x14ac:dyDescent="0.25">
      <c r="G261" s="34"/>
    </row>
    <row r="262" spans="1:16" x14ac:dyDescent="0.25">
      <c r="A262" s="21">
        <v>241</v>
      </c>
      <c r="B262" s="1">
        <v>15000</v>
      </c>
      <c r="C262" s="1">
        <v>4</v>
      </c>
      <c r="D262" s="1">
        <v>1</v>
      </c>
      <c r="E262" s="1">
        <v>5</v>
      </c>
      <c r="F262" s="1">
        <v>7</v>
      </c>
      <c r="G262" s="33">
        <v>2.3148148148148147E-5</v>
      </c>
      <c r="H262" s="8">
        <v>1.7764698827170799E-3</v>
      </c>
      <c r="I262" s="8">
        <v>1.39660426360443E-3</v>
      </c>
      <c r="J262" s="8">
        <f t="array" ref="J262">INDEX('Default Errors'!$J$7:$J$27,MATCH(C262&amp;D262,'Default Errors'!$H$7:$H$27&amp;'Default Errors'!$I$7:$I$27,0))</f>
        <v>5.3403859472996501E-2</v>
      </c>
      <c r="K262" s="9">
        <f>H262/J262</f>
        <v>3.3264822060573102E-2</v>
      </c>
      <c r="L262" s="9">
        <f>SQRT(K262)</f>
        <v>0.18238646347953869</v>
      </c>
      <c r="M262" s="9">
        <f>I262/J262</f>
        <v>2.6151747783521501E-2</v>
      </c>
      <c r="N262" s="9">
        <f>SQRT(M262)</f>
        <v>0.16171502027802334</v>
      </c>
      <c r="P262" s="12"/>
    </row>
    <row r="263" spans="1:16" x14ac:dyDescent="0.25">
      <c r="A263" s="21">
        <v>242</v>
      </c>
      <c r="B263" s="1">
        <v>15000</v>
      </c>
      <c r="C263" s="1">
        <v>4</v>
      </c>
      <c r="D263" s="1">
        <v>2</v>
      </c>
      <c r="E263" s="1">
        <v>5</v>
      </c>
      <c r="F263" s="1">
        <v>7</v>
      </c>
      <c r="G263" s="33">
        <v>3.4722222222222222E-5</v>
      </c>
      <c r="H263" s="8">
        <v>3.1992752281995501E-3</v>
      </c>
      <c r="I263" s="8">
        <v>2.9469669422521102E-3</v>
      </c>
      <c r="J263" s="8">
        <f t="array" ref="J263">INDEX('Default Errors'!$J$7:$J$27,MATCH(C263&amp;D263,'Default Errors'!$H$7:$H$27&amp;'Default Errors'!$I$7:$I$27,0))</f>
        <v>5.3403859472996501E-2</v>
      </c>
      <c r="K263" s="9">
        <f t="shared" ref="K263:K291" si="32">H263/J263</f>
        <v>5.9907191348543901E-2</v>
      </c>
      <c r="L263" s="9">
        <f t="shared" ref="L263:L291" si="33">SQRT(K263)</f>
        <v>0.24475945609627403</v>
      </c>
      <c r="M263" s="9">
        <f t="shared" ref="M263:M291" si="34">I263/J263</f>
        <v>5.5182658544411664E-2</v>
      </c>
      <c r="N263" s="9">
        <f t="shared" ref="N263:N291" si="35">SQRT(M263)</f>
        <v>0.23490989452215857</v>
      </c>
      <c r="P263" s="12"/>
    </row>
    <row r="264" spans="1:16" x14ac:dyDescent="0.25">
      <c r="A264" s="21">
        <v>243</v>
      </c>
      <c r="B264" s="1">
        <v>15000</v>
      </c>
      <c r="C264" s="1">
        <v>4</v>
      </c>
      <c r="D264" s="1">
        <v>3</v>
      </c>
      <c r="E264" s="1">
        <v>5</v>
      </c>
      <c r="F264" s="1">
        <v>7</v>
      </c>
      <c r="G264" s="33">
        <v>3.4722222222222222E-5</v>
      </c>
      <c r="H264" s="8">
        <v>4.8687146311695E-3</v>
      </c>
      <c r="I264" s="8">
        <v>6.4374460946274598E-3</v>
      </c>
      <c r="J264" s="8">
        <f t="array" ref="J264">INDEX('Default Errors'!$J$7:$J$27,MATCH(C264&amp;D264,'Default Errors'!$H$7:$H$27&amp;'Default Errors'!$I$7:$I$27,0))</f>
        <v>5.3403859472996501E-2</v>
      </c>
      <c r="K264" s="9">
        <f t="shared" si="32"/>
        <v>9.1167842160010004E-2</v>
      </c>
      <c r="L264" s="9">
        <f t="shared" si="33"/>
        <v>0.30194013009205983</v>
      </c>
      <c r="M264" s="9">
        <f t="shared" si="34"/>
        <v>0.12054271279555244</v>
      </c>
      <c r="N264" s="9">
        <f t="shared" si="35"/>
        <v>0.34719261627452913</v>
      </c>
      <c r="P264" s="12"/>
    </row>
    <row r="265" spans="1:16" x14ac:dyDescent="0.25">
      <c r="A265" s="21">
        <v>244</v>
      </c>
      <c r="B265" s="1">
        <v>15000</v>
      </c>
      <c r="C265" s="1">
        <v>8</v>
      </c>
      <c r="D265" s="1">
        <v>1</v>
      </c>
      <c r="E265" s="1">
        <v>5</v>
      </c>
      <c r="F265" s="1">
        <v>7</v>
      </c>
      <c r="G265" s="33">
        <v>1.0416666666666667E-4</v>
      </c>
      <c r="H265" s="8">
        <v>7.0875504601091398E-3</v>
      </c>
      <c r="I265" s="8">
        <v>9.0163794977968E-3</v>
      </c>
      <c r="J265" s="8">
        <f t="array" ref="J265">INDEX('Default Errors'!$J$7:$J$27,MATCH(C265&amp;D265,'Default Errors'!$H$7:$H$27&amp;'Default Errors'!$I$7:$I$27,0))</f>
        <v>6.0828541567298902E-2</v>
      </c>
      <c r="K265" s="9">
        <f t="shared" si="32"/>
        <v>0.11651685668425378</v>
      </c>
      <c r="L265" s="9">
        <f t="shared" si="33"/>
        <v>0.34134565572781761</v>
      </c>
      <c r="M265" s="9">
        <f t="shared" si="34"/>
        <v>0.14822613308624774</v>
      </c>
      <c r="N265" s="9">
        <f t="shared" si="35"/>
        <v>0.38500147153776926</v>
      </c>
      <c r="P265" s="12"/>
    </row>
    <row r="266" spans="1:16" x14ac:dyDescent="0.25">
      <c r="A266" s="21">
        <v>245</v>
      </c>
      <c r="B266" s="1">
        <v>15000</v>
      </c>
      <c r="C266" s="1">
        <v>8</v>
      </c>
      <c r="D266" s="1">
        <v>2</v>
      </c>
      <c r="E266" s="1">
        <v>5</v>
      </c>
      <c r="F266" s="1">
        <v>7</v>
      </c>
      <c r="G266" s="33">
        <v>1.7361111111111112E-4</v>
      </c>
      <c r="H266" s="8">
        <v>9.9706202853274001E-3</v>
      </c>
      <c r="I266" s="8">
        <v>1.43803886455144E-2</v>
      </c>
      <c r="J266" s="8">
        <f t="array" ref="J266">INDEX('Default Errors'!$J$7:$J$27,MATCH(C266&amp;D266,'Default Errors'!$H$7:$H$27&amp;'Default Errors'!$I$7:$I$27,0))</f>
        <v>6.0828541567298902E-2</v>
      </c>
      <c r="K266" s="9">
        <f t="shared" si="32"/>
        <v>0.1639135186941183</v>
      </c>
      <c r="L266" s="9">
        <f t="shared" si="33"/>
        <v>0.40486234536459215</v>
      </c>
      <c r="M266" s="9">
        <f t="shared" si="34"/>
        <v>0.23640857194651563</v>
      </c>
      <c r="N266" s="9">
        <f t="shared" si="35"/>
        <v>0.48621864623491728</v>
      </c>
      <c r="P266" s="12"/>
    </row>
    <row r="267" spans="1:16" x14ac:dyDescent="0.25">
      <c r="A267" s="21">
        <v>246</v>
      </c>
      <c r="B267" s="1">
        <v>15000</v>
      </c>
      <c r="C267" s="1">
        <v>8</v>
      </c>
      <c r="D267" s="1">
        <v>3</v>
      </c>
      <c r="E267" s="1">
        <v>5</v>
      </c>
      <c r="F267" s="1">
        <v>7</v>
      </c>
      <c r="G267" s="33">
        <v>2.4305555555555552E-4</v>
      </c>
      <c r="H267" s="8">
        <v>1.41428366865949E-2</v>
      </c>
      <c r="I267" s="8">
        <v>1.9060098083499798E-2</v>
      </c>
      <c r="J267" s="8">
        <f t="array" ref="J267">INDEX('Default Errors'!$J$7:$J$27,MATCH(C267&amp;D267,'Default Errors'!$H$7:$H$27&amp;'Default Errors'!$I$7:$I$27,0))</f>
        <v>6.0828541567298902E-2</v>
      </c>
      <c r="K267" s="9">
        <f t="shared" si="32"/>
        <v>0.2325033006248832</v>
      </c>
      <c r="L267" s="9">
        <f t="shared" si="33"/>
        <v>0.48218596062606717</v>
      </c>
      <c r="M267" s="9">
        <f t="shared" si="34"/>
        <v>0.31334136233419746</v>
      </c>
      <c r="N267" s="9">
        <f t="shared" si="35"/>
        <v>0.55976902587960109</v>
      </c>
      <c r="P267" s="12"/>
    </row>
    <row r="268" spans="1:16" x14ac:dyDescent="0.25">
      <c r="A268" s="21">
        <v>247</v>
      </c>
      <c r="B268" s="1">
        <v>15000</v>
      </c>
      <c r="C268" s="1">
        <v>16</v>
      </c>
      <c r="D268" s="1">
        <v>1</v>
      </c>
      <c r="E268" s="1">
        <v>5</v>
      </c>
      <c r="F268" s="1">
        <v>7</v>
      </c>
      <c r="G268" s="33">
        <v>5.7870370370370378E-4</v>
      </c>
      <c r="H268" s="8">
        <v>2.3719538716829101E-2</v>
      </c>
      <c r="I268" s="8">
        <v>3.3075186989695499E-2</v>
      </c>
      <c r="J268" s="8">
        <f t="array" ref="J268">INDEX('Default Errors'!$J$7:$J$27,MATCH(C268&amp;D268,'Default Errors'!$H$7:$H$27&amp;'Default Errors'!$I$7:$I$27,0))</f>
        <v>6.6075900603069407E-2</v>
      </c>
      <c r="K268" s="9">
        <f t="shared" si="32"/>
        <v>0.35897412672915219</v>
      </c>
      <c r="L268" s="9">
        <f t="shared" si="33"/>
        <v>0.59914449570128925</v>
      </c>
      <c r="M268" s="9">
        <f t="shared" si="34"/>
        <v>0.50056354416392268</v>
      </c>
      <c r="N268" s="9">
        <f t="shared" si="35"/>
        <v>0.70750515486738519</v>
      </c>
      <c r="P268" s="12"/>
    </row>
    <row r="269" spans="1:16" x14ac:dyDescent="0.25">
      <c r="A269" s="21">
        <v>248</v>
      </c>
      <c r="B269" s="1">
        <v>15000</v>
      </c>
      <c r="C269" s="1">
        <v>16</v>
      </c>
      <c r="D269" s="1">
        <v>2</v>
      </c>
      <c r="E269" s="1">
        <v>5</v>
      </c>
      <c r="F269" s="1">
        <v>7</v>
      </c>
      <c r="G269" s="33">
        <v>1.0648148148148147E-3</v>
      </c>
      <c r="H269" s="8">
        <v>2.9735117608544501E-2</v>
      </c>
      <c r="I269" s="8">
        <v>4.4909255880804903E-2</v>
      </c>
      <c r="J269" s="8">
        <f t="array" ref="J269">INDEX('Default Errors'!$J$7:$J$27,MATCH(C269&amp;D269,'Default Errors'!$H$7:$H$27&amp;'Default Errors'!$I$7:$I$27,0))</f>
        <v>6.6075900603069407E-2</v>
      </c>
      <c r="K269" s="9">
        <f t="shared" si="32"/>
        <v>0.45001456411724222</v>
      </c>
      <c r="L269" s="9">
        <f t="shared" si="33"/>
        <v>0.67083124861416688</v>
      </c>
      <c r="M269" s="9">
        <f t="shared" si="34"/>
        <v>0.67966165380905519</v>
      </c>
      <c r="N269" s="9">
        <f t="shared" si="35"/>
        <v>0.82441594708560506</v>
      </c>
      <c r="P269" s="12"/>
    </row>
    <row r="270" spans="1:16" x14ac:dyDescent="0.25">
      <c r="A270" s="21">
        <v>249</v>
      </c>
      <c r="B270" s="1">
        <v>15000</v>
      </c>
      <c r="C270" s="1">
        <v>16</v>
      </c>
      <c r="D270" s="1">
        <v>3</v>
      </c>
      <c r="E270" s="1">
        <v>5</v>
      </c>
      <c r="F270" s="1">
        <v>7</v>
      </c>
      <c r="G270" s="33">
        <v>4.0046296296296297E-3</v>
      </c>
      <c r="H270" s="8">
        <v>3.6654727223347297E-2</v>
      </c>
      <c r="I270" s="8">
        <v>5.66043618380975E-2</v>
      </c>
      <c r="J270" s="8">
        <f t="array" ref="J270">INDEX('Default Errors'!$J$7:$J$27,MATCH(C270&amp;D270,'Default Errors'!$H$7:$H$27&amp;'Default Errors'!$I$7:$I$27,0))</f>
        <v>6.6075900603069407E-2</v>
      </c>
      <c r="K270" s="9">
        <f t="shared" si="32"/>
        <v>0.55473670262232622</v>
      </c>
      <c r="L270" s="9">
        <f t="shared" si="33"/>
        <v>0.74480648669458183</v>
      </c>
      <c r="M270" s="9">
        <f t="shared" si="34"/>
        <v>0.85665668301868103</v>
      </c>
      <c r="N270" s="9">
        <f t="shared" si="35"/>
        <v>0.92555749849411362</v>
      </c>
      <c r="P270" s="12"/>
    </row>
    <row r="271" spans="1:16" x14ac:dyDescent="0.25">
      <c r="A271" s="21">
        <v>250</v>
      </c>
      <c r="B271" s="1">
        <v>15000</v>
      </c>
      <c r="C271" s="1">
        <v>32</v>
      </c>
      <c r="D271" s="1">
        <v>1</v>
      </c>
      <c r="E271" s="1">
        <v>5</v>
      </c>
      <c r="F271" s="1">
        <v>7</v>
      </c>
      <c r="G271" s="33">
        <v>3.9004629629629632E-3</v>
      </c>
      <c r="H271" s="8">
        <v>4.8457037107556097E-2</v>
      </c>
      <c r="I271" s="8">
        <v>5.9598570879213199E-2</v>
      </c>
      <c r="J271" s="8">
        <f t="array" ref="J271">INDEX('Default Errors'!$J$7:$J$27,MATCH(C271&amp;D271,'Default Errors'!$H$7:$H$27&amp;'Default Errors'!$I$7:$I$27,0))</f>
        <v>6.4467693182005903E-2</v>
      </c>
      <c r="K271" s="9">
        <f t="shared" si="32"/>
        <v>0.75164837945653884</v>
      </c>
      <c r="L271" s="9">
        <f t="shared" si="33"/>
        <v>0.86697657376456194</v>
      </c>
      <c r="M271" s="9">
        <f t="shared" si="34"/>
        <v>0.92447190115759004</v>
      </c>
      <c r="N271" s="9">
        <f t="shared" si="35"/>
        <v>0.96149461837162153</v>
      </c>
      <c r="P271" s="12"/>
    </row>
    <row r="272" spans="1:16" x14ac:dyDescent="0.25">
      <c r="A272" s="21">
        <v>251</v>
      </c>
      <c r="B272" s="1">
        <v>15000</v>
      </c>
      <c r="C272" s="1">
        <v>32</v>
      </c>
      <c r="D272" s="1">
        <v>2</v>
      </c>
      <c r="E272" s="1">
        <v>5</v>
      </c>
      <c r="F272" s="1">
        <v>7</v>
      </c>
      <c r="G272" s="33">
        <v>2.5162037037037038E-2</v>
      </c>
      <c r="H272" s="8">
        <v>4.8833766427802003E-2</v>
      </c>
      <c r="I272" s="8">
        <v>6.3736905000688904E-2</v>
      </c>
      <c r="J272" s="8">
        <f t="array" ref="J272">INDEX('Default Errors'!$J$7:$J$27,MATCH(C272&amp;D272,'Default Errors'!$H$7:$H$27&amp;'Default Errors'!$I$7:$I$27,0))</f>
        <v>6.4467693182005903E-2</v>
      </c>
      <c r="K272" s="9">
        <f t="shared" si="32"/>
        <v>0.75749207110504135</v>
      </c>
      <c r="L272" s="9">
        <f t="shared" si="33"/>
        <v>0.87034020423340286</v>
      </c>
      <c r="M272" s="9">
        <f t="shared" si="34"/>
        <v>0.98866427282803759</v>
      </c>
      <c r="N272" s="9">
        <f t="shared" si="35"/>
        <v>0.99431598238590013</v>
      </c>
      <c r="P272" s="12"/>
    </row>
    <row r="273" spans="1:16" x14ac:dyDescent="0.25">
      <c r="A273" s="21">
        <v>252</v>
      </c>
      <c r="B273" s="1">
        <v>15000</v>
      </c>
      <c r="C273" s="1">
        <v>32</v>
      </c>
      <c r="D273" s="1">
        <v>3</v>
      </c>
      <c r="E273" s="1">
        <v>5</v>
      </c>
      <c r="F273" s="1">
        <v>7</v>
      </c>
      <c r="G273" s="33">
        <v>4.987268518518518E-2</v>
      </c>
      <c r="H273" s="8">
        <v>5.2161765194856602E-2</v>
      </c>
      <c r="I273" s="8">
        <v>7.4371477106860401E-2</v>
      </c>
      <c r="J273" s="8">
        <f t="array" ref="J273">INDEX('Default Errors'!$J$7:$J$27,MATCH(C273&amp;D273,'Default Errors'!$H$7:$H$27&amp;'Default Errors'!$I$7:$I$27,0))</f>
        <v>6.4467693182005903E-2</v>
      </c>
      <c r="K273" s="9">
        <f t="shared" si="32"/>
        <v>0.80911480805731528</v>
      </c>
      <c r="L273" s="9">
        <f t="shared" si="33"/>
        <v>0.89950809226894413</v>
      </c>
      <c r="M273" s="9">
        <f t="shared" si="34"/>
        <v>1.1536239849143357</v>
      </c>
      <c r="N273" s="9">
        <f t="shared" si="35"/>
        <v>1.0740688920708652</v>
      </c>
      <c r="P273" s="12"/>
    </row>
    <row r="274" spans="1:16" x14ac:dyDescent="0.25">
      <c r="A274" s="21">
        <v>253</v>
      </c>
      <c r="B274" s="1">
        <v>15000</v>
      </c>
      <c r="C274" s="1">
        <v>64</v>
      </c>
      <c r="D274" s="1">
        <v>1</v>
      </c>
      <c r="E274" s="1">
        <v>5</v>
      </c>
      <c r="F274" s="1">
        <v>7</v>
      </c>
      <c r="G274" s="33">
        <v>9.4317129629629626E-2</v>
      </c>
      <c r="H274" s="8">
        <v>5.8948608949626703E-2</v>
      </c>
      <c r="I274" s="8">
        <v>6.6091325011142094E-2</v>
      </c>
      <c r="J274" s="8">
        <f t="array" ref="J274">INDEX('Default Errors'!$J$7:$J$27,MATCH(C274&amp;D274,'Default Errors'!$H$7:$H$27&amp;'Default Errors'!$I$7:$I$27,0))</f>
        <v>6.6252051388873606E-2</v>
      </c>
      <c r="K274" s="9">
        <f t="shared" si="32"/>
        <v>0.88976277283282057</v>
      </c>
      <c r="L274" s="9">
        <f t="shared" si="33"/>
        <v>0.94327237467913827</v>
      </c>
      <c r="M274" s="9">
        <f t="shared" si="34"/>
        <v>0.99757401658722822</v>
      </c>
      <c r="N274" s="9">
        <f t="shared" si="35"/>
        <v>0.99878627172545187</v>
      </c>
      <c r="P274" s="12"/>
    </row>
    <row r="275" spans="1:16" x14ac:dyDescent="0.25">
      <c r="A275" s="21">
        <v>254</v>
      </c>
      <c r="B275" s="1">
        <v>15000</v>
      </c>
      <c r="C275" s="1">
        <v>64</v>
      </c>
      <c r="D275" s="1">
        <v>2</v>
      </c>
      <c r="E275" s="1">
        <v>5</v>
      </c>
      <c r="F275" s="1">
        <v>7</v>
      </c>
      <c r="G275" s="33">
        <v>0.27305555555555555</v>
      </c>
      <c r="H275" s="8">
        <v>7.3316902775313095E-2</v>
      </c>
      <c r="I275" s="8">
        <v>7.5160269114929401E-2</v>
      </c>
      <c r="J275" s="8">
        <f t="array" ref="J275">INDEX('Default Errors'!$J$7:$J$27,MATCH(C275&amp;D275,'Default Errors'!$H$7:$H$27&amp;'Default Errors'!$I$7:$I$27,0))</f>
        <v>6.6252051388873606E-2</v>
      </c>
      <c r="K275" s="9">
        <f t="shared" si="32"/>
        <v>1.106635964295982</v>
      </c>
      <c r="L275" s="9">
        <f t="shared" si="33"/>
        <v>1.051967663141782</v>
      </c>
      <c r="M275" s="9">
        <f t="shared" si="34"/>
        <v>1.1344595003370996</v>
      </c>
      <c r="N275" s="9">
        <f t="shared" si="35"/>
        <v>1.0651100883650946</v>
      </c>
      <c r="P275" s="12"/>
    </row>
    <row r="276" spans="1:16" x14ac:dyDescent="0.25">
      <c r="A276" s="21">
        <v>255</v>
      </c>
      <c r="B276" s="1">
        <v>15000</v>
      </c>
      <c r="C276" s="1">
        <v>64</v>
      </c>
      <c r="D276" s="1">
        <v>3</v>
      </c>
      <c r="E276" s="1">
        <v>5</v>
      </c>
      <c r="F276" s="1">
        <v>7</v>
      </c>
      <c r="G276" s="33">
        <v>0.47737268518518516</v>
      </c>
      <c r="H276" s="8">
        <v>0.14206917145370401</v>
      </c>
      <c r="I276" s="8">
        <v>0.14015874867490299</v>
      </c>
      <c r="J276" s="8">
        <f t="array" ref="J276">INDEX('Default Errors'!$J$7:$J$27,MATCH(C276&amp;D276,'Default Errors'!$H$7:$H$27&amp;'Default Errors'!$I$7:$I$27,0))</f>
        <v>6.6252051388873606E-2</v>
      </c>
      <c r="K276" s="9">
        <f t="shared" si="32"/>
        <v>2.1443739246625526</v>
      </c>
      <c r="L276" s="9">
        <f t="shared" si="33"/>
        <v>1.464368097393054</v>
      </c>
      <c r="M276" s="9">
        <f t="shared" si="34"/>
        <v>2.1155382472948046</v>
      </c>
      <c r="N276" s="9">
        <f t="shared" si="35"/>
        <v>1.4544889986846943</v>
      </c>
      <c r="P276" s="12"/>
    </row>
    <row r="277" spans="1:16" x14ac:dyDescent="0.25">
      <c r="A277" s="21">
        <v>256</v>
      </c>
      <c r="B277" s="1">
        <v>15000</v>
      </c>
      <c r="C277" s="1">
        <v>4</v>
      </c>
      <c r="D277" s="1">
        <v>1</v>
      </c>
      <c r="E277" s="1">
        <v>5</v>
      </c>
      <c r="F277" s="1">
        <v>9</v>
      </c>
      <c r="G277" s="33">
        <v>2.3148148148148147E-5</v>
      </c>
      <c r="H277" s="8">
        <v>1.6492257478378299E-3</v>
      </c>
      <c r="I277" s="8">
        <v>1.0262840925887801E-3</v>
      </c>
      <c r="J277" s="8">
        <f t="array" ref="J277">INDEX('Default Errors'!$J$7:$J$27,MATCH(C277&amp;D277,'Default Errors'!$H$7:$H$27&amp;'Default Errors'!$I$7:$I$27,0))</f>
        <v>5.3403859472996501E-2</v>
      </c>
      <c r="K277" s="9">
        <f t="shared" si="32"/>
        <v>3.0882145300224151E-2</v>
      </c>
      <c r="L277" s="9">
        <f t="shared" si="33"/>
        <v>0.1757331650549325</v>
      </c>
      <c r="M277" s="9">
        <f t="shared" si="34"/>
        <v>1.921741429770104E-2</v>
      </c>
      <c r="N277" s="9">
        <f t="shared" si="35"/>
        <v>0.13862688879759597</v>
      </c>
      <c r="P277" s="12"/>
    </row>
    <row r="278" spans="1:16" x14ac:dyDescent="0.25">
      <c r="A278" s="21">
        <v>257</v>
      </c>
      <c r="B278" s="1">
        <v>15000</v>
      </c>
      <c r="C278" s="1">
        <v>4</v>
      </c>
      <c r="D278" s="1">
        <v>2</v>
      </c>
      <c r="E278" s="1">
        <v>5</v>
      </c>
      <c r="F278" s="1">
        <v>9</v>
      </c>
      <c r="G278" s="33">
        <v>2.3148148148148147E-5</v>
      </c>
      <c r="H278" s="8">
        <v>2.8113897875412901E-3</v>
      </c>
      <c r="I278" s="8">
        <v>1.9366840093017E-3</v>
      </c>
      <c r="J278" s="8">
        <f t="array" ref="J278">INDEX('Default Errors'!$J$7:$J$27,MATCH(C278&amp;D278,'Default Errors'!$H$7:$H$27&amp;'Default Errors'!$I$7:$I$27,0))</f>
        <v>5.3403859472996501E-2</v>
      </c>
      <c r="K278" s="9">
        <f t="shared" si="32"/>
        <v>5.2643944001142105E-2</v>
      </c>
      <c r="L278" s="9">
        <f t="shared" si="33"/>
        <v>0.22944268129783985</v>
      </c>
      <c r="M278" s="9">
        <f>I278/J278</f>
        <v>3.6264869775582013E-2</v>
      </c>
      <c r="N278" s="9">
        <f t="shared" si="35"/>
        <v>0.19043337358662218</v>
      </c>
      <c r="P278" s="12"/>
    </row>
    <row r="279" spans="1:16" x14ac:dyDescent="0.25">
      <c r="A279" s="21">
        <v>258</v>
      </c>
      <c r="B279" s="1">
        <v>15000</v>
      </c>
      <c r="C279" s="1">
        <v>4</v>
      </c>
      <c r="D279" s="1">
        <v>3</v>
      </c>
      <c r="E279" s="1">
        <v>5</v>
      </c>
      <c r="F279" s="1">
        <v>9</v>
      </c>
      <c r="G279" s="33">
        <v>3.4722222222222222E-5</v>
      </c>
      <c r="H279" s="8">
        <v>4.1772939330022201E-3</v>
      </c>
      <c r="I279" s="8">
        <v>4.2208446747315402E-3</v>
      </c>
      <c r="J279" s="8">
        <f t="array" ref="J279">INDEX('Default Errors'!$J$7:$J$27,MATCH(C279&amp;D279,'Default Errors'!$H$7:$H$27&amp;'Default Errors'!$I$7:$I$27,0))</f>
        <v>5.3403859472996501E-2</v>
      </c>
      <c r="K279" s="9">
        <f t="shared" si="32"/>
        <v>7.822082475358276E-2</v>
      </c>
      <c r="L279" s="9">
        <f t="shared" si="33"/>
        <v>0.27967986118700566</v>
      </c>
      <c r="M279" s="9">
        <f t="shared" si="34"/>
        <v>7.9036322774869813E-2</v>
      </c>
      <c r="N279" s="9">
        <f t="shared" si="35"/>
        <v>0.28113399434232389</v>
      </c>
      <c r="P279" s="12"/>
    </row>
    <row r="280" spans="1:16" x14ac:dyDescent="0.25">
      <c r="A280" s="21">
        <v>259</v>
      </c>
      <c r="B280" s="1">
        <v>15000</v>
      </c>
      <c r="C280" s="1">
        <v>8</v>
      </c>
      <c r="D280" s="1">
        <v>1</v>
      </c>
      <c r="E280" s="1">
        <v>5</v>
      </c>
      <c r="F280" s="1">
        <v>9</v>
      </c>
      <c r="G280" s="33">
        <v>1.1574074074074073E-4</v>
      </c>
      <c r="H280" s="8">
        <v>6.7435335045645198E-3</v>
      </c>
      <c r="I280" s="8">
        <v>8.1478040215365206E-3</v>
      </c>
      <c r="J280" s="8">
        <f t="array" ref="J280">INDEX('Default Errors'!$J$7:$J$27,MATCH(C280&amp;D280,'Default Errors'!$H$7:$H$27&amp;'Default Errors'!$I$7:$I$27,0))</f>
        <v>6.0828541567298902E-2</v>
      </c>
      <c r="K280" s="9">
        <f t="shared" si="32"/>
        <v>0.11086133796424617</v>
      </c>
      <c r="L280" s="9">
        <f t="shared" si="33"/>
        <v>0.33295846282118463</v>
      </c>
      <c r="M280" s="9">
        <f t="shared" si="34"/>
        <v>0.13394705530662823</v>
      </c>
      <c r="N280" s="9">
        <f t="shared" si="35"/>
        <v>0.36598778026954432</v>
      </c>
      <c r="P280" s="12"/>
    </row>
    <row r="281" spans="1:16" x14ac:dyDescent="0.25">
      <c r="A281" s="21">
        <v>260</v>
      </c>
      <c r="B281" s="1">
        <v>15000</v>
      </c>
      <c r="C281" s="1">
        <v>8</v>
      </c>
      <c r="D281" s="1">
        <v>2</v>
      </c>
      <c r="E281" s="1">
        <v>5</v>
      </c>
      <c r="F281" s="1">
        <v>9</v>
      </c>
      <c r="G281" s="33">
        <v>1.7361111111111112E-4</v>
      </c>
      <c r="H281" s="8">
        <v>8.9111791300629205E-3</v>
      </c>
      <c r="I281" s="8">
        <v>1.2834420513452601E-2</v>
      </c>
      <c r="J281" s="8">
        <f t="array" ref="J281">INDEX('Default Errors'!$J$7:$J$27,MATCH(C281&amp;D281,'Default Errors'!$H$7:$H$27&amp;'Default Errors'!$I$7:$I$27,0))</f>
        <v>6.0828541567298902E-2</v>
      </c>
      <c r="K281" s="9">
        <f t="shared" si="32"/>
        <v>0.14649667574560957</v>
      </c>
      <c r="L281" s="9">
        <f t="shared" si="33"/>
        <v>0.38274884159930461</v>
      </c>
      <c r="M281" s="9">
        <f t="shared" si="34"/>
        <v>0.21099339525102664</v>
      </c>
      <c r="N281" s="9">
        <f t="shared" si="35"/>
        <v>0.45934017378303266</v>
      </c>
      <c r="P281" s="12"/>
    </row>
    <row r="282" spans="1:16" x14ac:dyDescent="0.25">
      <c r="A282" s="21">
        <v>261</v>
      </c>
      <c r="B282" s="1">
        <v>15000</v>
      </c>
      <c r="C282" s="1">
        <v>8</v>
      </c>
      <c r="D282" s="1">
        <v>3</v>
      </c>
      <c r="E282" s="1">
        <v>5</v>
      </c>
      <c r="F282" s="1">
        <v>9</v>
      </c>
      <c r="G282" s="33">
        <v>2.5462962962962961E-4</v>
      </c>
      <c r="H282" s="8">
        <v>1.17030699343629E-2</v>
      </c>
      <c r="I282" s="8">
        <v>1.62599626652709E-2</v>
      </c>
      <c r="J282" s="8">
        <f t="array" ref="J282">INDEX('Default Errors'!$J$7:$J$27,MATCH(C282&amp;D282,'Default Errors'!$H$7:$H$27&amp;'Default Errors'!$I$7:$I$27,0))</f>
        <v>6.0828541567298902E-2</v>
      </c>
      <c r="K282" s="9">
        <f t="shared" si="32"/>
        <v>0.19239438646436999</v>
      </c>
      <c r="L282" s="9">
        <f t="shared" si="33"/>
        <v>0.43862784506272512</v>
      </c>
      <c r="M282" s="9">
        <f t="shared" si="34"/>
        <v>0.26730811303903051</v>
      </c>
      <c r="N282" s="9">
        <f t="shared" si="35"/>
        <v>0.51701848423342711</v>
      </c>
      <c r="P282" s="12"/>
    </row>
    <row r="283" spans="1:16" x14ac:dyDescent="0.25">
      <c r="A283" s="21">
        <v>262</v>
      </c>
      <c r="B283" s="1">
        <v>15000</v>
      </c>
      <c r="C283" s="1">
        <v>16</v>
      </c>
      <c r="D283" s="1">
        <v>1</v>
      </c>
      <c r="E283" s="1">
        <v>5</v>
      </c>
      <c r="F283" s="1">
        <v>9</v>
      </c>
      <c r="G283" s="33">
        <v>5.6712962962962956E-4</v>
      </c>
      <c r="H283" s="8">
        <v>2.2955739552666998E-2</v>
      </c>
      <c r="I283" s="8">
        <v>3.1827069309159198E-2</v>
      </c>
      <c r="J283" s="8">
        <f t="array" ref="J283">INDEX('Default Errors'!$J$7:$J$27,MATCH(C283&amp;D283,'Default Errors'!$H$7:$H$27&amp;'Default Errors'!$I$7:$I$27,0))</f>
        <v>6.6075900603069407E-2</v>
      </c>
      <c r="K283" s="9">
        <f t="shared" si="32"/>
        <v>0.34741470556060255</v>
      </c>
      <c r="L283" s="9">
        <f t="shared" si="33"/>
        <v>0.58941895588842619</v>
      </c>
      <c r="M283" s="9">
        <f t="shared" si="34"/>
        <v>0.48167439291293962</v>
      </c>
      <c r="N283" s="9">
        <f t="shared" si="35"/>
        <v>0.69402766004889149</v>
      </c>
      <c r="P283" s="12"/>
    </row>
    <row r="284" spans="1:16" x14ac:dyDescent="0.25">
      <c r="A284" s="21">
        <v>263</v>
      </c>
      <c r="B284" s="1">
        <v>15000</v>
      </c>
      <c r="C284" s="1">
        <v>16</v>
      </c>
      <c r="D284" s="1">
        <v>2</v>
      </c>
      <c r="E284" s="1">
        <v>5</v>
      </c>
      <c r="F284" s="1">
        <v>9</v>
      </c>
      <c r="G284" s="33">
        <v>1.1574074074074073E-3</v>
      </c>
      <c r="H284" s="8">
        <v>2.8146188291288E-2</v>
      </c>
      <c r="I284" s="8">
        <v>4.2364991413914303E-2</v>
      </c>
      <c r="J284" s="8">
        <f t="array" ref="J284">INDEX('Default Errors'!$J$7:$J$27,MATCH(C284&amp;D284,'Default Errors'!$H$7:$H$27&amp;'Default Errors'!$I$7:$I$27,0))</f>
        <v>6.6075900603069407E-2</v>
      </c>
      <c r="K284" s="9">
        <f t="shared" si="32"/>
        <v>0.42596753179903735</v>
      </c>
      <c r="L284" s="9">
        <f t="shared" si="33"/>
        <v>0.65266188168073469</v>
      </c>
      <c r="M284" s="9">
        <f t="shared" si="34"/>
        <v>0.64115647349869542</v>
      </c>
      <c r="N284" s="9">
        <f t="shared" si="35"/>
        <v>0.80072246971013339</v>
      </c>
      <c r="P284" s="12"/>
    </row>
    <row r="285" spans="1:16" x14ac:dyDescent="0.25">
      <c r="A285" s="21">
        <v>264</v>
      </c>
      <c r="B285" s="1">
        <v>15000</v>
      </c>
      <c r="C285" s="1">
        <v>16</v>
      </c>
      <c r="D285" s="1">
        <v>3</v>
      </c>
      <c r="E285" s="1">
        <v>5</v>
      </c>
      <c r="F285" s="1">
        <v>9</v>
      </c>
      <c r="G285" s="33">
        <v>4.0277777777777777E-3</v>
      </c>
      <c r="H285" s="8">
        <v>3.3518249216096398E-2</v>
      </c>
      <c r="I285" s="8">
        <v>5.2697391881289399E-2</v>
      </c>
      <c r="J285" s="8">
        <f t="array" ref="J285">INDEX('Default Errors'!$J$7:$J$27,MATCH(C285&amp;D285,'Default Errors'!$H$7:$H$27&amp;'Default Errors'!$I$7:$I$27,0))</f>
        <v>6.6075900603069407E-2</v>
      </c>
      <c r="K285" s="9">
        <f t="shared" si="32"/>
        <v>0.50726889698328803</v>
      </c>
      <c r="L285" s="9">
        <f t="shared" si="33"/>
        <v>0.71222812144936265</v>
      </c>
      <c r="M285" s="9">
        <f t="shared" si="34"/>
        <v>0.79752816685545802</v>
      </c>
      <c r="N285" s="9">
        <f t="shared" si="35"/>
        <v>0.89304432524676958</v>
      </c>
      <c r="P285" s="12"/>
    </row>
    <row r="286" spans="1:16" x14ac:dyDescent="0.25">
      <c r="A286" s="21">
        <v>265</v>
      </c>
      <c r="B286" s="1">
        <v>15000</v>
      </c>
      <c r="C286" s="1">
        <v>32</v>
      </c>
      <c r="D286" s="1">
        <v>1</v>
      </c>
      <c r="E286" s="1">
        <v>5</v>
      </c>
      <c r="F286" s="1">
        <v>9</v>
      </c>
      <c r="G286" s="33">
        <v>3.8773148148148143E-3</v>
      </c>
      <c r="H286" s="8">
        <v>4.9361563796197397E-2</v>
      </c>
      <c r="I286" s="8">
        <v>6.0824556624543301E-2</v>
      </c>
      <c r="J286" s="8">
        <f t="array" ref="J286">INDEX('Default Errors'!$J$7:$J$27,MATCH(C286&amp;D286,'Default Errors'!$H$7:$H$27&amp;'Default Errors'!$I$7:$I$27,0))</f>
        <v>6.4467693182005903E-2</v>
      </c>
      <c r="K286" s="9">
        <f t="shared" si="32"/>
        <v>0.76567907675615576</v>
      </c>
      <c r="L286" s="9">
        <f t="shared" si="33"/>
        <v>0.87503090045789567</v>
      </c>
      <c r="M286" s="9">
        <f t="shared" si="34"/>
        <v>0.94348895737315652</v>
      </c>
      <c r="N286" s="9">
        <f t="shared" si="35"/>
        <v>0.9713335973666084</v>
      </c>
      <c r="P286" s="12"/>
    </row>
    <row r="287" spans="1:16" x14ac:dyDescent="0.25">
      <c r="A287" s="21">
        <v>266</v>
      </c>
      <c r="B287" s="1">
        <v>15000</v>
      </c>
      <c r="C287" s="1">
        <v>32</v>
      </c>
      <c r="D287" s="1">
        <v>2</v>
      </c>
      <c r="E287" s="1">
        <v>5</v>
      </c>
      <c r="F287" s="1">
        <v>9</v>
      </c>
      <c r="G287" s="33">
        <v>2.3344907407407408E-2</v>
      </c>
      <c r="H287" s="8">
        <v>4.8922758092895598E-2</v>
      </c>
      <c r="I287" s="8">
        <v>6.16731253595088E-2</v>
      </c>
      <c r="J287" s="8">
        <f t="array" ref="J287">INDEX('Default Errors'!$J$7:$J$27,MATCH(C287&amp;D287,'Default Errors'!$H$7:$H$27&amp;'Default Errors'!$I$7:$I$27,0))</f>
        <v>6.4467693182005903E-2</v>
      </c>
      <c r="K287" s="9">
        <f t="shared" si="32"/>
        <v>0.7588724782625047</v>
      </c>
      <c r="L287" s="9">
        <f t="shared" si="33"/>
        <v>0.87113287061303379</v>
      </c>
      <c r="M287" s="9">
        <f t="shared" si="34"/>
        <v>0.95665165473491587</v>
      </c>
      <c r="N287" s="9">
        <f t="shared" si="35"/>
        <v>0.97808570929899386</v>
      </c>
      <c r="P287" s="12"/>
    </row>
    <row r="288" spans="1:16" x14ac:dyDescent="0.25">
      <c r="A288" s="21">
        <v>267</v>
      </c>
      <c r="B288" s="1">
        <v>15000</v>
      </c>
      <c r="C288" s="1">
        <v>32</v>
      </c>
      <c r="D288" s="1">
        <v>3</v>
      </c>
      <c r="E288" s="1">
        <v>5</v>
      </c>
      <c r="F288" s="1">
        <v>9</v>
      </c>
      <c r="G288" s="33">
        <v>5.0057870370370371E-2</v>
      </c>
      <c r="H288" s="8">
        <v>4.9655370632702901E-2</v>
      </c>
      <c r="I288" s="8">
        <v>6.4800192212888297E-2</v>
      </c>
      <c r="J288" s="8">
        <f t="array" ref="J288">INDEX('Default Errors'!$J$7:$J$27,MATCH(C288&amp;D288,'Default Errors'!$H$7:$H$27&amp;'Default Errors'!$I$7:$I$27,0))</f>
        <v>6.4467693182005903E-2</v>
      </c>
      <c r="K288" s="9">
        <f t="shared" si="32"/>
        <v>0.77023650423655321</v>
      </c>
      <c r="L288" s="9">
        <f t="shared" si="33"/>
        <v>0.87763118918857552</v>
      </c>
      <c r="M288" s="9">
        <f t="shared" si="34"/>
        <v>1.0051576070814832</v>
      </c>
      <c r="N288" s="9">
        <f t="shared" si="35"/>
        <v>1.0025754869741645</v>
      </c>
      <c r="P288" s="12"/>
    </row>
    <row r="289" spans="1:16" x14ac:dyDescent="0.25">
      <c r="A289" s="21">
        <v>268</v>
      </c>
      <c r="B289" s="1">
        <v>15000</v>
      </c>
      <c r="C289" s="1">
        <v>64</v>
      </c>
      <c r="D289" s="1">
        <v>1</v>
      </c>
      <c r="E289" s="1">
        <v>5</v>
      </c>
      <c r="F289" s="1">
        <v>9</v>
      </c>
      <c r="G289" s="33">
        <v>8.711805555555556E-2</v>
      </c>
      <c r="H289" s="8">
        <v>5.8213591178538603E-2</v>
      </c>
      <c r="I289" s="8">
        <v>6.77951082207678E-2</v>
      </c>
      <c r="J289" s="8">
        <f t="array" ref="J289">INDEX('Default Errors'!$J$7:$J$27,MATCH(C289&amp;D289,'Default Errors'!$H$7:$H$27&amp;'Default Errors'!$I$7:$I$27,0))</f>
        <v>6.6252051388873606E-2</v>
      </c>
      <c r="K289" s="9">
        <f t="shared" si="32"/>
        <v>0.87866850849413869</v>
      </c>
      <c r="L289" s="9">
        <f t="shared" si="33"/>
        <v>0.93737319595459878</v>
      </c>
      <c r="M289" s="9">
        <f t="shared" si="34"/>
        <v>1.023290702695937</v>
      </c>
      <c r="N289" s="9">
        <f t="shared" si="35"/>
        <v>1.0115783225711872</v>
      </c>
      <c r="P289" s="12"/>
    </row>
    <row r="290" spans="1:16" x14ac:dyDescent="0.25">
      <c r="A290" s="21">
        <v>269</v>
      </c>
      <c r="B290" s="1">
        <v>15000</v>
      </c>
      <c r="C290" s="1">
        <v>64</v>
      </c>
      <c r="D290" s="1">
        <v>2</v>
      </c>
      <c r="E290" s="1">
        <v>5</v>
      </c>
      <c r="F290" s="1">
        <v>9</v>
      </c>
      <c r="G290" s="33">
        <v>0.2832986111111111</v>
      </c>
      <c r="H290" s="8">
        <v>6.0996163823408799E-2</v>
      </c>
      <c r="I290" s="8">
        <v>6.6451877002932203E-2</v>
      </c>
      <c r="J290" s="8">
        <f t="array" ref="J290">INDEX('Default Errors'!$J$7:$J$27,MATCH(C290&amp;D290,'Default Errors'!$H$7:$H$27&amp;'Default Errors'!$I$7:$I$27,0))</f>
        <v>6.6252051388873606E-2</v>
      </c>
      <c r="K290" s="9">
        <f t="shared" si="32"/>
        <v>0.92066830452366211</v>
      </c>
      <c r="L290" s="9">
        <f t="shared" si="33"/>
        <v>0.95951461923394477</v>
      </c>
      <c r="M290" s="9">
        <f t="shared" si="34"/>
        <v>1.0030161422909865</v>
      </c>
      <c r="N290" s="9">
        <f t="shared" si="35"/>
        <v>1.0015069357178643</v>
      </c>
      <c r="P290" s="12"/>
    </row>
    <row r="291" spans="1:16" x14ac:dyDescent="0.25">
      <c r="A291" s="21">
        <v>270</v>
      </c>
      <c r="B291" s="1">
        <v>15000</v>
      </c>
      <c r="C291" s="1">
        <v>64</v>
      </c>
      <c r="D291" s="1">
        <v>3</v>
      </c>
      <c r="E291" s="1">
        <v>5</v>
      </c>
      <c r="F291" s="1">
        <v>9</v>
      </c>
      <c r="G291" s="33">
        <v>0.44527777777777783</v>
      </c>
      <c r="H291" s="8">
        <v>6.9788921959531E-2</v>
      </c>
      <c r="I291" s="8">
        <v>7.2213724055889106E-2</v>
      </c>
      <c r="J291" s="8">
        <f t="array" ref="J291">INDEX('Default Errors'!$J$7:$J$27,MATCH(C291&amp;D291,'Default Errors'!$H$7:$H$27&amp;'Default Errors'!$I$7:$I$27,0))</f>
        <v>6.6252051388873606E-2</v>
      </c>
      <c r="K291" s="9">
        <f t="shared" si="32"/>
        <v>1.0533850725602041</v>
      </c>
      <c r="L291" s="9">
        <f t="shared" si="33"/>
        <v>1.026345493759389</v>
      </c>
      <c r="M291" s="9">
        <f t="shared" si="34"/>
        <v>1.0899847256354798</v>
      </c>
      <c r="N291" s="9">
        <f t="shared" si="35"/>
        <v>1.0440233357715141</v>
      </c>
      <c r="P291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91"/>
  <sheetViews>
    <sheetView tabSelected="1" workbookViewId="0">
      <selection activeCell="G14" sqref="G14:J291"/>
    </sheetView>
  </sheetViews>
  <sheetFormatPr baseColWidth="10" defaultRowHeight="15" x14ac:dyDescent="0.25"/>
  <cols>
    <col min="1" max="1" width="12.85546875" customWidth="1"/>
    <col min="4" max="4" width="12.85546875" customWidth="1"/>
    <col min="11" max="14" width="12.85546875" customWidth="1"/>
  </cols>
  <sheetData>
    <row r="2" spans="1:27" x14ac:dyDescent="0.25">
      <c r="D2" s="10"/>
    </row>
    <row r="3" spans="1:27" x14ac:dyDescent="0.25">
      <c r="D3" s="10"/>
    </row>
    <row r="6" spans="1:27" ht="18.75" x14ac:dyDescent="0.3">
      <c r="B6" s="5" t="s">
        <v>3</v>
      </c>
      <c r="C6" s="35" t="s">
        <v>17</v>
      </c>
      <c r="D6" s="35"/>
      <c r="E6" s="35"/>
      <c r="F6" s="35"/>
      <c r="G6" s="35"/>
      <c r="H6" s="35"/>
      <c r="I6" s="18"/>
      <c r="J6" s="18"/>
      <c r="K6" s="6"/>
    </row>
    <row r="8" spans="1:27" ht="16.5" x14ac:dyDescent="0.3">
      <c r="B8" s="7">
        <f>INDEX(B$14:B999,MATCH(_xlfn.MINIFS($H$14:$H$999,$C$14:$C$999,4),$H$14:$H$999,))</f>
        <v>15000</v>
      </c>
      <c r="C8" s="7">
        <f>INDEX(C$14:C999,MATCH(_xlfn.MINIFS($H$14:$H$999,$C$14:$C$999,4),$H$14:$H$999,))</f>
        <v>4</v>
      </c>
      <c r="D8" s="7">
        <f>INDEX(D$14:D999,MATCH(_xlfn.MINIFS($H$14:$H$999,$C$14:$C$999,4),$H$14:$H$999,))</f>
        <v>1</v>
      </c>
      <c r="E8" s="7">
        <f>INDEX(E$14:E999,MATCH(_xlfn.MINIFS($H$14:$H$999,$C$14:$C$999,4),$H$14:$H$999,))</f>
        <v>3</v>
      </c>
      <c r="F8" s="7">
        <f>INDEX(F$14:F999,MATCH(_xlfn.MINIFS($H$14:$H$999,$C$14:$C$999,4),$H$14:$H$999,))</f>
        <v>9</v>
      </c>
      <c r="G8" s="20">
        <f>INDEX(G$14:G999,MATCH(_xlfn.MINIFS($H$14:$H$999,$C$14:$C$999,4),$H$14:$H$999,))</f>
        <v>1.1574074074074073E-5</v>
      </c>
      <c r="H8" s="7">
        <f>INDEX(H$14:H999,MATCH(_xlfn.MINIFS($H$14:$H$999,$C$14:$C$999,4),$H$14:$H$999,))</f>
        <v>5.1183356458866396E-4</v>
      </c>
      <c r="I8" s="7">
        <f>INDEX(I$14:I999,MATCH(_xlfn.MINIFS($H$14:$H$999,$C$14:$C$999,4),$H$14:$H$999,))</f>
        <v>5.3787237063853798E-4</v>
      </c>
      <c r="J8" s="7"/>
      <c r="K8" s="26">
        <f>INDEX(K$14:K999,MATCH(_xlfn.MINIFS($H$14:$H$999,$C$14:$C$999,4),$H$14:$H$999,))</f>
        <v>3.4389502582849434E-3</v>
      </c>
      <c r="L8" s="26">
        <f>INDEX(L$14:L999,MATCH(_xlfn.MINIFS($H$14:$H$999,$C$14:$C$999,4),$H$14:$H$999,))</f>
        <v>5.8642563537800285E-2</v>
      </c>
      <c r="M8" s="26">
        <f>INDEX(M$14:M999,MATCH(_xlfn.MINIFS($H$14:$H$999,$C$14:$C$999,4),$H$14:$H$999,))</f>
        <v>3.6139019710797263E-3</v>
      </c>
      <c r="N8" s="26">
        <f>INDEX(N$14:N999,MATCH(_xlfn.MINIFS($H$14:$H$999,$C$14:$C$999,4),$H$14:$H$999,))</f>
        <v>6.0115738131372276E-2</v>
      </c>
    </row>
    <row r="9" spans="1:27" ht="16.5" x14ac:dyDescent="0.3">
      <c r="B9" s="7">
        <f>INDEX(B$14:B999,MATCH(_xlfn.MINIFS($H$14:$H$999,$C$14:$C$999,8),$H$14:$H$999,))</f>
        <v>15000</v>
      </c>
      <c r="C9" s="7">
        <f>INDEX(C$14:C999,MATCH(_xlfn.MINIFS($H$14:$H$999,$C$14:$C$999,8),$H$14:$H$999,))</f>
        <v>8</v>
      </c>
      <c r="D9" s="7">
        <f>INDEX(D$14:D999,MATCH(_xlfn.MINIFS($H$14:$H$999,$C$14:$C$999,8),$H$14:$H$999,))</f>
        <v>1</v>
      </c>
      <c r="E9" s="7">
        <f>INDEX(E$14:E999,MATCH(_xlfn.MINIFS($H$14:$H$999,$C$14:$C$999,8),$H$14:$H$999,))</f>
        <v>3</v>
      </c>
      <c r="F9" s="7">
        <f>INDEX(F$14:F999,MATCH(_xlfn.MINIFS($H$14:$H$999,$C$14:$C$999,8),$H$14:$H$999,))</f>
        <v>5</v>
      </c>
      <c r="G9" s="20">
        <f>INDEX(G$14:G999,MATCH(_xlfn.MINIFS($H$14:$H$999,$C$14:$C$999,8),$H$14:$H$999,))</f>
        <v>9.2592592592592588E-5</v>
      </c>
      <c r="H9" s="7">
        <f>INDEX(H$14:H999,MATCH(_xlfn.MINIFS($H$14:$H$999,$C$14:$C$999,8),$H$14:$H$999,))</f>
        <v>4.4974470517971897E-3</v>
      </c>
      <c r="I9" s="7">
        <f>INDEX(I$14:I999,MATCH(_xlfn.MINIFS($H$14:$H$999,$C$14:$C$999,8),$H$14:$H$999,))</f>
        <v>5.4465105978731701E-3</v>
      </c>
      <c r="J9" s="7"/>
      <c r="K9" s="26">
        <f>INDEX(K$14:K999,MATCH(_xlfn.MINIFS($H$14:$H$999,$C$14:$C$999,8),$H$14:$H$999,))</f>
        <v>3.0095202283836157E-2</v>
      </c>
      <c r="L9" s="26">
        <f>INDEX(L$14:L999,MATCH(_xlfn.MINIFS($H$14:$H$999,$C$14:$C$999,8),$H$14:$H$999,))</f>
        <v>0.17347968838984049</v>
      </c>
      <c r="M9" s="26">
        <f>INDEX(M$14:M999,MATCH(_xlfn.MINIFS($H$14:$H$999,$C$14:$C$999,8),$H$14:$H$999,))</f>
        <v>3.6445973970621874E-2</v>
      </c>
      <c r="N9" s="26">
        <f>INDEX(N$14:N999,MATCH(_xlfn.MINIFS($H$14:$H$999,$C$14:$C$999,8),$H$14:$H$999,))</f>
        <v>0.19090828680448074</v>
      </c>
    </row>
    <row r="10" spans="1:27" ht="16.5" x14ac:dyDescent="0.3">
      <c r="B10" s="7">
        <f>INDEX(B$14:B999,MATCH(_xlfn.MINIFS($H$14:$H$999,$C$14:$C$999,16),$H$14:$H$999,))</f>
        <v>15000</v>
      </c>
      <c r="C10" s="7">
        <f>INDEX(C$14:C999,MATCH(_xlfn.MINIFS($H$14:$H$999,$C$14:$C$999,16),$H$14:$H$999,))</f>
        <v>16</v>
      </c>
      <c r="D10" s="7">
        <f>INDEX(D$14:D999,MATCH(_xlfn.MINIFS($H$14:$H$999,$C$14:$C$999,16),$H$14:$H$999,))</f>
        <v>1</v>
      </c>
      <c r="E10" s="7">
        <f>INDEX(E$14:E999,MATCH(_xlfn.MINIFS($H$14:$H$999,$C$14:$C$999,16),$H$14:$H$999,))</f>
        <v>4</v>
      </c>
      <c r="F10" s="7">
        <f>INDEX(F$14:F999,MATCH(_xlfn.MINIFS($H$14:$H$999,$C$14:$C$999,16),$H$14:$H$999,))</f>
        <v>9</v>
      </c>
      <c r="G10" s="20">
        <f>INDEX(G$14:G999,MATCH(_xlfn.MINIFS($H$14:$H$999,$C$14:$C$999,16),$H$14:$H$999,))</f>
        <v>5.2083333333333333E-4</v>
      </c>
      <c r="H10" s="7">
        <f>INDEX(H$14:H999,MATCH(_xlfn.MINIFS($H$14:$H$999,$C$14:$C$999,16),$H$14:$H$999,))</f>
        <v>4.0085336210548501E-2</v>
      </c>
      <c r="I10" s="7">
        <f>INDEX(I$14:I999,MATCH(_xlfn.MINIFS($H$14:$H$999,$C$14:$C$999,16),$H$14:$H$999,))</f>
        <v>3.54425451702561E-2</v>
      </c>
      <c r="J10" s="7"/>
      <c r="K10" s="26">
        <f>INDEX(K$14:K999,MATCH(_xlfn.MINIFS($H$14:$H$999,$C$14:$C$999,16),$H$14:$H$999,))</f>
        <v>0.26993565204355913</v>
      </c>
      <c r="L10" s="26">
        <f>INDEX(L$14:L999,MATCH(_xlfn.MINIFS($H$14:$H$999,$C$14:$C$999,16),$H$14:$H$999,))</f>
        <v>0.51955331973105434</v>
      </c>
      <c r="M10" s="26">
        <f>INDEX(M$14:M999,MATCH(_xlfn.MINIFS($H$14:$H$999,$C$14:$C$999,16),$H$14:$H$999,))</f>
        <v>0.23867098158699632</v>
      </c>
      <c r="N10" s="26">
        <f>INDEX(N$14:N999,MATCH(_xlfn.MINIFS($H$14:$H$999,$C$14:$C$999,16),$H$14:$H$999,))</f>
        <v>0.4885396417763827</v>
      </c>
      <c r="R10" s="15"/>
    </row>
    <row r="11" spans="1:27" ht="16.5" x14ac:dyDescent="0.3">
      <c r="B11" s="7">
        <f>INDEX(B$14:B999,MATCH(_xlfn.MINIFS($H$14:$H$999,$C$14:$C$999,32),$H$14:$H$999,))</f>
        <v>15000</v>
      </c>
      <c r="C11" s="7">
        <f>INDEX(C$14:C999,MATCH(_xlfn.MINIFS($H$14:$H$999,$C$14:$C$999,32),$H$14:$H$999,))</f>
        <v>32</v>
      </c>
      <c r="D11" s="7">
        <f>INDEX(D$14:D999,MATCH(_xlfn.MINIFS($H$14:$H$999,$C$14:$C$999,32),$H$14:$H$999,))</f>
        <v>1</v>
      </c>
      <c r="E11" s="7">
        <f>INDEX(E$14:E999,MATCH(_xlfn.MINIFS($H$14:$H$999,$C$14:$C$999,32),$H$14:$H$999,))</f>
        <v>4</v>
      </c>
      <c r="F11" s="7">
        <f>INDEX(F$14:F999,MATCH(_xlfn.MINIFS($H$14:$H$999,$C$14:$C$999,32),$H$14:$H$999,))</f>
        <v>9</v>
      </c>
      <c r="G11" s="20">
        <f>INDEX(G$14:G999,MATCH(_xlfn.MINIFS($H$14:$H$999,$C$14:$C$999,32),$H$14:$H$999,))</f>
        <v>3.0092592592592588E-3</v>
      </c>
      <c r="H11" s="7">
        <f>INDEX(H$14:H999,MATCH(_xlfn.MINIFS($H$14:$H$999,$C$14:$C$999,32),$H$14:$H$999,))</f>
        <v>8.7826019235039202E-2</v>
      </c>
      <c r="I11" s="7">
        <f>INDEX(I$14:I999,MATCH(_xlfn.MINIFS($H$14:$H$999,$C$14:$C$999,32),$H$14:$H$999,))</f>
        <v>0.113083560454213</v>
      </c>
      <c r="J11" s="7"/>
      <c r="K11" s="26">
        <f>INDEX(K$14:K999,MATCH(_xlfn.MINIFS($H$14:$H$999,$C$14:$C$999,32),$H$14:$H$999,))</f>
        <v>0.60364912404444859</v>
      </c>
      <c r="L11" s="26">
        <f>INDEX(L$14:L999,MATCH(_xlfn.MINIFS($H$14:$H$999,$C$14:$C$999,32),$H$14:$H$999,))</f>
        <v>0.77694859807097183</v>
      </c>
      <c r="M11" s="26">
        <f>INDEX(M$14:M999,MATCH(_xlfn.MINIFS($H$14:$H$999,$C$14:$C$999,32),$H$14:$H$999,))</f>
        <v>0.77725021362210278</v>
      </c>
      <c r="N11" s="26">
        <f>INDEX(N$14:N999,MATCH(_xlfn.MINIFS($H$14:$H$999,$C$14:$C$999,32),$H$14:$H$999,))</f>
        <v>0.88161795218910033</v>
      </c>
      <c r="R11" s="15"/>
    </row>
    <row r="12" spans="1:27" ht="16.5" x14ac:dyDescent="0.3">
      <c r="B12" s="7">
        <f>INDEX(B$14:B999,MATCH(_xlfn.MINIFS($H$14:$H$999,$C$14:$C$999,64),$H$14:$H$999,))</f>
        <v>15000</v>
      </c>
      <c r="C12" s="7">
        <f>INDEX(C$14:C999,MATCH(_xlfn.MINIFS($H$14:$H$999,$C$14:$C$999,64),$H$14:$H$999,))</f>
        <v>64</v>
      </c>
      <c r="D12" s="7">
        <f>INDEX(D$14:D999,MATCH(_xlfn.MINIFS($H$14:$H$999,$C$14:$C$999,64),$H$14:$H$999,))</f>
        <v>1</v>
      </c>
      <c r="E12" s="7">
        <f>INDEX(E$14:E999,MATCH(_xlfn.MINIFS($H$14:$H$999,$C$14:$C$999,64),$H$14:$H$999,))</f>
        <v>3</v>
      </c>
      <c r="F12" s="7">
        <f>INDEX(F$14:F999,MATCH(_xlfn.MINIFS($H$14:$H$999,$C$14:$C$999,64),$H$14:$H$999,))</f>
        <v>7</v>
      </c>
      <c r="G12" s="20">
        <f>INDEX(G$14:G999,MATCH(_xlfn.MINIFS($H$14:$H$999,$C$14:$C$999,64),$H$14:$H$999,))</f>
        <v>2.1284722222222222E-2</v>
      </c>
      <c r="H12" s="7">
        <f>INDEX(H$14:H999,MATCH(_xlfn.MINIFS($H$14:$H$999,$C$14:$C$999,64),$H$14:$H$999,))</f>
        <v>0.136152908081632</v>
      </c>
      <c r="I12" s="7">
        <f>INDEX(I$14:I999,MATCH(_xlfn.MINIFS($H$14:$H$999,$C$14:$C$999,64),$H$14:$H$999,))</f>
        <v>0.13902846574959399</v>
      </c>
      <c r="J12" s="7"/>
      <c r="K12" s="26">
        <f>INDEX(K$14:K999,MATCH(_xlfn.MINIFS($H$14:$H$999,$C$14:$C$999,64),$H$14:$H$999,))</f>
        <v>0.94141683038806601</v>
      </c>
      <c r="L12" s="26">
        <f>INDEX(L$14:L999,MATCH(_xlfn.MINIFS($H$14:$H$999,$C$14:$C$999,64),$H$14:$H$999,))</f>
        <v>0.97026637084259804</v>
      </c>
      <c r="M12" s="26">
        <f>INDEX(M$14:M999,MATCH(_xlfn.MINIFS($H$14:$H$999,$C$14:$C$999,64),$H$14:$H$999,))</f>
        <v>0.96129961088473959</v>
      </c>
      <c r="N12" s="26">
        <f>INDEX(N$14:N999,MATCH(_xlfn.MINIFS($H$14:$H$999,$C$14:$C$999,64),$H$14:$H$999,))</f>
        <v>0.98045887771223716</v>
      </c>
      <c r="R12" s="15"/>
    </row>
    <row r="13" spans="1:27" x14ac:dyDescent="0.25">
      <c r="B13" s="2" t="s">
        <v>18</v>
      </c>
      <c r="C13" s="2" t="s">
        <v>24</v>
      </c>
      <c r="D13" s="2" t="s">
        <v>25</v>
      </c>
      <c r="E13" s="2" t="s">
        <v>6</v>
      </c>
      <c r="F13" s="2" t="s">
        <v>12</v>
      </c>
      <c r="G13" s="2" t="s">
        <v>7</v>
      </c>
      <c r="H13" s="2" t="s">
        <v>47</v>
      </c>
      <c r="I13" s="2" t="s">
        <v>46</v>
      </c>
      <c r="J13" s="2" t="s">
        <v>35</v>
      </c>
      <c r="K13" s="2" t="s">
        <v>48</v>
      </c>
      <c r="L13" s="2" t="s">
        <v>49</v>
      </c>
      <c r="M13" s="2" t="s">
        <v>44</v>
      </c>
      <c r="N13" s="2" t="s">
        <v>45</v>
      </c>
      <c r="Y13" s="2"/>
      <c r="Z13" s="2"/>
      <c r="AA13" s="2"/>
    </row>
    <row r="14" spans="1:27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0.5</v>
      </c>
      <c r="G14" s="38">
        <v>2.3148148148148147E-5</v>
      </c>
      <c r="H14" s="8">
        <v>0.22457058934364499</v>
      </c>
      <c r="I14" s="8">
        <v>0.22638560090153001</v>
      </c>
      <c r="J14" s="8">
        <f t="array" ref="J14">INDEX('[1]Default Errors'!$E$7:$E$27,MATCH(C14&amp;D14,'[1]Default Errors'!$C$7:$C$27&amp;'[1]Default Errors'!$D$7:$D$27,0))</f>
        <v>0.148834244797691</v>
      </c>
      <c r="K14" s="9">
        <f>H14/J14</f>
        <v>1.5088637003459902</v>
      </c>
      <c r="L14" s="9">
        <f>SQRT(K14)</f>
        <v>1.2283581319574475</v>
      </c>
      <c r="M14" s="9">
        <f>I14/J14</f>
        <v>1.5210585521447288</v>
      </c>
      <c r="N14" s="9">
        <f>SQRT(M14)</f>
        <v>1.233312025460195</v>
      </c>
      <c r="O14" s="12"/>
      <c r="P14" s="12"/>
    </row>
    <row r="15" spans="1:27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0.5</v>
      </c>
      <c r="G15" s="38">
        <v>2.3148148148148147E-5</v>
      </c>
      <c r="H15" s="8">
        <v>0.33911717139168202</v>
      </c>
      <c r="I15" s="8">
        <v>0.34865581237069898</v>
      </c>
      <c r="J15" s="8">
        <f t="array" ref="J15">INDEX('[1]Default Errors'!$E$7:$E$27,MATCH(C15&amp;D15,'[1]Default Errors'!$C$7:$C$27&amp;'[1]Default Errors'!$D$7:$D$27,0))</f>
        <v>0.148834244797691</v>
      </c>
      <c r="K15" s="9">
        <f t="shared" ref="K15:K43" si="0">H15/J15</f>
        <v>2.2784888776950547</v>
      </c>
      <c r="L15" s="9">
        <f t="shared" ref="L15:L43" si="1">SQRT(K15)</f>
        <v>1.5094664215195563</v>
      </c>
      <c r="M15" s="9">
        <f t="shared" ref="M15:M43" si="2">I15/J15</f>
        <v>2.3425778982829093</v>
      </c>
      <c r="N15" s="9">
        <f t="shared" ref="N15:N43" si="3">SQRT(M15)</f>
        <v>1.530548234549604</v>
      </c>
      <c r="O15" s="12"/>
      <c r="P15" s="12"/>
    </row>
    <row r="16" spans="1:27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0.5</v>
      </c>
      <c r="G16" s="38">
        <v>3.4722222222222222E-5</v>
      </c>
      <c r="H16" s="8">
        <v>0.36799138300524198</v>
      </c>
      <c r="I16" s="8">
        <v>0.35155561336766</v>
      </c>
      <c r="J16" s="8">
        <f t="array" ref="J16">INDEX('[1]Default Errors'!$E$7:$E$27,MATCH(C16&amp;D16,'[1]Default Errors'!$C$7:$C$27&amp;'[1]Default Errors'!$D$7:$D$27,0))</f>
        <v>0.148834244797691</v>
      </c>
      <c r="K16" s="9">
        <f t="shared" si="0"/>
        <v>2.4724913510694346</v>
      </c>
      <c r="L16" s="9">
        <f t="shared" si="1"/>
        <v>1.5724157691493159</v>
      </c>
      <c r="M16" s="9">
        <f t="shared" si="2"/>
        <v>2.3620613242975517</v>
      </c>
      <c r="N16" s="9">
        <f t="shared" si="3"/>
        <v>1.5368999070523597</v>
      </c>
      <c r="O16" s="12"/>
      <c r="P16" s="12"/>
    </row>
    <row r="17" spans="1:16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0.5</v>
      </c>
      <c r="G17" s="38">
        <v>9.2592592592592588E-5</v>
      </c>
      <c r="H17" s="8">
        <v>0.36171786624024599</v>
      </c>
      <c r="I17" s="8">
        <v>0.35292978589638901</v>
      </c>
      <c r="J17" s="8">
        <f t="array" ref="J17">INDEX('[1]Default Errors'!$E$7:$E$27,MATCH(C17&amp;D17,'[1]Default Errors'!$C$7:$C$27&amp;'[1]Default Errors'!$D$7:$D$27,0))</f>
        <v>0.14944066530540401</v>
      </c>
      <c r="K17" s="9">
        <f t="shared" si="0"/>
        <v>2.4204781576756385</v>
      </c>
      <c r="L17" s="9">
        <f t="shared" si="1"/>
        <v>1.5557885967173171</v>
      </c>
      <c r="M17" s="9">
        <f t="shared" si="2"/>
        <v>2.3616716719985487</v>
      </c>
      <c r="N17" s="9">
        <f t="shared" si="3"/>
        <v>1.5367731361520309</v>
      </c>
      <c r="O17" s="12"/>
      <c r="P17" s="12"/>
    </row>
    <row r="18" spans="1:16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0.5</v>
      </c>
      <c r="G18" s="38">
        <v>1.273148148148148E-4</v>
      </c>
      <c r="H18" s="8">
        <v>0.37030662909373402</v>
      </c>
      <c r="I18" s="8">
        <v>0.35388773076783903</v>
      </c>
      <c r="J18" s="8">
        <f t="array" ref="J18">INDEX('[1]Default Errors'!$E$7:$E$27,MATCH(C18&amp;D18,'[1]Default Errors'!$C$7:$C$27&amp;'[1]Default Errors'!$D$7:$D$27,0))</f>
        <v>0.14944066530540401</v>
      </c>
      <c r="K18" s="9">
        <f t="shared" si="0"/>
        <v>2.4779508866409143</v>
      </c>
      <c r="L18" s="9">
        <f t="shared" si="1"/>
        <v>1.5741508462154807</v>
      </c>
      <c r="M18" s="9">
        <f t="shared" si="2"/>
        <v>2.3680818741312302</v>
      </c>
      <c r="N18" s="9">
        <f t="shared" si="3"/>
        <v>1.5388573274125286</v>
      </c>
      <c r="O18" s="12"/>
      <c r="P18" s="12"/>
    </row>
    <row r="19" spans="1:16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0.5</v>
      </c>
      <c r="G19" s="38">
        <v>1.7361111111111112E-4</v>
      </c>
      <c r="H19" s="8">
        <v>0.37041919267249701</v>
      </c>
      <c r="I19" s="8">
        <v>0.35388831171125001</v>
      </c>
      <c r="J19" s="8">
        <f t="array" ref="J19">INDEX('[1]Default Errors'!$E$7:$E$27,MATCH(C19&amp;D19,'[1]Default Errors'!$C$7:$C$27&amp;'[1]Default Errors'!$D$7:$D$27,0))</f>
        <v>0.14944066530540401</v>
      </c>
      <c r="K19" s="9">
        <f t="shared" si="0"/>
        <v>2.4787041192267902</v>
      </c>
      <c r="L19" s="9">
        <f t="shared" si="1"/>
        <v>1.574390078483344</v>
      </c>
      <c r="M19" s="9">
        <f t="shared" si="2"/>
        <v>2.3680857615832154</v>
      </c>
      <c r="N19" s="9">
        <f t="shared" si="3"/>
        <v>1.5388585905089576</v>
      </c>
      <c r="O19" s="12"/>
      <c r="P19" s="12"/>
    </row>
    <row r="20" spans="1:16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0.5</v>
      </c>
      <c r="G20" s="38">
        <v>4.8611111111111104E-4</v>
      </c>
      <c r="H20" s="8">
        <v>0.37709407883108298</v>
      </c>
      <c r="I20" s="8">
        <v>0.35911685631381202</v>
      </c>
      <c r="J20" s="8">
        <f t="array" ref="J20">INDEX('[1]Default Errors'!$E$7:$E$27,MATCH(C20&amp;D20,'[1]Default Errors'!$C$7:$C$27&amp;'[1]Default Errors'!$D$7:$D$27,0))</f>
        <v>0.148499599467802</v>
      </c>
      <c r="K20" s="9">
        <f t="shared" si="0"/>
        <v>2.5393609153326056</v>
      </c>
      <c r="L20" s="9">
        <f t="shared" si="1"/>
        <v>1.5935372337452947</v>
      </c>
      <c r="M20" s="9">
        <f t="shared" si="2"/>
        <v>2.4183018513236898</v>
      </c>
      <c r="N20" s="9">
        <f t="shared" si="3"/>
        <v>1.5550890171703</v>
      </c>
      <c r="O20" s="12"/>
      <c r="P20" s="12"/>
    </row>
    <row r="21" spans="1:16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0.5</v>
      </c>
      <c r="G21" s="38">
        <v>7.6388888888888893E-4</v>
      </c>
      <c r="H21" s="8">
        <v>0.37709409431263402</v>
      </c>
      <c r="I21" s="8">
        <v>0.35911690673149799</v>
      </c>
      <c r="J21" s="8">
        <f t="array" ref="J21">INDEX('[1]Default Errors'!$E$7:$E$27,MATCH(C21&amp;D21,'[1]Default Errors'!$C$7:$C$27&amp;'[1]Default Errors'!$D$7:$D$27,0))</f>
        <v>0.148499599467802</v>
      </c>
      <c r="K21" s="9">
        <f t="shared" si="0"/>
        <v>2.5393610195857557</v>
      </c>
      <c r="L21" s="9">
        <f t="shared" si="1"/>
        <v>1.5935372664565317</v>
      </c>
      <c r="M21" s="9">
        <f t="shared" si="2"/>
        <v>2.4183021908376423</v>
      </c>
      <c r="N21" s="9">
        <f t="shared" si="3"/>
        <v>1.5550891263325206</v>
      </c>
      <c r="O21" s="12"/>
      <c r="P21" s="12"/>
    </row>
    <row r="22" spans="1:16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0.5</v>
      </c>
      <c r="G22" s="38">
        <v>1.4120370370370369E-3</v>
      </c>
      <c r="H22" s="8">
        <v>0.37709409431263402</v>
      </c>
      <c r="I22" s="8">
        <v>0.35911690673167401</v>
      </c>
      <c r="J22" s="8">
        <f t="array" ref="J22">INDEX('[1]Default Errors'!$E$7:$E$27,MATCH(C22&amp;D22,'[1]Default Errors'!$C$7:$C$27&amp;'[1]Default Errors'!$D$7:$D$27,0))</f>
        <v>0.148499599467802</v>
      </c>
      <c r="K22" s="9">
        <f t="shared" si="0"/>
        <v>2.5393610195857557</v>
      </c>
      <c r="L22" s="9">
        <f t="shared" si="1"/>
        <v>1.5935372664565317</v>
      </c>
      <c r="M22" s="9">
        <f t="shared" si="2"/>
        <v>2.418302190838828</v>
      </c>
      <c r="N22" s="9">
        <f t="shared" si="3"/>
        <v>1.5550891263329019</v>
      </c>
      <c r="O22" s="12"/>
      <c r="P22" s="12"/>
    </row>
    <row r="23" spans="1:16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0.5</v>
      </c>
      <c r="G23" s="38">
        <v>2.7083333333333334E-3</v>
      </c>
      <c r="H23" s="8">
        <v>0.39115139860824599</v>
      </c>
      <c r="I23" s="8">
        <v>0.36874891702946</v>
      </c>
      <c r="J23" s="8">
        <f t="array" ref="J23">INDEX('[1]Default Errors'!$E$7:$E$27,MATCH(C23&amp;D23,'[1]Default Errors'!$C$7:$C$27&amp;'[1]Default Errors'!$D$7:$D$27,0))</f>
        <v>0.14549183579793001</v>
      </c>
      <c r="K23" s="9">
        <f t="shared" si="0"/>
        <v>2.6884766176949366</v>
      </c>
      <c r="L23" s="9">
        <f t="shared" si="1"/>
        <v>1.6396574696243531</v>
      </c>
      <c r="M23" s="9">
        <f t="shared" si="2"/>
        <v>2.5344990322453982</v>
      </c>
      <c r="N23" s="9">
        <f t="shared" si="3"/>
        <v>1.592011002551615</v>
      </c>
      <c r="O23" s="12"/>
      <c r="P23" s="12"/>
    </row>
    <row r="24" spans="1:16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0.5</v>
      </c>
      <c r="G24" s="38">
        <v>6.053240740740741E-3</v>
      </c>
      <c r="H24" s="8">
        <v>0.39115139860824599</v>
      </c>
      <c r="I24" s="8">
        <v>0.36874891702946</v>
      </c>
      <c r="J24" s="8">
        <f t="array" ref="J24">INDEX('[1]Default Errors'!$E$7:$E$27,MATCH(C24&amp;D24,'[1]Default Errors'!$C$7:$C$27&amp;'[1]Default Errors'!$D$7:$D$27,0))</f>
        <v>0.14549183579793001</v>
      </c>
      <c r="K24" s="9">
        <f t="shared" si="0"/>
        <v>2.6884766176949366</v>
      </c>
      <c r="L24" s="9">
        <f t="shared" si="1"/>
        <v>1.6396574696243531</v>
      </c>
      <c r="M24" s="9">
        <f t="shared" si="2"/>
        <v>2.5344990322453982</v>
      </c>
      <c r="N24" s="9">
        <f t="shared" si="3"/>
        <v>1.592011002551615</v>
      </c>
      <c r="O24" s="12"/>
      <c r="P24" s="12"/>
    </row>
    <row r="25" spans="1:16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0.5</v>
      </c>
      <c r="G25" s="38">
        <v>2.3587962962962963E-2</v>
      </c>
      <c r="H25" s="8">
        <v>0.39115139860824599</v>
      </c>
      <c r="I25" s="8">
        <v>0.36874891702946</v>
      </c>
      <c r="J25" s="8">
        <f t="array" ref="J25">INDEX('[1]Default Errors'!$E$7:$E$27,MATCH(C25&amp;D25,'[1]Default Errors'!$C$7:$C$27&amp;'[1]Default Errors'!$D$7:$D$27,0))</f>
        <v>0.14549183579793001</v>
      </c>
      <c r="K25" s="9">
        <f t="shared" si="0"/>
        <v>2.6884766176949366</v>
      </c>
      <c r="L25" s="9">
        <f t="shared" si="1"/>
        <v>1.6396574696243531</v>
      </c>
      <c r="M25" s="9">
        <f t="shared" si="2"/>
        <v>2.5344990322453982</v>
      </c>
      <c r="N25" s="9">
        <f t="shared" si="3"/>
        <v>1.592011002551615</v>
      </c>
      <c r="O25" s="12"/>
      <c r="P25" s="12"/>
    </row>
    <row r="26" spans="1:16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0.5</v>
      </c>
      <c r="G26" s="38">
        <v>2.1319444444444443E-2</v>
      </c>
      <c r="H26" s="8">
        <v>0.386542094621521</v>
      </c>
      <c r="I26" s="8">
        <v>0.36815653686032901</v>
      </c>
      <c r="J26" s="8">
        <f t="array" ref="J26">INDEX('[1]Default Errors'!$E$7:$E$27,MATCH(C26&amp;D26,'[1]Default Errors'!$C$7:$C$27&amp;'[1]Default Errors'!$D$7:$D$27,0))</f>
        <v>0.144625530038068</v>
      </c>
      <c r="K26" s="9">
        <f t="shared" si="0"/>
        <v>2.6727099601278992</v>
      </c>
      <c r="L26" s="9">
        <f t="shared" si="1"/>
        <v>1.6348424878647787</v>
      </c>
      <c r="M26" s="9">
        <f t="shared" si="2"/>
        <v>2.5455847025308995</v>
      </c>
      <c r="N26" s="9">
        <f t="shared" si="3"/>
        <v>1.5954888600460047</v>
      </c>
      <c r="O26" s="12"/>
      <c r="P26" s="12"/>
    </row>
    <row r="27" spans="1:16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0.5</v>
      </c>
      <c r="G27" s="38">
        <v>0.12434027777777779</v>
      </c>
      <c r="H27" s="8">
        <v>0.386542094621521</v>
      </c>
      <c r="I27" s="8">
        <v>0.36815653686032901</v>
      </c>
      <c r="J27" s="8">
        <f t="array" ref="J27">INDEX('[1]Default Errors'!$E$7:$E$27,MATCH(C27&amp;D27,'[1]Default Errors'!$C$7:$C$27&amp;'[1]Default Errors'!$D$7:$D$27,0))</f>
        <v>0.144625530038068</v>
      </c>
      <c r="K27" s="9">
        <f t="shared" si="0"/>
        <v>2.6727099601278992</v>
      </c>
      <c r="L27" s="9">
        <f t="shared" si="1"/>
        <v>1.6348424878647787</v>
      </c>
      <c r="M27" s="9">
        <f t="shared" si="2"/>
        <v>2.5455847025308995</v>
      </c>
      <c r="N27" s="9">
        <f t="shared" si="3"/>
        <v>1.5954888600460047</v>
      </c>
      <c r="O27" s="12"/>
      <c r="P27" s="12"/>
    </row>
    <row r="28" spans="1:16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0.5</v>
      </c>
      <c r="G28" s="38">
        <v>0.24832175925925926</v>
      </c>
      <c r="H28" s="8">
        <v>0.386542094621521</v>
      </c>
      <c r="I28" s="8">
        <v>0.36815653686032901</v>
      </c>
      <c r="J28" s="8">
        <f t="array" ref="J28">INDEX('[1]Default Errors'!$E$7:$E$27,MATCH(C28&amp;D28,'[1]Default Errors'!$C$7:$C$27&amp;'[1]Default Errors'!$D$7:$D$27,0))</f>
        <v>0.144625530038068</v>
      </c>
      <c r="K28" s="9">
        <f t="shared" si="0"/>
        <v>2.6727099601278992</v>
      </c>
      <c r="L28" s="9">
        <f t="shared" si="1"/>
        <v>1.6348424878647787</v>
      </c>
      <c r="M28" s="9">
        <f t="shared" si="2"/>
        <v>2.5455847025308995</v>
      </c>
      <c r="N28" s="9">
        <f t="shared" si="3"/>
        <v>1.5954888600460047</v>
      </c>
      <c r="O28" s="12"/>
      <c r="P28" s="12"/>
    </row>
    <row r="29" spans="1:16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1</v>
      </c>
      <c r="G29" s="38">
        <v>2.3148148148148147E-5</v>
      </c>
      <c r="H29" s="8">
        <v>2.23360257693636E-2</v>
      </c>
      <c r="I29" s="8">
        <v>2.61926602272693E-2</v>
      </c>
      <c r="J29" s="8">
        <f t="array" ref="J29">INDEX('[1]Default Errors'!$E$7:$E$27,MATCH(C29&amp;D29,'[1]Default Errors'!$C$7:$C$27&amp;'[1]Default Errors'!$D$7:$D$27,0))</f>
        <v>0.148834244797691</v>
      </c>
      <c r="K29" s="9">
        <f t="shared" si="0"/>
        <v>0.15007316225996747</v>
      </c>
      <c r="L29" s="9">
        <f t="shared" si="1"/>
        <v>0.3873927751778129</v>
      </c>
      <c r="M29" s="9">
        <f t="shared" si="2"/>
        <v>0.175985441138716</v>
      </c>
      <c r="N29" s="9">
        <f t="shared" si="3"/>
        <v>0.41950618724723954</v>
      </c>
      <c r="O29" s="12"/>
      <c r="P29" s="12"/>
    </row>
    <row r="30" spans="1:16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1</v>
      </c>
      <c r="G30" s="38">
        <v>2.3148148148148147E-5</v>
      </c>
      <c r="H30" s="8">
        <v>0.186473065911544</v>
      </c>
      <c r="I30" s="8">
        <v>0.18692802230588801</v>
      </c>
      <c r="J30" s="8">
        <f t="array" ref="J30">INDEX('[1]Default Errors'!$E$7:$E$27,MATCH(C30&amp;D30,'[1]Default Errors'!$C$7:$C$27&amp;'[1]Default Errors'!$D$7:$D$27,0))</f>
        <v>0.148834244797691</v>
      </c>
      <c r="K30" s="9">
        <f t="shared" si="0"/>
        <v>1.2528908663796769</v>
      </c>
      <c r="L30" s="9">
        <f t="shared" si="1"/>
        <v>1.1193260768782602</v>
      </c>
      <c r="M30" s="9">
        <f>I30/J30</f>
        <v>1.2559476655387847</v>
      </c>
      <c r="N30" s="9">
        <f t="shared" si="3"/>
        <v>1.1206907091337845</v>
      </c>
      <c r="O30" s="12"/>
      <c r="P30" s="12"/>
    </row>
    <row r="31" spans="1:16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1</v>
      </c>
      <c r="G31" s="38">
        <v>3.4722222222222222E-5</v>
      </c>
      <c r="H31" s="8">
        <v>0.31165536519502302</v>
      </c>
      <c r="I31" s="8">
        <v>0.32980737310928099</v>
      </c>
      <c r="J31" s="8">
        <f t="array" ref="J31">INDEX('[1]Default Errors'!$E$7:$E$27,MATCH(C31&amp;D31,'[1]Default Errors'!$C$7:$C$27&amp;'[1]Default Errors'!$D$7:$D$27,0))</f>
        <v>0.148834244797691</v>
      </c>
      <c r="K31" s="9">
        <f t="shared" si="0"/>
        <v>2.0939761922308486</v>
      </c>
      <c r="L31" s="9">
        <f t="shared" si="1"/>
        <v>1.447057770868478</v>
      </c>
      <c r="M31" s="9">
        <f t="shared" si="2"/>
        <v>2.2159374245999977</v>
      </c>
      <c r="N31" s="9">
        <f t="shared" si="3"/>
        <v>1.4886025072530267</v>
      </c>
      <c r="O31" s="12"/>
      <c r="P31" s="12"/>
    </row>
    <row r="32" spans="1:16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1</v>
      </c>
      <c r="G32" s="38">
        <v>9.2592592592592588E-5</v>
      </c>
      <c r="H32" s="8">
        <v>0.212497355463724</v>
      </c>
      <c r="I32" s="8">
        <v>0.22606539825459099</v>
      </c>
      <c r="J32" s="8">
        <f t="array" ref="J32">INDEX('[1]Default Errors'!$E$7:$E$27,MATCH(C32&amp;D32,'[1]Default Errors'!$C$7:$C$27&amp;'[1]Default Errors'!$D$7:$D$27,0))</f>
        <v>0.14944066530540401</v>
      </c>
      <c r="K32" s="9">
        <f t="shared" si="0"/>
        <v>1.4219513479109207</v>
      </c>
      <c r="L32" s="9">
        <f t="shared" si="1"/>
        <v>1.1924560150843806</v>
      </c>
      <c r="M32" s="9">
        <f t="shared" si="2"/>
        <v>1.5127435212670732</v>
      </c>
      <c r="N32" s="9">
        <f t="shared" si="3"/>
        <v>1.2299363891141173</v>
      </c>
      <c r="O32" s="12"/>
      <c r="P32" s="12"/>
    </row>
    <row r="33" spans="1:16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1</v>
      </c>
      <c r="G33" s="38">
        <v>1.1574074074074073E-4</v>
      </c>
      <c r="H33" s="8">
        <v>0.35476921466069999</v>
      </c>
      <c r="I33" s="8">
        <v>0.34937388360661797</v>
      </c>
      <c r="J33" s="8">
        <f t="array" ref="J33">INDEX('[1]Default Errors'!$E$7:$E$27,MATCH(C33&amp;D33,'[1]Default Errors'!$C$7:$C$27&amp;'[1]Default Errors'!$D$7:$D$27,0))</f>
        <v>0.14944066530540401</v>
      </c>
      <c r="K33" s="9">
        <f t="shared" si="0"/>
        <v>2.3739804285244372</v>
      </c>
      <c r="L33" s="9">
        <f t="shared" si="1"/>
        <v>1.5407726725654363</v>
      </c>
      <c r="M33" s="9">
        <f t="shared" si="2"/>
        <v>2.3378769285630585</v>
      </c>
      <c r="N33" s="9">
        <f t="shared" si="3"/>
        <v>1.5290117489944473</v>
      </c>
      <c r="O33" s="12"/>
      <c r="P33" s="12"/>
    </row>
    <row r="34" spans="1:16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1</v>
      </c>
      <c r="G34" s="38">
        <v>1.7361111111111112E-4</v>
      </c>
      <c r="H34" s="8">
        <v>0.36923232192404298</v>
      </c>
      <c r="I34" s="8">
        <v>0.35381150368909797</v>
      </c>
      <c r="J34" s="8">
        <f t="array" ref="J34">INDEX('[1]Default Errors'!$E$7:$E$27,MATCH(C34&amp;D34,'[1]Default Errors'!$C$7:$C$27&amp;'[1]Default Errors'!$D$7:$D$27,0))</f>
        <v>0.14944066530540401</v>
      </c>
      <c r="K34" s="9">
        <f t="shared" si="0"/>
        <v>2.4707620323388038</v>
      </c>
      <c r="L34" s="9">
        <f t="shared" si="1"/>
        <v>1.5718657806373939</v>
      </c>
      <c r="M34" s="9">
        <f t="shared" si="2"/>
        <v>2.36757179156043</v>
      </c>
      <c r="N34" s="9">
        <f t="shared" si="3"/>
        <v>1.5386915842885571</v>
      </c>
      <c r="O34" s="12"/>
      <c r="P34" s="12"/>
    </row>
    <row r="35" spans="1:16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1</v>
      </c>
      <c r="G35" s="38">
        <v>4.7453703703703704E-4</v>
      </c>
      <c r="H35" s="8">
        <v>0.376247604807323</v>
      </c>
      <c r="I35" s="8">
        <v>0.358250723286063</v>
      </c>
      <c r="J35" s="8">
        <f t="array" ref="J35">INDEX('[1]Default Errors'!$E$7:$E$27,MATCH(C35&amp;D35,'[1]Default Errors'!$C$7:$C$27&amp;'[1]Default Errors'!$D$7:$D$27,0))</f>
        <v>0.148499599467802</v>
      </c>
      <c r="K35" s="9">
        <f t="shared" si="0"/>
        <v>2.5336607381820029</v>
      </c>
      <c r="L35" s="9">
        <f t="shared" si="1"/>
        <v>1.5917476992859148</v>
      </c>
      <c r="M35" s="9">
        <f t="shared" si="2"/>
        <v>2.4124692899507765</v>
      </c>
      <c r="N35" s="9">
        <f t="shared" si="3"/>
        <v>1.5532125707548134</v>
      </c>
      <c r="O35" s="12"/>
      <c r="P35" s="12"/>
    </row>
    <row r="36" spans="1:16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1</v>
      </c>
      <c r="G36" s="38">
        <v>6.7129629629629625E-4</v>
      </c>
      <c r="H36" s="8">
        <v>0.377091752521996</v>
      </c>
      <c r="I36" s="8">
        <v>0.359106830474067</v>
      </c>
      <c r="J36" s="8">
        <f t="array" ref="J36">INDEX('[1]Default Errors'!$E$7:$E$27,MATCH(C36&amp;D36,'[1]Default Errors'!$C$7:$C$27&amp;'[1]Default Errors'!$D$7:$D$27,0))</f>
        <v>0.148499599467802</v>
      </c>
      <c r="K36" s="9">
        <f t="shared" si="0"/>
        <v>2.5393452499092959</v>
      </c>
      <c r="L36" s="9">
        <f t="shared" si="1"/>
        <v>1.5935323184389125</v>
      </c>
      <c r="M36" s="9">
        <f t="shared" si="2"/>
        <v>2.4182343370692343</v>
      </c>
      <c r="N36" s="9">
        <f t="shared" si="3"/>
        <v>1.5550673094979632</v>
      </c>
      <c r="O36" s="12"/>
      <c r="P36" s="12"/>
    </row>
    <row r="37" spans="1:16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1</v>
      </c>
      <c r="G37" s="38">
        <v>1.0069444444444444E-3</v>
      </c>
      <c r="H37" s="8">
        <v>0.37709409024838902</v>
      </c>
      <c r="I37" s="8">
        <v>0.35911685164875201</v>
      </c>
      <c r="J37" s="8">
        <f t="array" ref="J37">INDEX('[1]Default Errors'!$E$7:$E$27,MATCH(C37&amp;D37,'[1]Default Errors'!$C$7:$C$27&amp;'[1]Default Errors'!$D$7:$D$27,0))</f>
        <v>0.148499599467802</v>
      </c>
      <c r="K37" s="9">
        <f t="shared" si="0"/>
        <v>2.5393609922170288</v>
      </c>
      <c r="L37" s="9">
        <f t="shared" si="1"/>
        <v>1.5935372578691183</v>
      </c>
      <c r="M37" s="9">
        <f t="shared" si="2"/>
        <v>2.4183018199090598</v>
      </c>
      <c r="N37" s="9">
        <f t="shared" si="3"/>
        <v>1.555089007069711</v>
      </c>
      <c r="O37" s="12"/>
      <c r="P37" s="12"/>
    </row>
    <row r="38" spans="1:16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1</v>
      </c>
      <c r="G38" s="38">
        <v>2.5115740740740741E-3</v>
      </c>
      <c r="H38" s="8">
        <v>0.391151376619711</v>
      </c>
      <c r="I38" s="8">
        <v>0.36874891702694901</v>
      </c>
      <c r="J38" s="8">
        <f t="array" ref="J38">INDEX('[1]Default Errors'!$E$7:$E$27,MATCH(C38&amp;D38,'[1]Default Errors'!$C$7:$C$27&amp;'[1]Default Errors'!$D$7:$D$27,0))</f>
        <v>0.14549183579793001</v>
      </c>
      <c r="K38" s="9">
        <f t="shared" si="0"/>
        <v>2.6884764665625047</v>
      </c>
      <c r="L38" s="9">
        <f t="shared" si="1"/>
        <v>1.6396574235377659</v>
      </c>
      <c r="M38" s="9">
        <f t="shared" si="2"/>
        <v>2.5344990322281395</v>
      </c>
      <c r="N38" s="9">
        <f t="shared" si="3"/>
        <v>1.5920110025461947</v>
      </c>
      <c r="O38" s="12"/>
      <c r="P38" s="12"/>
    </row>
    <row r="39" spans="1:16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1</v>
      </c>
      <c r="G39" s="38">
        <v>5.9490740740740745E-3</v>
      </c>
      <c r="H39" s="8">
        <v>0.39115139860824599</v>
      </c>
      <c r="I39" s="8">
        <v>0.36874891702946</v>
      </c>
      <c r="J39" s="8">
        <f t="array" ref="J39">INDEX('[1]Default Errors'!$E$7:$E$27,MATCH(C39&amp;D39,'[1]Default Errors'!$C$7:$C$27&amp;'[1]Default Errors'!$D$7:$D$27,0))</f>
        <v>0.14549183579793001</v>
      </c>
      <c r="K39" s="9">
        <f t="shared" si="0"/>
        <v>2.6884766176949366</v>
      </c>
      <c r="L39" s="9">
        <f t="shared" si="1"/>
        <v>1.6396574696243531</v>
      </c>
      <c r="M39" s="9">
        <f t="shared" si="2"/>
        <v>2.5344990322453982</v>
      </c>
      <c r="N39" s="9">
        <f t="shared" si="3"/>
        <v>1.592011002551615</v>
      </c>
      <c r="O39" s="12"/>
      <c r="P39" s="12"/>
    </row>
    <row r="40" spans="1:16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1</v>
      </c>
      <c r="G40" s="38">
        <v>2.0879629629629626E-2</v>
      </c>
      <c r="H40" s="8">
        <v>0.39115139860824599</v>
      </c>
      <c r="I40" s="8">
        <v>0.36874891702946</v>
      </c>
      <c r="J40" s="8">
        <f t="array" ref="J40">INDEX('[1]Default Errors'!$E$7:$E$27,MATCH(C40&amp;D40,'[1]Default Errors'!$C$7:$C$27&amp;'[1]Default Errors'!$D$7:$D$27,0))</f>
        <v>0.14549183579793001</v>
      </c>
      <c r="K40" s="9">
        <f t="shared" si="0"/>
        <v>2.6884766176949366</v>
      </c>
      <c r="L40" s="9">
        <f t="shared" si="1"/>
        <v>1.6396574696243531</v>
      </c>
      <c r="M40" s="9">
        <f t="shared" si="2"/>
        <v>2.5344990322453982</v>
      </c>
      <c r="N40" s="9">
        <f t="shared" si="3"/>
        <v>1.592011002551615</v>
      </c>
      <c r="O40" s="12"/>
      <c r="P40" s="12"/>
    </row>
    <row r="41" spans="1:16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1</v>
      </c>
      <c r="G41" s="38">
        <v>2.2847222222222224E-2</v>
      </c>
      <c r="H41" s="8">
        <v>0.386542094621521</v>
      </c>
      <c r="I41" s="8">
        <v>0.36815653686032901</v>
      </c>
      <c r="J41" s="8">
        <f t="array" ref="J41">INDEX('[1]Default Errors'!$E$7:$E$27,MATCH(C41&amp;D41,'[1]Default Errors'!$C$7:$C$27&amp;'[1]Default Errors'!$D$7:$D$27,0))</f>
        <v>0.144625530038068</v>
      </c>
      <c r="K41" s="9">
        <f t="shared" si="0"/>
        <v>2.6727099601278992</v>
      </c>
      <c r="L41" s="9">
        <f t="shared" si="1"/>
        <v>1.6348424878647787</v>
      </c>
      <c r="M41" s="9">
        <f t="shared" si="2"/>
        <v>2.5455847025308995</v>
      </c>
      <c r="N41" s="9">
        <f t="shared" si="3"/>
        <v>1.5954888600460047</v>
      </c>
      <c r="O41" s="12"/>
      <c r="P41" s="12"/>
    </row>
    <row r="42" spans="1:16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1</v>
      </c>
      <c r="G42" s="38">
        <v>0.12480324074074074</v>
      </c>
      <c r="H42" s="8">
        <v>0.386542094621521</v>
      </c>
      <c r="I42" s="8">
        <v>0.36815653686032901</v>
      </c>
      <c r="J42" s="8">
        <f t="array" ref="J42">INDEX('[1]Default Errors'!$E$7:$E$27,MATCH(C42&amp;D42,'[1]Default Errors'!$C$7:$C$27&amp;'[1]Default Errors'!$D$7:$D$27,0))</f>
        <v>0.144625530038068</v>
      </c>
      <c r="K42" s="9">
        <f t="shared" si="0"/>
        <v>2.6727099601278992</v>
      </c>
      <c r="L42" s="9">
        <f t="shared" si="1"/>
        <v>1.6348424878647787</v>
      </c>
      <c r="M42" s="9">
        <f t="shared" si="2"/>
        <v>2.5455847025308995</v>
      </c>
      <c r="N42" s="9">
        <f t="shared" si="3"/>
        <v>1.5954888600460047</v>
      </c>
      <c r="O42" s="12"/>
      <c r="P42" s="12"/>
    </row>
    <row r="43" spans="1:16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1</v>
      </c>
      <c r="G43" s="38">
        <v>0.23998842592592592</v>
      </c>
      <c r="H43" s="8">
        <v>0.386542094621521</v>
      </c>
      <c r="I43" s="8">
        <v>0.36815653686032901</v>
      </c>
      <c r="J43" s="8">
        <f t="array" ref="J43">INDEX('[1]Default Errors'!$E$7:$E$27,MATCH(C43&amp;D43,'[1]Default Errors'!$C$7:$C$27&amp;'[1]Default Errors'!$D$7:$D$27,0))</f>
        <v>0.144625530038068</v>
      </c>
      <c r="K43" s="9">
        <f t="shared" si="0"/>
        <v>2.6727099601278992</v>
      </c>
      <c r="L43" s="9">
        <f t="shared" si="1"/>
        <v>1.6348424878647787</v>
      </c>
      <c r="M43" s="9">
        <f t="shared" si="2"/>
        <v>2.5455847025308995</v>
      </c>
      <c r="N43" s="9">
        <f t="shared" si="3"/>
        <v>1.5954888600460047</v>
      </c>
      <c r="O43" s="12"/>
      <c r="P43" s="12"/>
    </row>
    <row r="45" spans="1:16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0.5</v>
      </c>
      <c r="G45" s="38">
        <v>2.3148148148148147E-5</v>
      </c>
      <c r="H45" s="8">
        <v>0.30371244019537602</v>
      </c>
      <c r="I45" s="8">
        <v>0.32147350046481099</v>
      </c>
      <c r="J45" s="8">
        <f t="array" ref="J45">INDEX('[1]Default Errors'!$E$7:$E$27,MATCH(C45&amp;D45,'[1]Default Errors'!$C$7:$C$27&amp;'[1]Default Errors'!$D$7:$D$27,0))</f>
        <v>0.148834244797691</v>
      </c>
      <c r="K45" s="9">
        <f>H45/J45</f>
        <v>2.040608601926321</v>
      </c>
      <c r="L45" s="9">
        <f>SQRT(K45)</f>
        <v>1.4284987231097972</v>
      </c>
      <c r="M45" s="9">
        <f>I45/J45</f>
        <v>2.159943102488187</v>
      </c>
      <c r="N45" s="9">
        <f>SQRT(M45)</f>
        <v>1.4696744886158251</v>
      </c>
      <c r="O45" s="12"/>
      <c r="P45" s="12"/>
    </row>
    <row r="46" spans="1:16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0.5</v>
      </c>
      <c r="G46" s="38">
        <v>2.3148148148148147E-5</v>
      </c>
      <c r="H46" s="8">
        <v>0.36436281253119701</v>
      </c>
      <c r="I46" s="8">
        <v>0.35124032393871701</v>
      </c>
      <c r="J46" s="8">
        <f t="array" ref="J46">INDEX('[1]Default Errors'!$E$7:$E$27,MATCH(C46&amp;D46,'[1]Default Errors'!$C$7:$C$27&amp;'[1]Default Errors'!$D$7:$D$27,0))</f>
        <v>0.148834244797691</v>
      </c>
      <c r="K46" s="9">
        <f t="shared" ref="K46:K74" si="4">H46/J46</f>
        <v>2.4481114076029478</v>
      </c>
      <c r="L46" s="9">
        <f t="shared" ref="L46:L74" si="5">SQRT(K46)</f>
        <v>1.5646441792314787</v>
      </c>
      <c r="M46" s="9">
        <f t="shared" ref="M46:M74" si="6">I46/J46</f>
        <v>2.359942931253185</v>
      </c>
      <c r="N46" s="9">
        <f t="shared" ref="N46:N74" si="7">SQRT(M46)</f>
        <v>1.5362105751664337</v>
      </c>
      <c r="O46" s="12"/>
      <c r="P46" s="12"/>
    </row>
    <row r="47" spans="1:16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0.5</v>
      </c>
      <c r="G47" s="38">
        <v>3.4722222222222222E-5</v>
      </c>
      <c r="H47" s="8">
        <v>0.36981253009381998</v>
      </c>
      <c r="I47" s="8">
        <v>0.35156787038436299</v>
      </c>
      <c r="J47" s="8">
        <f t="array" ref="J47">INDEX('[1]Default Errors'!$E$7:$E$27,MATCH(C47&amp;D47,'[1]Default Errors'!$C$7:$C$27&amp;'[1]Default Errors'!$D$7:$D$27,0))</f>
        <v>0.148834244797691</v>
      </c>
      <c r="K47" s="9">
        <f t="shared" si="4"/>
        <v>2.484727426786105</v>
      </c>
      <c r="L47" s="9">
        <f t="shared" si="5"/>
        <v>1.5763018196989131</v>
      </c>
      <c r="M47" s="9">
        <f t="shared" si="6"/>
        <v>2.3621436777688221</v>
      </c>
      <c r="N47" s="9">
        <f t="shared" si="7"/>
        <v>1.5369266988925732</v>
      </c>
      <c r="O47" s="12"/>
      <c r="P47" s="12"/>
    </row>
    <row r="48" spans="1:16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0.5</v>
      </c>
      <c r="G48" s="38">
        <v>1.0416666666666667E-4</v>
      </c>
      <c r="H48" s="8">
        <v>0.36928434534893201</v>
      </c>
      <c r="I48" s="8">
        <v>0.35385736964502001</v>
      </c>
      <c r="J48" s="8">
        <f t="array" ref="J48">INDEX('[1]Default Errors'!$E$7:$E$27,MATCH(C48&amp;D48,'[1]Default Errors'!$C$7:$C$27&amp;'[1]Default Errors'!$D$7:$D$27,0))</f>
        <v>0.14944066530540401</v>
      </c>
      <c r="K48" s="9">
        <f t="shared" si="4"/>
        <v>2.471110153278862</v>
      </c>
      <c r="L48" s="9">
        <f t="shared" si="5"/>
        <v>1.5719765116816669</v>
      </c>
      <c r="M48" s="9">
        <f t="shared" si="6"/>
        <v>2.3678787090639646</v>
      </c>
      <c r="N48" s="9">
        <f t="shared" si="7"/>
        <v>1.5387913143321172</v>
      </c>
      <c r="O48" s="12"/>
      <c r="P48" s="12"/>
    </row>
    <row r="49" spans="1:16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0.5</v>
      </c>
      <c r="G49" s="38">
        <v>1.3888888888888889E-4</v>
      </c>
      <c r="H49" s="8">
        <v>0.37039936523689898</v>
      </c>
      <c r="I49" s="8">
        <v>0.35388831171697099</v>
      </c>
      <c r="J49" s="8">
        <f t="array" ref="J49">INDEX('[1]Default Errors'!$E$7:$E$27,MATCH(C49&amp;D49,'[1]Default Errors'!$C$7:$C$27&amp;'[1]Default Errors'!$D$7:$D$27,0))</f>
        <v>0.14944066530540401</v>
      </c>
      <c r="K49" s="9">
        <f t="shared" si="4"/>
        <v>2.4785714415814017</v>
      </c>
      <c r="L49" s="9">
        <f t="shared" si="5"/>
        <v>1.5743479417147284</v>
      </c>
      <c r="M49" s="9">
        <f t="shared" si="6"/>
        <v>2.3680857616214976</v>
      </c>
      <c r="N49" s="9">
        <f t="shared" si="7"/>
        <v>1.5388585905213961</v>
      </c>
      <c r="O49" s="12"/>
      <c r="P49" s="12"/>
    </row>
    <row r="50" spans="1:16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0.5</v>
      </c>
      <c r="G50" s="38">
        <v>2.4305555555555552E-4</v>
      </c>
      <c r="H50" s="8">
        <v>0.37042033794762502</v>
      </c>
      <c r="I50" s="8">
        <v>0.35388831174132401</v>
      </c>
      <c r="J50" s="8">
        <f t="array" ref="J50">INDEX('[1]Default Errors'!$E$7:$E$27,MATCH(C50&amp;D50,'[1]Default Errors'!$C$7:$C$27&amp;'[1]Default Errors'!$D$7:$D$27,0))</f>
        <v>0.14944066530540401</v>
      </c>
      <c r="K50" s="9">
        <f t="shared" si="4"/>
        <v>2.478711782971633</v>
      </c>
      <c r="L50" s="9">
        <f t="shared" si="5"/>
        <v>1.5743925123588567</v>
      </c>
      <c r="M50" s="9">
        <f t="shared" si="6"/>
        <v>2.3680857617844588</v>
      </c>
      <c r="N50" s="9">
        <f t="shared" si="7"/>
        <v>1.5388585905743448</v>
      </c>
      <c r="O50" s="12"/>
      <c r="P50" s="12"/>
    </row>
    <row r="51" spans="1:16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0.5</v>
      </c>
      <c r="G51" s="38">
        <v>5.4398148148148144E-4</v>
      </c>
      <c r="H51" s="8">
        <v>0.377094094162988</v>
      </c>
      <c r="I51" s="8">
        <v>0.35911690673125901</v>
      </c>
      <c r="J51" s="8">
        <f t="array" ref="J51">INDEX('[1]Default Errors'!$E$7:$E$27,MATCH(C51&amp;D51,'[1]Default Errors'!$C$7:$C$27&amp;'[1]Default Errors'!$D$7:$D$27,0))</f>
        <v>0.148499599467802</v>
      </c>
      <c r="K51" s="9">
        <f t="shared" si="4"/>
        <v>2.5393610185780355</v>
      </c>
      <c r="L51" s="9">
        <f t="shared" si="5"/>
        <v>1.5935372661403422</v>
      </c>
      <c r="M51" s="9">
        <f t="shared" si="6"/>
        <v>2.4183021908360334</v>
      </c>
      <c r="N51" s="9">
        <f t="shared" si="7"/>
        <v>1.5550891263320032</v>
      </c>
      <c r="O51" s="12"/>
      <c r="P51" s="12"/>
    </row>
    <row r="52" spans="1:16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0.5</v>
      </c>
      <c r="G52" s="38">
        <v>1.1689814814814816E-3</v>
      </c>
      <c r="H52" s="8">
        <v>0.37709409431263402</v>
      </c>
      <c r="I52" s="8">
        <v>0.35911690673167401</v>
      </c>
      <c r="J52" s="8">
        <f t="array" ref="J52">INDEX('[1]Default Errors'!$E$7:$E$27,MATCH(C52&amp;D52,'[1]Default Errors'!$C$7:$C$27&amp;'[1]Default Errors'!$D$7:$D$27,0))</f>
        <v>0.148499599467802</v>
      </c>
      <c r="K52" s="9">
        <f t="shared" si="4"/>
        <v>2.5393610195857557</v>
      </c>
      <c r="L52" s="9">
        <f t="shared" si="5"/>
        <v>1.5935372664565317</v>
      </c>
      <c r="M52" s="9">
        <f t="shared" si="6"/>
        <v>2.418302190838828</v>
      </c>
      <c r="N52" s="9">
        <f t="shared" si="7"/>
        <v>1.5550891263329019</v>
      </c>
      <c r="O52" s="12"/>
      <c r="P52" s="12"/>
    </row>
    <row r="53" spans="1:16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0.5</v>
      </c>
      <c r="G53" s="38">
        <v>2.0486111111111113E-3</v>
      </c>
      <c r="H53" s="8">
        <v>0.37709409431263402</v>
      </c>
      <c r="I53" s="8">
        <v>0.35911690673167401</v>
      </c>
      <c r="J53" s="8">
        <f t="array" ref="J53">INDEX('[1]Default Errors'!$E$7:$E$27,MATCH(C53&amp;D53,'[1]Default Errors'!$C$7:$C$27&amp;'[1]Default Errors'!$D$7:$D$27,0))</f>
        <v>0.148499599467802</v>
      </c>
      <c r="K53" s="9">
        <f t="shared" si="4"/>
        <v>2.5393610195857557</v>
      </c>
      <c r="L53" s="9">
        <f t="shared" si="5"/>
        <v>1.5935372664565317</v>
      </c>
      <c r="M53" s="9">
        <f t="shared" si="6"/>
        <v>2.418302190838828</v>
      </c>
      <c r="N53" s="9">
        <f t="shared" si="7"/>
        <v>1.5550891263329019</v>
      </c>
      <c r="O53" s="12"/>
      <c r="P53" s="12"/>
    </row>
    <row r="54" spans="1:16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0.5</v>
      </c>
      <c r="G54" s="38">
        <v>3.8310185185185183E-3</v>
      </c>
      <c r="H54" s="8">
        <v>0.39115139860824599</v>
      </c>
      <c r="I54" s="8">
        <v>0.36874891702946</v>
      </c>
      <c r="J54" s="8">
        <f t="array" ref="J54">INDEX('[1]Default Errors'!$E$7:$E$27,MATCH(C54&amp;D54,'[1]Default Errors'!$C$7:$C$27&amp;'[1]Default Errors'!$D$7:$D$27,0))</f>
        <v>0.14549183579793001</v>
      </c>
      <c r="K54" s="9">
        <f t="shared" si="4"/>
        <v>2.6884766176949366</v>
      </c>
      <c r="L54" s="9">
        <f t="shared" si="5"/>
        <v>1.6396574696243531</v>
      </c>
      <c r="M54" s="9">
        <f t="shared" si="6"/>
        <v>2.5344990322453982</v>
      </c>
      <c r="N54" s="9">
        <f t="shared" si="7"/>
        <v>1.592011002551615</v>
      </c>
      <c r="O54" s="12"/>
      <c r="P54" s="12"/>
    </row>
    <row r="55" spans="1:16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0.5</v>
      </c>
      <c r="G55" s="38">
        <v>1.3449074074074073E-2</v>
      </c>
      <c r="H55" s="8">
        <v>0.39115139860824599</v>
      </c>
      <c r="I55" s="8">
        <v>0.36874891702946</v>
      </c>
      <c r="J55" s="8">
        <f t="array" ref="J55">INDEX('[1]Default Errors'!$E$7:$E$27,MATCH(C55&amp;D55,'[1]Default Errors'!$C$7:$C$27&amp;'[1]Default Errors'!$D$7:$D$27,0))</f>
        <v>0.14549183579793001</v>
      </c>
      <c r="K55" s="9">
        <f t="shared" si="4"/>
        <v>2.6884766176949366</v>
      </c>
      <c r="L55" s="9">
        <f t="shared" si="5"/>
        <v>1.6396574696243531</v>
      </c>
      <c r="M55" s="9">
        <f t="shared" si="6"/>
        <v>2.5344990322453982</v>
      </c>
      <c r="N55" s="9">
        <f t="shared" si="7"/>
        <v>1.592011002551615</v>
      </c>
      <c r="O55" s="12"/>
      <c r="P55" s="12"/>
    </row>
    <row r="56" spans="1:16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0.5</v>
      </c>
      <c r="G56" s="38">
        <v>3.7384259259259263E-2</v>
      </c>
      <c r="H56" s="8">
        <v>0.39115139860824599</v>
      </c>
      <c r="I56" s="8">
        <v>0.36874891702946</v>
      </c>
      <c r="J56" s="8">
        <f t="array" ref="J56">INDEX('[1]Default Errors'!$E$7:$E$27,MATCH(C56&amp;D56,'[1]Default Errors'!$C$7:$C$27&amp;'[1]Default Errors'!$D$7:$D$27,0))</f>
        <v>0.14549183579793001</v>
      </c>
      <c r="K56" s="9">
        <f t="shared" si="4"/>
        <v>2.6884766176949366</v>
      </c>
      <c r="L56" s="9">
        <f t="shared" si="5"/>
        <v>1.6396574696243531</v>
      </c>
      <c r="M56" s="9">
        <f t="shared" si="6"/>
        <v>2.5344990322453982</v>
      </c>
      <c r="N56" s="9">
        <f t="shared" si="7"/>
        <v>1.592011002551615</v>
      </c>
      <c r="O56" s="12"/>
      <c r="P56" s="12"/>
    </row>
    <row r="57" spans="1:16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0.5</v>
      </c>
      <c r="G57" s="38">
        <v>4.7824074074074074E-2</v>
      </c>
      <c r="H57" s="8">
        <v>0.386542094621521</v>
      </c>
      <c r="I57" s="8">
        <v>0.36815653686032901</v>
      </c>
      <c r="J57" s="8">
        <f t="array" ref="J57">INDEX('[1]Default Errors'!$E$7:$E$27,MATCH(C57&amp;D57,'[1]Default Errors'!$C$7:$C$27&amp;'[1]Default Errors'!$D$7:$D$27,0))</f>
        <v>0.144625530038068</v>
      </c>
      <c r="K57" s="9">
        <f t="shared" si="4"/>
        <v>2.6727099601278992</v>
      </c>
      <c r="L57" s="9">
        <f t="shared" si="5"/>
        <v>1.6348424878647787</v>
      </c>
      <c r="M57" s="9">
        <f t="shared" si="6"/>
        <v>2.5455847025308995</v>
      </c>
      <c r="N57" s="9">
        <f t="shared" si="7"/>
        <v>1.5954888600460047</v>
      </c>
      <c r="O57" s="12"/>
      <c r="P57" s="12"/>
    </row>
    <row r="58" spans="1:16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0.5</v>
      </c>
      <c r="G58" s="38">
        <v>0.21585648148148148</v>
      </c>
      <c r="H58" s="8">
        <v>0.386542094621521</v>
      </c>
      <c r="I58" s="8">
        <v>0.36815653686032901</v>
      </c>
      <c r="J58" s="8">
        <f t="array" ref="J58">INDEX('[1]Default Errors'!$E$7:$E$27,MATCH(C58&amp;D58,'[1]Default Errors'!$C$7:$C$27&amp;'[1]Default Errors'!$D$7:$D$27,0))</f>
        <v>0.144625530038068</v>
      </c>
      <c r="K58" s="9">
        <f t="shared" si="4"/>
        <v>2.6727099601278992</v>
      </c>
      <c r="L58" s="9">
        <f t="shared" si="5"/>
        <v>1.6348424878647787</v>
      </c>
      <c r="M58" s="9">
        <f t="shared" si="6"/>
        <v>2.5455847025308995</v>
      </c>
      <c r="N58" s="9">
        <f t="shared" si="7"/>
        <v>1.5954888600460047</v>
      </c>
      <c r="O58" s="12"/>
      <c r="P58" s="12"/>
    </row>
    <row r="59" spans="1:16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0.5</v>
      </c>
      <c r="G59" s="38">
        <v>0.33931712962962962</v>
      </c>
      <c r="H59" s="8">
        <v>0.386542094621521</v>
      </c>
      <c r="I59" s="8">
        <v>0.36815653686032901</v>
      </c>
      <c r="J59" s="8">
        <f t="array" ref="J59">INDEX('[1]Default Errors'!$E$7:$E$27,MATCH(C59&amp;D59,'[1]Default Errors'!$C$7:$C$27&amp;'[1]Default Errors'!$D$7:$D$27,0))</f>
        <v>0.144625530038068</v>
      </c>
      <c r="K59" s="9">
        <f t="shared" si="4"/>
        <v>2.6727099601278992</v>
      </c>
      <c r="L59" s="9">
        <f t="shared" si="5"/>
        <v>1.6348424878647787</v>
      </c>
      <c r="M59" s="9">
        <f t="shared" si="6"/>
        <v>2.5455847025308995</v>
      </c>
      <c r="N59" s="9">
        <f t="shared" si="7"/>
        <v>1.5954888600460047</v>
      </c>
      <c r="O59" s="12"/>
      <c r="P59" s="12"/>
    </row>
    <row r="60" spans="1:16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1</v>
      </c>
      <c r="G60" s="38">
        <v>1.1574074074074073E-5</v>
      </c>
      <c r="H60" s="8">
        <v>6.1414640940606002E-2</v>
      </c>
      <c r="I60" s="8">
        <v>6.8189942885907504E-2</v>
      </c>
      <c r="J60" s="8">
        <f t="array" ref="J60">INDEX('[1]Default Errors'!$E$7:$E$27,MATCH(C60&amp;D60,'[1]Default Errors'!$C$7:$C$27&amp;'[1]Default Errors'!$D$7:$D$27,0))</f>
        <v>0.148834244797691</v>
      </c>
      <c r="K60" s="9">
        <f t="shared" si="4"/>
        <v>0.41263783764338879</v>
      </c>
      <c r="L60" s="9">
        <f t="shared" si="5"/>
        <v>0.64236892643043442</v>
      </c>
      <c r="M60" s="9">
        <f t="shared" si="6"/>
        <v>0.45816030429419963</v>
      </c>
      <c r="N60" s="9">
        <f t="shared" si="7"/>
        <v>0.67687539790880247</v>
      </c>
      <c r="O60" s="12"/>
      <c r="P60" s="12"/>
    </row>
    <row r="61" spans="1:16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1</v>
      </c>
      <c r="G61" s="38">
        <v>2.3148148148148147E-5</v>
      </c>
      <c r="H61" s="8">
        <v>0.27244312339876903</v>
      </c>
      <c r="I61" s="8">
        <v>0.30024381086912899</v>
      </c>
      <c r="J61" s="8">
        <f t="array" ref="J61">INDEX('[1]Default Errors'!$E$7:$E$27,MATCH(C61&amp;D61,'[1]Default Errors'!$C$7:$C$27&amp;'[1]Default Errors'!$D$7:$D$27,0))</f>
        <v>0.148834244797691</v>
      </c>
      <c r="K61" s="9">
        <f t="shared" si="4"/>
        <v>1.8305136950780274</v>
      </c>
      <c r="L61" s="9">
        <f t="shared" si="5"/>
        <v>1.3529647796886759</v>
      </c>
      <c r="M61" s="9">
        <f>I61/J61</f>
        <v>2.0173032844507497</v>
      </c>
      <c r="N61" s="9">
        <f t="shared" si="7"/>
        <v>1.4203180222931586</v>
      </c>
      <c r="O61" s="12"/>
      <c r="P61" s="12"/>
    </row>
    <row r="62" spans="1:16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1</v>
      </c>
      <c r="G62" s="38">
        <v>3.4722222222222222E-5</v>
      </c>
      <c r="H62" s="8">
        <v>0.356281038185364</v>
      </c>
      <c r="I62" s="8">
        <v>0.34911645984374101</v>
      </c>
      <c r="J62" s="8">
        <f t="array" ref="J62">INDEX('[1]Default Errors'!$E$7:$E$27,MATCH(C62&amp;D62,'[1]Default Errors'!$C$7:$C$27&amp;'[1]Default Errors'!$D$7:$D$27,0))</f>
        <v>0.148834244797691</v>
      </c>
      <c r="K62" s="9">
        <f t="shared" si="4"/>
        <v>2.3938109046721974</v>
      </c>
      <c r="L62" s="9">
        <f t="shared" si="5"/>
        <v>1.5471945270948309</v>
      </c>
      <c r="M62" s="9">
        <f t="shared" si="6"/>
        <v>2.3456729351386287</v>
      </c>
      <c r="N62" s="9">
        <f t="shared" si="7"/>
        <v>1.5315589884619623</v>
      </c>
      <c r="O62" s="12"/>
      <c r="P62" s="12"/>
    </row>
    <row r="63" spans="1:16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1</v>
      </c>
      <c r="G63" s="38">
        <v>9.2592592592592588E-5</v>
      </c>
      <c r="H63" s="8">
        <v>0.30678332429147298</v>
      </c>
      <c r="I63" s="8">
        <v>0.32273085280285302</v>
      </c>
      <c r="J63" s="8">
        <f t="array" ref="J63">INDEX('[1]Default Errors'!$E$7:$E$27,MATCH(C63&amp;D63,'[1]Default Errors'!$C$7:$C$27&amp;'[1]Default Errors'!$D$7:$D$27,0))</f>
        <v>0.14944066530540401</v>
      </c>
      <c r="K63" s="9">
        <f t="shared" si="4"/>
        <v>2.0528771312983389</v>
      </c>
      <c r="L63" s="9">
        <f t="shared" si="5"/>
        <v>1.4327864918746054</v>
      </c>
      <c r="M63" s="9">
        <f t="shared" si="6"/>
        <v>2.159591916586459</v>
      </c>
      <c r="N63" s="9">
        <f t="shared" si="7"/>
        <v>1.4695550063153331</v>
      </c>
      <c r="O63" s="12"/>
      <c r="P63" s="12"/>
    </row>
    <row r="64" spans="1:16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1</v>
      </c>
      <c r="G64" s="38">
        <v>1.5046296296296297E-4</v>
      </c>
      <c r="H64" s="8">
        <v>0.36773316935941303</v>
      </c>
      <c r="I64" s="8">
        <v>0.35364032143224999</v>
      </c>
      <c r="J64" s="8">
        <f t="array" ref="J64">INDEX('[1]Default Errors'!$E$7:$E$27,MATCH(C64&amp;D64,'[1]Default Errors'!$C$7:$C$27&amp;'[1]Default Errors'!$D$7:$D$27,0))</f>
        <v>0.14944066530540401</v>
      </c>
      <c r="K64" s="9">
        <f t="shared" si="4"/>
        <v>2.4607302745065818</v>
      </c>
      <c r="L64" s="9">
        <f t="shared" si="5"/>
        <v>1.568671499870697</v>
      </c>
      <c r="M64" s="9">
        <f t="shared" si="6"/>
        <v>2.3664263051126944</v>
      </c>
      <c r="N64" s="9">
        <f t="shared" si="7"/>
        <v>1.5383193118181591</v>
      </c>
      <c r="O64" s="12"/>
      <c r="P64" s="12"/>
    </row>
    <row r="65" spans="1:16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1</v>
      </c>
      <c r="G65" s="38">
        <v>1.9675925925925926E-4</v>
      </c>
      <c r="H65" s="8">
        <v>0.37012924613186199</v>
      </c>
      <c r="I65" s="8">
        <v>0.35388803183076301</v>
      </c>
      <c r="J65" s="8">
        <f t="array" ref="J65">INDEX('[1]Default Errors'!$E$7:$E$27,MATCH(C65&amp;D65,'[1]Default Errors'!$C$7:$C$27&amp;'[1]Default Errors'!$D$7:$D$27,0))</f>
        <v>0.14944066530540401</v>
      </c>
      <c r="K65" s="9">
        <f t="shared" si="4"/>
        <v>2.4767639074374324</v>
      </c>
      <c r="L65" s="9">
        <f t="shared" si="5"/>
        <v>1.5737737789903072</v>
      </c>
      <c r="M65" s="9">
        <f t="shared" si="6"/>
        <v>2.3680838887296218</v>
      </c>
      <c r="N65" s="9">
        <f t="shared" si="7"/>
        <v>1.5388579819884685</v>
      </c>
      <c r="O65" s="12"/>
      <c r="P65" s="12"/>
    </row>
    <row r="66" spans="1:16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1</v>
      </c>
      <c r="G66" s="38">
        <v>5.0925925925925921E-4</v>
      </c>
      <c r="H66" s="8">
        <v>0.37697014604177398</v>
      </c>
      <c r="I66" s="8">
        <v>0.35907868066125398</v>
      </c>
      <c r="J66" s="8">
        <f t="array" ref="J66">INDEX('[1]Default Errors'!$E$7:$E$27,MATCH(C66&amp;D66,'[1]Default Errors'!$C$7:$C$27&amp;'[1]Default Errors'!$D$7:$D$27,0))</f>
        <v>0.148499599467802</v>
      </c>
      <c r="K66" s="9">
        <f t="shared" si="4"/>
        <v>2.538526348843853</v>
      </c>
      <c r="L66" s="9">
        <f t="shared" si="5"/>
        <v>1.5932753524874013</v>
      </c>
      <c r="M66" s="9">
        <f t="shared" si="6"/>
        <v>2.4180447755289074</v>
      </c>
      <c r="N66" s="9">
        <f t="shared" si="7"/>
        <v>1.5550063586779661</v>
      </c>
      <c r="O66" s="12"/>
      <c r="P66" s="12"/>
    </row>
    <row r="67" spans="1:16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1</v>
      </c>
      <c r="G67" s="38">
        <v>8.2175925925925917E-4</v>
      </c>
      <c r="H67" s="8">
        <v>0.37709397768014502</v>
      </c>
      <c r="I67" s="8">
        <v>0.35911689917594097</v>
      </c>
      <c r="J67" s="8">
        <f t="array" ref="J67">INDEX('[1]Default Errors'!$E$7:$E$27,MATCH(C67&amp;D67,'[1]Default Errors'!$C$7:$C$27&amp;'[1]Default Errors'!$D$7:$D$27,0))</f>
        <v>0.148499599467802</v>
      </c>
      <c r="K67" s="9">
        <f t="shared" si="4"/>
        <v>2.539360234179671</v>
      </c>
      <c r="L67" s="9">
        <f t="shared" si="5"/>
        <v>1.5935370200217098</v>
      </c>
      <c r="M67" s="9">
        <f t="shared" si="6"/>
        <v>2.4183021399583335</v>
      </c>
      <c r="N67" s="9">
        <f t="shared" si="7"/>
        <v>1.5550891099735518</v>
      </c>
      <c r="O67" s="12"/>
      <c r="P67" s="12"/>
    </row>
    <row r="68" spans="1:16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1</v>
      </c>
      <c r="G68" s="38">
        <v>2.3148148148148151E-3</v>
      </c>
      <c r="H68" s="8">
        <v>0.37709409422248502</v>
      </c>
      <c r="I68" s="8">
        <v>0.35911690673131702</v>
      </c>
      <c r="J68" s="8">
        <f t="array" ref="J68">INDEX('[1]Default Errors'!$E$7:$E$27,MATCH(C68&amp;D68,'[1]Default Errors'!$C$7:$C$27&amp;'[1]Default Errors'!$D$7:$D$27,0))</f>
        <v>0.148499599467802</v>
      </c>
      <c r="K68" s="9">
        <f t="shared" si="4"/>
        <v>2.5393610189786902</v>
      </c>
      <c r="L68" s="9">
        <f t="shared" si="5"/>
        <v>1.5935372662660545</v>
      </c>
      <c r="M68" s="9">
        <f t="shared" si="6"/>
        <v>2.4183021908364237</v>
      </c>
      <c r="N68" s="9">
        <f t="shared" si="7"/>
        <v>1.5550891263321289</v>
      </c>
      <c r="O68" s="12"/>
      <c r="P68" s="12"/>
    </row>
    <row r="69" spans="1:16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1</v>
      </c>
      <c r="G69" s="38">
        <v>3.0324074074074073E-3</v>
      </c>
      <c r="H69" s="8">
        <v>0.39115139748705002</v>
      </c>
      <c r="I69" s="8">
        <v>0.36874891702946</v>
      </c>
      <c r="J69" s="8">
        <f t="array" ref="J69">INDEX('[1]Default Errors'!$E$7:$E$27,MATCH(C69&amp;D69,'[1]Default Errors'!$C$7:$C$27&amp;'[1]Default Errors'!$D$7:$D$27,0))</f>
        <v>0.14549183579793001</v>
      </c>
      <c r="K69" s="9">
        <f t="shared" si="4"/>
        <v>2.6884766099886899</v>
      </c>
      <c r="L69" s="9">
        <f t="shared" si="5"/>
        <v>1.6396574672743969</v>
      </c>
      <c r="M69" s="9">
        <f t="shared" si="6"/>
        <v>2.5344990322453982</v>
      </c>
      <c r="N69" s="9">
        <f t="shared" si="7"/>
        <v>1.592011002551615</v>
      </c>
      <c r="O69" s="12"/>
      <c r="P69" s="12"/>
    </row>
    <row r="70" spans="1:16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1</v>
      </c>
      <c r="G70" s="38">
        <v>1.4363425925925925E-2</v>
      </c>
      <c r="H70" s="8">
        <v>0.39115139860824599</v>
      </c>
      <c r="I70" s="8">
        <v>0.36874891702946</v>
      </c>
      <c r="J70" s="8">
        <f t="array" ref="J70">INDEX('[1]Default Errors'!$E$7:$E$27,MATCH(C70&amp;D70,'[1]Default Errors'!$C$7:$C$27&amp;'[1]Default Errors'!$D$7:$D$27,0))</f>
        <v>0.14549183579793001</v>
      </c>
      <c r="K70" s="9">
        <f t="shared" si="4"/>
        <v>2.6884766176949366</v>
      </c>
      <c r="L70" s="9">
        <f t="shared" si="5"/>
        <v>1.6396574696243531</v>
      </c>
      <c r="M70" s="9">
        <f t="shared" si="6"/>
        <v>2.5344990322453982</v>
      </c>
      <c r="N70" s="9">
        <f t="shared" si="7"/>
        <v>1.592011002551615</v>
      </c>
      <c r="O70" s="12"/>
      <c r="P70" s="12"/>
    </row>
    <row r="71" spans="1:16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1</v>
      </c>
      <c r="G71" s="38">
        <v>3.4074074074074076E-2</v>
      </c>
      <c r="H71" s="8">
        <v>0.39115139860824599</v>
      </c>
      <c r="I71" s="8">
        <v>0.36874891702946</v>
      </c>
      <c r="J71" s="8">
        <f t="array" ref="J71">INDEX('[1]Default Errors'!$E$7:$E$27,MATCH(C71&amp;D71,'[1]Default Errors'!$C$7:$C$27&amp;'[1]Default Errors'!$D$7:$D$27,0))</f>
        <v>0.14549183579793001</v>
      </c>
      <c r="K71" s="9">
        <f t="shared" si="4"/>
        <v>2.6884766176949366</v>
      </c>
      <c r="L71" s="9">
        <f t="shared" si="5"/>
        <v>1.6396574696243531</v>
      </c>
      <c r="M71" s="9">
        <f t="shared" si="6"/>
        <v>2.5344990322453982</v>
      </c>
      <c r="N71" s="9">
        <f t="shared" si="7"/>
        <v>1.592011002551615</v>
      </c>
      <c r="O71" s="12"/>
      <c r="P71" s="12"/>
    </row>
    <row r="72" spans="1:16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1</v>
      </c>
      <c r="G72" s="38">
        <v>5.1134259259259261E-2</v>
      </c>
      <c r="H72" s="8">
        <v>0.386542094621521</v>
      </c>
      <c r="I72" s="8">
        <v>0.36815653686032901</v>
      </c>
      <c r="J72" s="8">
        <f t="array" ref="J72">INDEX('[1]Default Errors'!$E$7:$E$27,MATCH(C72&amp;D72,'[1]Default Errors'!$C$7:$C$27&amp;'[1]Default Errors'!$D$7:$D$27,0))</f>
        <v>0.144625530038068</v>
      </c>
      <c r="K72" s="9">
        <f t="shared" si="4"/>
        <v>2.6727099601278992</v>
      </c>
      <c r="L72" s="9">
        <f t="shared" si="5"/>
        <v>1.6348424878647787</v>
      </c>
      <c r="M72" s="9">
        <f t="shared" si="6"/>
        <v>2.5455847025308995</v>
      </c>
      <c r="N72" s="9">
        <f t="shared" si="7"/>
        <v>1.5954888600460047</v>
      </c>
      <c r="O72" s="12"/>
      <c r="P72" s="12"/>
    </row>
    <row r="73" spans="1:16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1</v>
      </c>
      <c r="G73" s="38">
        <v>0.20304398148148148</v>
      </c>
      <c r="H73" s="8">
        <v>0.386542094621521</v>
      </c>
      <c r="I73" s="8">
        <v>0.36815653686032901</v>
      </c>
      <c r="J73" s="8">
        <f t="array" ref="J73">INDEX('[1]Default Errors'!$E$7:$E$27,MATCH(C73&amp;D73,'[1]Default Errors'!$C$7:$C$27&amp;'[1]Default Errors'!$D$7:$D$27,0))</f>
        <v>0.144625530038068</v>
      </c>
      <c r="K73" s="9">
        <f t="shared" si="4"/>
        <v>2.6727099601278992</v>
      </c>
      <c r="L73" s="9">
        <f t="shared" si="5"/>
        <v>1.6348424878647787</v>
      </c>
      <c r="M73" s="9">
        <f t="shared" si="6"/>
        <v>2.5455847025308995</v>
      </c>
      <c r="N73" s="9">
        <f t="shared" si="7"/>
        <v>1.5954888600460047</v>
      </c>
      <c r="O73" s="12"/>
      <c r="P73" s="12"/>
    </row>
    <row r="74" spans="1:16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1</v>
      </c>
      <c r="G74" s="38">
        <v>0.33341435185185181</v>
      </c>
      <c r="H74" s="8">
        <v>0.386542094621521</v>
      </c>
      <c r="I74" s="8">
        <v>0.36815653686032901</v>
      </c>
      <c r="J74" s="8">
        <f t="array" ref="J74">INDEX('[1]Default Errors'!$E$7:$E$27,MATCH(C74&amp;D74,'[1]Default Errors'!$C$7:$C$27&amp;'[1]Default Errors'!$D$7:$D$27,0))</f>
        <v>0.144625530038068</v>
      </c>
      <c r="K74" s="9">
        <f t="shared" si="4"/>
        <v>2.6727099601278992</v>
      </c>
      <c r="L74" s="9">
        <f t="shared" si="5"/>
        <v>1.6348424878647787</v>
      </c>
      <c r="M74" s="9">
        <f t="shared" si="6"/>
        <v>2.5455847025308995</v>
      </c>
      <c r="N74" s="9">
        <f t="shared" si="7"/>
        <v>1.5954888600460047</v>
      </c>
      <c r="O74" s="12"/>
      <c r="P74" s="12"/>
    </row>
    <row r="76" spans="1:16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0.5</v>
      </c>
      <c r="G76" s="38">
        <v>2.3148148148148147E-5</v>
      </c>
      <c r="H76" s="8">
        <v>0.34236579603110801</v>
      </c>
      <c r="I76" s="8">
        <v>0.34590719828266198</v>
      </c>
      <c r="J76" s="8">
        <f t="array" ref="J76">INDEX('[1]Default Errors'!$E$7:$E$27,MATCH(C76&amp;D76,'[1]Default Errors'!$C$7:$C$27&amp;'[1]Default Errors'!$D$7:$D$27,0))</f>
        <v>0.148834244797691</v>
      </c>
      <c r="K76" s="9">
        <f>H76/J76</f>
        <v>2.3003160092388861</v>
      </c>
      <c r="L76" s="9">
        <f>SQRT(K76)</f>
        <v>1.5166792703926846</v>
      </c>
      <c r="M76" s="9">
        <f>I76/J76</f>
        <v>2.3241102795452107</v>
      </c>
      <c r="N76" s="9">
        <f>SQRT(M76)</f>
        <v>1.5245032894504396</v>
      </c>
      <c r="O76" s="12"/>
      <c r="P76" s="12"/>
    </row>
    <row r="77" spans="1:16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0.5</v>
      </c>
      <c r="G77" s="38">
        <v>3.4722222222222222E-5</v>
      </c>
      <c r="H77" s="8">
        <v>0.36841018376523599</v>
      </c>
      <c r="I77" s="8">
        <v>0.35156222158924</v>
      </c>
      <c r="J77" s="8">
        <f t="array" ref="J77">INDEX('[1]Default Errors'!$E$7:$E$27,MATCH(C77&amp;D77,'[1]Default Errors'!$C$7:$C$27&amp;'[1]Default Errors'!$D$7:$D$27,0))</f>
        <v>0.148834244797691</v>
      </c>
      <c r="K77" s="9">
        <f t="shared" ref="K77:K105" si="8">H77/J77</f>
        <v>2.47530522472172</v>
      </c>
      <c r="L77" s="9">
        <f t="shared" ref="L77:L105" si="9">SQRT(K77)</f>
        <v>1.5733102760491078</v>
      </c>
      <c r="M77" s="9">
        <f t="shared" ref="M77:M105" si="10">I77/J77</f>
        <v>2.3621057241706387</v>
      </c>
      <c r="N77" s="9">
        <f t="shared" ref="N77:N105" si="11">SQRT(M77)</f>
        <v>1.5369143516053974</v>
      </c>
      <c r="O77" s="12"/>
      <c r="P77" s="12"/>
    </row>
    <row r="78" spans="1:16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0.5</v>
      </c>
      <c r="G78" s="38">
        <v>4.6296296296296294E-5</v>
      </c>
      <c r="H78" s="8">
        <v>0.36992395873480699</v>
      </c>
      <c r="I78" s="8">
        <v>0.35156798483456297</v>
      </c>
      <c r="J78" s="8">
        <f t="array" ref="J78">INDEX('[1]Default Errors'!$E$7:$E$27,MATCH(C78&amp;D78,'[1]Default Errors'!$C$7:$C$27&amp;'[1]Default Errors'!$D$7:$D$27,0))</f>
        <v>0.148834244797691</v>
      </c>
      <c r="K78" s="9">
        <f t="shared" si="8"/>
        <v>2.4854761028796912</v>
      </c>
      <c r="L78" s="9">
        <f t="shared" si="9"/>
        <v>1.576539280474702</v>
      </c>
      <c r="M78" s="9">
        <f t="shared" si="10"/>
        <v>2.3621444467464197</v>
      </c>
      <c r="N78" s="9">
        <f t="shared" si="11"/>
        <v>1.5369269490598503</v>
      </c>
      <c r="O78" s="12"/>
      <c r="P78" s="12"/>
    </row>
    <row r="79" spans="1:16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0.5</v>
      </c>
      <c r="G79" s="38">
        <v>1.1574074074074073E-4</v>
      </c>
      <c r="H79" s="8">
        <v>0.36963910595022897</v>
      </c>
      <c r="I79" s="8">
        <v>0.35388671224801599</v>
      </c>
      <c r="J79" s="8">
        <f t="array" ref="J79">INDEX('[1]Default Errors'!$E$7:$E$27,MATCH(C79&amp;D79,'[1]Default Errors'!$C$7:$C$27&amp;'[1]Default Errors'!$D$7:$D$27,0))</f>
        <v>0.14944066530540401</v>
      </c>
      <c r="K79" s="9">
        <f t="shared" si="8"/>
        <v>2.4734840760700378</v>
      </c>
      <c r="L79" s="9">
        <f t="shared" si="9"/>
        <v>1.5727314062070605</v>
      </c>
      <c r="M79" s="9">
        <f t="shared" si="10"/>
        <v>2.3680750585845987</v>
      </c>
      <c r="N79" s="9">
        <f t="shared" si="11"/>
        <v>1.5388551129279842</v>
      </c>
      <c r="O79" s="12"/>
      <c r="P79" s="12"/>
    </row>
    <row r="80" spans="1:16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0.5</v>
      </c>
      <c r="G80" s="38">
        <v>1.6203703703703703E-4</v>
      </c>
      <c r="H80" s="8">
        <v>0.37040542510829799</v>
      </c>
      <c r="I80" s="8">
        <v>0.35388831173736002</v>
      </c>
      <c r="J80" s="8">
        <f t="array" ref="J80">INDEX('[1]Default Errors'!$E$7:$E$27,MATCH(C80&amp;D80,'[1]Default Errors'!$C$7:$C$27&amp;'[1]Default Errors'!$D$7:$D$27,0))</f>
        <v>0.14944066530540401</v>
      </c>
      <c r="K80" s="9">
        <f t="shared" si="8"/>
        <v>2.4786119919321821</v>
      </c>
      <c r="L80" s="9">
        <f t="shared" si="9"/>
        <v>1.5743608201210364</v>
      </c>
      <c r="M80" s="9">
        <f t="shared" si="10"/>
        <v>2.3680857617579334</v>
      </c>
      <c r="N80" s="9">
        <f t="shared" si="11"/>
        <v>1.5388585905657262</v>
      </c>
      <c r="O80" s="12"/>
      <c r="P80" s="12"/>
    </row>
    <row r="81" spans="1:16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0.5</v>
      </c>
      <c r="G81" s="38">
        <v>3.2407407407407406E-4</v>
      </c>
      <c r="H81" s="8">
        <v>0.37042035040182703</v>
      </c>
      <c r="I81" s="8">
        <v>0.35388831174132401</v>
      </c>
      <c r="J81" s="8">
        <f t="array" ref="J81">INDEX('[1]Default Errors'!$E$7:$E$27,MATCH(C81&amp;D81,'[1]Default Errors'!$C$7:$C$27&amp;'[1]Default Errors'!$D$7:$D$27,0))</f>
        <v>0.14944066530540401</v>
      </c>
      <c r="K81" s="9">
        <f t="shared" si="8"/>
        <v>2.478711866310408</v>
      </c>
      <c r="L81" s="9">
        <f t="shared" si="9"/>
        <v>1.5743925388258191</v>
      </c>
      <c r="M81" s="9">
        <f t="shared" si="10"/>
        <v>2.3680857617844588</v>
      </c>
      <c r="N81" s="9">
        <f t="shared" si="11"/>
        <v>1.5388585905743448</v>
      </c>
      <c r="O81" s="12"/>
      <c r="P81" s="12"/>
    </row>
    <row r="82" spans="1:16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0.5</v>
      </c>
      <c r="G82" s="38">
        <v>6.3657407407407402E-4</v>
      </c>
      <c r="H82" s="8">
        <v>0.37709409421651302</v>
      </c>
      <c r="I82" s="8">
        <v>0.35911690673167401</v>
      </c>
      <c r="J82" s="8">
        <f t="array" ref="J82">INDEX('[1]Default Errors'!$E$7:$E$27,MATCH(C82&amp;D82,'[1]Default Errors'!$C$7:$C$27&amp;'[1]Default Errors'!$D$7:$D$27,0))</f>
        <v>0.148499599467802</v>
      </c>
      <c r="K82" s="9">
        <f t="shared" si="8"/>
        <v>2.5393610189384743</v>
      </c>
      <c r="L82" s="9">
        <f t="shared" si="9"/>
        <v>1.5935372662534359</v>
      </c>
      <c r="M82" s="9">
        <f t="shared" si="10"/>
        <v>2.418302190838828</v>
      </c>
      <c r="N82" s="9">
        <f t="shared" si="11"/>
        <v>1.5550891263329019</v>
      </c>
      <c r="O82" s="12"/>
      <c r="P82" s="12"/>
    </row>
    <row r="83" spans="1:16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0.5</v>
      </c>
      <c r="G83" s="38">
        <v>1.261574074074074E-3</v>
      </c>
      <c r="H83" s="8">
        <v>0.37709409431263402</v>
      </c>
      <c r="I83" s="8">
        <v>0.35911690673167401</v>
      </c>
      <c r="J83" s="8">
        <f t="array" ref="J83">INDEX('[1]Default Errors'!$E$7:$E$27,MATCH(C83&amp;D83,'[1]Default Errors'!$C$7:$C$27&amp;'[1]Default Errors'!$D$7:$D$27,0))</f>
        <v>0.148499599467802</v>
      </c>
      <c r="K83" s="9">
        <f t="shared" si="8"/>
        <v>2.5393610195857557</v>
      </c>
      <c r="L83" s="9">
        <f t="shared" si="9"/>
        <v>1.5935372664565317</v>
      </c>
      <c r="M83" s="9">
        <f t="shared" si="10"/>
        <v>2.418302190838828</v>
      </c>
      <c r="N83" s="9">
        <f t="shared" si="11"/>
        <v>1.5550891263329019</v>
      </c>
      <c r="O83" s="12"/>
      <c r="P83" s="12"/>
    </row>
    <row r="84" spans="1:16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0.5</v>
      </c>
      <c r="G84" s="38">
        <v>3.9930555555555561E-3</v>
      </c>
      <c r="H84" s="8">
        <v>0.37709409431263402</v>
      </c>
      <c r="I84" s="8">
        <v>0.35911690673167401</v>
      </c>
      <c r="J84" s="8">
        <f t="array" ref="J84">INDEX('[1]Default Errors'!$E$7:$E$27,MATCH(C84&amp;D84,'[1]Default Errors'!$C$7:$C$27&amp;'[1]Default Errors'!$D$7:$D$27,0))</f>
        <v>0.148499599467802</v>
      </c>
      <c r="K84" s="9">
        <f t="shared" si="8"/>
        <v>2.5393610195857557</v>
      </c>
      <c r="L84" s="9">
        <f t="shared" si="9"/>
        <v>1.5935372664565317</v>
      </c>
      <c r="M84" s="9">
        <f t="shared" si="10"/>
        <v>2.418302190838828</v>
      </c>
      <c r="N84" s="9">
        <f t="shared" si="11"/>
        <v>1.5550891263329019</v>
      </c>
      <c r="O84" s="12"/>
      <c r="P84" s="12"/>
    </row>
    <row r="85" spans="1:16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0.5</v>
      </c>
      <c r="G85" s="38">
        <v>5.208333333333333E-3</v>
      </c>
      <c r="H85" s="8">
        <v>0.39115139860824599</v>
      </c>
      <c r="I85" s="8">
        <v>0.36874891702946</v>
      </c>
      <c r="J85" s="8">
        <f t="array" ref="J85">INDEX('[1]Default Errors'!$E$7:$E$27,MATCH(C85&amp;D85,'[1]Default Errors'!$C$7:$C$27&amp;'[1]Default Errors'!$D$7:$D$27,0))</f>
        <v>0.14549183579793001</v>
      </c>
      <c r="K85" s="9">
        <f t="shared" si="8"/>
        <v>2.6884766176949366</v>
      </c>
      <c r="L85" s="9">
        <f t="shared" si="9"/>
        <v>1.6396574696243531</v>
      </c>
      <c r="M85" s="9">
        <f t="shared" si="10"/>
        <v>2.5344990322453982</v>
      </c>
      <c r="N85" s="9">
        <f t="shared" si="11"/>
        <v>1.592011002551615</v>
      </c>
      <c r="O85" s="12"/>
      <c r="P85" s="12"/>
    </row>
    <row r="86" spans="1:16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0.5</v>
      </c>
      <c r="G86" s="38">
        <v>2.3958333333333331E-2</v>
      </c>
      <c r="H86" s="8">
        <v>0.39115139860824599</v>
      </c>
      <c r="I86" s="8">
        <v>0.36874891702946</v>
      </c>
      <c r="J86" s="8">
        <f t="array" ref="J86">INDEX('[1]Default Errors'!$E$7:$E$27,MATCH(C86&amp;D86,'[1]Default Errors'!$C$7:$C$27&amp;'[1]Default Errors'!$D$7:$D$27,0))</f>
        <v>0.14549183579793001</v>
      </c>
      <c r="K86" s="9">
        <f t="shared" si="8"/>
        <v>2.6884766176949366</v>
      </c>
      <c r="L86" s="9">
        <f t="shared" si="9"/>
        <v>1.6396574696243531</v>
      </c>
      <c r="M86" s="9">
        <f t="shared" si="10"/>
        <v>2.5344990322453982</v>
      </c>
      <c r="N86" s="9">
        <f t="shared" si="11"/>
        <v>1.592011002551615</v>
      </c>
      <c r="O86" s="12"/>
      <c r="P86" s="12"/>
    </row>
    <row r="87" spans="1:16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0.5</v>
      </c>
      <c r="G87" s="38">
        <v>5.2002314814814814E-2</v>
      </c>
      <c r="H87" s="8">
        <v>0.39115139860824599</v>
      </c>
      <c r="I87" s="8">
        <v>0.36874891702946</v>
      </c>
      <c r="J87" s="8">
        <f t="array" ref="J87">INDEX('[1]Default Errors'!$E$7:$E$27,MATCH(C87&amp;D87,'[1]Default Errors'!$C$7:$C$27&amp;'[1]Default Errors'!$D$7:$D$27,0))</f>
        <v>0.14549183579793001</v>
      </c>
      <c r="K87" s="9">
        <f t="shared" si="8"/>
        <v>2.6884766176949366</v>
      </c>
      <c r="L87" s="9">
        <f t="shared" si="9"/>
        <v>1.6396574696243531</v>
      </c>
      <c r="M87" s="9">
        <f t="shared" si="10"/>
        <v>2.5344990322453982</v>
      </c>
      <c r="N87" s="9">
        <f t="shared" si="11"/>
        <v>1.592011002551615</v>
      </c>
      <c r="O87" s="12"/>
      <c r="P87" s="12"/>
    </row>
    <row r="88" spans="1:16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0.5</v>
      </c>
      <c r="G88" s="38">
        <v>8.5891203703703692E-2</v>
      </c>
      <c r="H88" s="8">
        <v>0.386542094621521</v>
      </c>
      <c r="I88" s="8">
        <v>0.36815653686032901</v>
      </c>
      <c r="J88" s="8">
        <f t="array" ref="J88">INDEX('[1]Default Errors'!$E$7:$E$27,MATCH(C88&amp;D88,'[1]Default Errors'!$C$7:$C$27&amp;'[1]Default Errors'!$D$7:$D$27,0))</f>
        <v>0.144625530038068</v>
      </c>
      <c r="K88" s="9">
        <f t="shared" si="8"/>
        <v>2.6727099601278992</v>
      </c>
      <c r="L88" s="9">
        <f t="shared" si="9"/>
        <v>1.6348424878647787</v>
      </c>
      <c r="M88" s="9">
        <f t="shared" si="10"/>
        <v>2.5455847025308995</v>
      </c>
      <c r="N88" s="9">
        <f t="shared" si="11"/>
        <v>1.5954888600460047</v>
      </c>
      <c r="O88" s="12"/>
      <c r="P88" s="12"/>
    </row>
    <row r="89" spans="1:16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0.5</v>
      </c>
      <c r="G89" s="38">
        <v>0.27717592592592594</v>
      </c>
      <c r="H89" s="8">
        <v>0.386542094621521</v>
      </c>
      <c r="I89" s="8">
        <v>0.36815653686032901</v>
      </c>
      <c r="J89" s="8">
        <f t="array" ref="J89">INDEX('[1]Default Errors'!$E$7:$E$27,MATCH(C89&amp;D89,'[1]Default Errors'!$C$7:$C$27&amp;'[1]Default Errors'!$D$7:$D$27,0))</f>
        <v>0.144625530038068</v>
      </c>
      <c r="K89" s="9">
        <f t="shared" si="8"/>
        <v>2.6727099601278992</v>
      </c>
      <c r="L89" s="9">
        <f t="shared" si="9"/>
        <v>1.6348424878647787</v>
      </c>
      <c r="M89" s="9">
        <f t="shared" si="10"/>
        <v>2.5455847025308995</v>
      </c>
      <c r="N89" s="9">
        <f t="shared" si="11"/>
        <v>1.5954888600460047</v>
      </c>
      <c r="O89" s="12"/>
      <c r="P89" s="12"/>
    </row>
    <row r="90" spans="1:16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0.5</v>
      </c>
      <c r="G90" s="38">
        <v>0.4440972222222222</v>
      </c>
      <c r="H90" s="8">
        <v>0.386542094621521</v>
      </c>
      <c r="I90" s="8">
        <v>0.36815653686032901</v>
      </c>
      <c r="J90" s="8">
        <f t="array" ref="J90">INDEX('[1]Default Errors'!$E$7:$E$27,MATCH(C90&amp;D90,'[1]Default Errors'!$C$7:$C$27&amp;'[1]Default Errors'!$D$7:$D$27,0))</f>
        <v>0.144625530038068</v>
      </c>
      <c r="K90" s="9">
        <f t="shared" si="8"/>
        <v>2.6727099601278992</v>
      </c>
      <c r="L90" s="9">
        <f t="shared" si="9"/>
        <v>1.6348424878647787</v>
      </c>
      <c r="M90" s="9">
        <f t="shared" si="10"/>
        <v>2.5455847025308995</v>
      </c>
      <c r="N90" s="9">
        <f t="shared" si="11"/>
        <v>1.5954888600460047</v>
      </c>
      <c r="O90" s="12"/>
      <c r="P90" s="12"/>
    </row>
    <row r="91" spans="1:16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1</v>
      </c>
      <c r="G91" s="38">
        <v>2.3148148148148147E-5</v>
      </c>
      <c r="H91" s="8">
        <v>0.130846905940427</v>
      </c>
      <c r="I91" s="8">
        <v>0.13605091901324001</v>
      </c>
      <c r="J91" s="8">
        <f t="array" ref="J91">INDEX('[1]Default Errors'!$E$7:$E$27,MATCH(C91&amp;D91,'[1]Default Errors'!$C$7:$C$27&amp;'[1]Default Errors'!$D$7:$D$27,0))</f>
        <v>0.148834244797691</v>
      </c>
      <c r="K91" s="9">
        <f t="shared" si="8"/>
        <v>0.87914515989439113</v>
      </c>
      <c r="L91" s="9">
        <f t="shared" si="9"/>
        <v>0.93762740995258409</v>
      </c>
      <c r="M91" s="9">
        <f t="shared" si="10"/>
        <v>0.9141103191551968</v>
      </c>
      <c r="N91" s="9">
        <f t="shared" si="11"/>
        <v>0.95609116675931949</v>
      </c>
      <c r="O91" s="12"/>
      <c r="P91" s="12"/>
    </row>
    <row r="92" spans="1:16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1</v>
      </c>
      <c r="G92" s="38">
        <v>2.3148148148148147E-5</v>
      </c>
      <c r="H92" s="8">
        <v>0.32510219529453999</v>
      </c>
      <c r="I92" s="8">
        <v>0.339886930171516</v>
      </c>
      <c r="J92" s="8">
        <f t="array" ref="J92">INDEX('[1]Default Errors'!$E$7:$E$27,MATCH(C92&amp;D92,'[1]Default Errors'!$C$7:$C$27&amp;'[1]Default Errors'!$D$7:$D$27,0))</f>
        <v>0.148834244797691</v>
      </c>
      <c r="K92" s="9">
        <f t="shared" si="8"/>
        <v>2.1843238814860677</v>
      </c>
      <c r="L92" s="9">
        <f t="shared" si="9"/>
        <v>1.4779458317157865</v>
      </c>
      <c r="M92" s="9">
        <f>I92/J92</f>
        <v>2.2836607975101506</v>
      </c>
      <c r="N92" s="9">
        <f t="shared" si="11"/>
        <v>1.5111786120476132</v>
      </c>
      <c r="O92" s="12"/>
      <c r="P92" s="12"/>
    </row>
    <row r="93" spans="1:16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1</v>
      </c>
      <c r="G93" s="38">
        <v>4.6296296296296294E-5</v>
      </c>
      <c r="H93" s="8">
        <v>0.365103090521538</v>
      </c>
      <c r="I93" s="8">
        <v>0.35129502353380598</v>
      </c>
      <c r="J93" s="8">
        <f t="array" ref="J93">INDEX('[1]Default Errors'!$E$7:$E$27,MATCH(C93&amp;D93,'[1]Default Errors'!$C$7:$C$27&amp;'[1]Default Errors'!$D$7:$D$27,0))</f>
        <v>0.148834244797691</v>
      </c>
      <c r="K93" s="9">
        <f t="shared" si="8"/>
        <v>2.4530852494183661</v>
      </c>
      <c r="L93" s="9">
        <f t="shared" si="9"/>
        <v>1.5662328209491609</v>
      </c>
      <c r="M93" s="9">
        <f t="shared" si="10"/>
        <v>2.3603104514778708</v>
      </c>
      <c r="N93" s="9">
        <f t="shared" si="11"/>
        <v>1.5363301896004877</v>
      </c>
      <c r="O93" s="12"/>
      <c r="P93" s="12"/>
    </row>
    <row r="94" spans="1:16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1</v>
      </c>
      <c r="G94" s="38">
        <v>1.0416666666666667E-4</v>
      </c>
      <c r="H94" s="8">
        <v>0.34556905273345001</v>
      </c>
      <c r="I94" s="8">
        <v>0.34604508688695301</v>
      </c>
      <c r="J94" s="8">
        <f t="array" ref="J94">INDEX('[1]Default Errors'!$E$7:$E$27,MATCH(C94&amp;D94,'[1]Default Errors'!$C$7:$C$27&amp;'[1]Default Errors'!$D$7:$D$27,0))</f>
        <v>0.14944066530540401</v>
      </c>
      <c r="K94" s="9">
        <f t="shared" si="8"/>
        <v>2.3124164498814883</v>
      </c>
      <c r="L94" s="9">
        <f t="shared" si="9"/>
        <v>1.5206631612166741</v>
      </c>
      <c r="M94" s="9">
        <f t="shared" si="10"/>
        <v>2.3156018890825929</v>
      </c>
      <c r="N94" s="9">
        <f t="shared" si="11"/>
        <v>1.5217101856406801</v>
      </c>
      <c r="O94" s="12"/>
      <c r="P94" s="12"/>
    </row>
    <row r="95" spans="1:16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1</v>
      </c>
      <c r="G95" s="38">
        <v>1.6203703703703703E-4</v>
      </c>
      <c r="H95" s="8">
        <v>0.36863484857783002</v>
      </c>
      <c r="I95" s="8">
        <v>0.35384817747347103</v>
      </c>
      <c r="J95" s="8">
        <f t="array" ref="J95">INDEX('[1]Default Errors'!$E$7:$E$27,MATCH(C95&amp;D95,'[1]Default Errors'!$C$7:$C$27&amp;'[1]Default Errors'!$D$7:$D$27,0))</f>
        <v>0.14944066530540401</v>
      </c>
      <c r="K95" s="9">
        <f t="shared" si="8"/>
        <v>2.4667639683246216</v>
      </c>
      <c r="L95" s="9">
        <f t="shared" si="9"/>
        <v>1.5705935083033489</v>
      </c>
      <c r="M95" s="9">
        <f t="shared" si="10"/>
        <v>2.3678171985538885</v>
      </c>
      <c r="N95" s="9">
        <f t="shared" si="11"/>
        <v>1.5387713275707631</v>
      </c>
      <c r="O95" s="12"/>
      <c r="P95" s="12"/>
    </row>
    <row r="96" spans="1:16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1</v>
      </c>
      <c r="G96" s="38">
        <v>2.4305555555555552E-4</v>
      </c>
      <c r="H96" s="8">
        <v>0.370196905624535</v>
      </c>
      <c r="I96" s="8">
        <v>0.35388827279066898</v>
      </c>
      <c r="J96" s="8">
        <f t="array" ref="J96">INDEX('[1]Default Errors'!$E$7:$E$27,MATCH(C96&amp;D96,'[1]Default Errors'!$C$7:$C$27&amp;'[1]Default Errors'!$D$7:$D$27,0))</f>
        <v>0.14944066530540401</v>
      </c>
      <c r="K96" s="9">
        <f t="shared" si="8"/>
        <v>2.4772166589862477</v>
      </c>
      <c r="L96" s="9">
        <f t="shared" si="9"/>
        <v>1.5739176150568517</v>
      </c>
      <c r="M96" s="9">
        <f t="shared" si="10"/>
        <v>2.3680855011415143</v>
      </c>
      <c r="N96" s="9">
        <f t="shared" si="11"/>
        <v>1.5388585058872419</v>
      </c>
      <c r="O96" s="12"/>
      <c r="P96" s="12"/>
    </row>
    <row r="97" spans="1:16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1</v>
      </c>
      <c r="G97" s="38">
        <v>6.3657407407407402E-4</v>
      </c>
      <c r="H97" s="8">
        <v>0.37703036230037901</v>
      </c>
      <c r="I97" s="8">
        <v>0.35911577571207398</v>
      </c>
      <c r="J97" s="8">
        <f t="array" ref="J97">INDEX('[1]Default Errors'!$E$7:$E$27,MATCH(C97&amp;D97,'[1]Default Errors'!$C$7:$C$27&amp;'[1]Default Errors'!$D$7:$D$27,0))</f>
        <v>0.148499599467802</v>
      </c>
      <c r="K97" s="9">
        <f t="shared" si="8"/>
        <v>2.5389318466284991</v>
      </c>
      <c r="L97" s="9">
        <f t="shared" si="9"/>
        <v>1.593402600295512</v>
      </c>
      <c r="M97" s="9">
        <f t="shared" si="10"/>
        <v>2.4182945745246824</v>
      </c>
      <c r="N97" s="9">
        <f t="shared" si="11"/>
        <v>1.5550866774957215</v>
      </c>
      <c r="O97" s="12"/>
      <c r="P97" s="12"/>
    </row>
    <row r="98" spans="1:16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1</v>
      </c>
      <c r="G98" s="38">
        <v>1.1111111111111111E-3</v>
      </c>
      <c r="H98" s="8">
        <v>0.37709406727094402</v>
      </c>
      <c r="I98" s="8">
        <v>0.35911690670290802</v>
      </c>
      <c r="J98" s="8">
        <f t="array" ref="J98">INDEX('[1]Default Errors'!$E$7:$E$27,MATCH(C98&amp;D98,'[1]Default Errors'!$C$7:$C$27&amp;'[1]Default Errors'!$D$7:$D$27,0))</f>
        <v>0.148499599467802</v>
      </c>
      <c r="K98" s="9">
        <f t="shared" si="8"/>
        <v>2.5393608374863419</v>
      </c>
      <c r="L98" s="9">
        <f t="shared" si="9"/>
        <v>1.5935372093196762</v>
      </c>
      <c r="M98" s="9">
        <f t="shared" si="10"/>
        <v>2.4183021906451168</v>
      </c>
      <c r="N98" s="9">
        <f t="shared" si="11"/>
        <v>1.5550891262706188</v>
      </c>
      <c r="O98" s="12"/>
      <c r="P98" s="12"/>
    </row>
    <row r="99" spans="1:16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1</v>
      </c>
      <c r="G99" s="38">
        <v>3.9236111111111112E-3</v>
      </c>
      <c r="H99" s="8">
        <v>0.37709409431253599</v>
      </c>
      <c r="I99" s="8">
        <v>0.35911690673167401</v>
      </c>
      <c r="J99" s="8">
        <f t="array" ref="J99">INDEX('[1]Default Errors'!$E$7:$E$27,MATCH(C99&amp;D99,'[1]Default Errors'!$C$7:$C$27&amp;'[1]Default Errors'!$D$7:$D$27,0))</f>
        <v>0.148499599467802</v>
      </c>
      <c r="K99" s="9">
        <f t="shared" si="8"/>
        <v>2.5393610195850953</v>
      </c>
      <c r="L99" s="9">
        <f t="shared" si="9"/>
        <v>1.5935372664563245</v>
      </c>
      <c r="M99" s="9">
        <f t="shared" si="10"/>
        <v>2.418302190838828</v>
      </c>
      <c r="N99" s="9">
        <f t="shared" si="11"/>
        <v>1.5550891263329019</v>
      </c>
      <c r="O99" s="12"/>
      <c r="P99" s="12"/>
    </row>
    <row r="100" spans="1:16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1</v>
      </c>
      <c r="G100" s="38">
        <v>4.0046296296296297E-3</v>
      </c>
      <c r="H100" s="8">
        <v>0.39115139854680497</v>
      </c>
      <c r="I100" s="8">
        <v>0.36874891702946</v>
      </c>
      <c r="J100" s="8">
        <f t="array" ref="J100">INDEX('[1]Default Errors'!$E$7:$E$27,MATCH(C100&amp;D100,'[1]Default Errors'!$C$7:$C$27&amp;'[1]Default Errors'!$D$7:$D$27,0))</f>
        <v>0.14549183579793001</v>
      </c>
      <c r="K100" s="9">
        <f t="shared" si="8"/>
        <v>2.688476617272638</v>
      </c>
      <c r="L100" s="9">
        <f t="shared" si="9"/>
        <v>1.6396574694955768</v>
      </c>
      <c r="M100" s="9">
        <f t="shared" si="10"/>
        <v>2.5344990322453982</v>
      </c>
      <c r="N100" s="9">
        <f t="shared" si="11"/>
        <v>1.592011002551615</v>
      </c>
      <c r="O100" s="12"/>
      <c r="P100" s="12"/>
    </row>
    <row r="101" spans="1:16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1</v>
      </c>
      <c r="G101" s="38">
        <v>2.3912037037037034E-2</v>
      </c>
      <c r="H101" s="8">
        <v>0.39115139860824599</v>
      </c>
      <c r="I101" s="8">
        <v>0.36874891702946</v>
      </c>
      <c r="J101" s="8">
        <f t="array" ref="J101">INDEX('[1]Default Errors'!$E$7:$E$27,MATCH(C101&amp;D101,'[1]Default Errors'!$C$7:$C$27&amp;'[1]Default Errors'!$D$7:$D$27,0))</f>
        <v>0.14549183579793001</v>
      </c>
      <c r="K101" s="9">
        <f t="shared" si="8"/>
        <v>2.6884766176949366</v>
      </c>
      <c r="L101" s="9">
        <f t="shared" si="9"/>
        <v>1.6396574696243531</v>
      </c>
      <c r="M101" s="9">
        <f t="shared" si="10"/>
        <v>2.5344990322453982</v>
      </c>
      <c r="N101" s="9">
        <f t="shared" si="11"/>
        <v>1.592011002551615</v>
      </c>
      <c r="O101" s="12"/>
      <c r="P101" s="12"/>
    </row>
    <row r="102" spans="1:16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1</v>
      </c>
      <c r="G102" s="38">
        <v>4.9861111111111113E-2</v>
      </c>
      <c r="H102" s="8">
        <v>0.39115139860824599</v>
      </c>
      <c r="I102" s="8">
        <v>0.36874891702946</v>
      </c>
      <c r="J102" s="8">
        <f t="array" ref="J102">INDEX('[1]Default Errors'!$E$7:$E$27,MATCH(C102&amp;D102,'[1]Default Errors'!$C$7:$C$27&amp;'[1]Default Errors'!$D$7:$D$27,0))</f>
        <v>0.14549183579793001</v>
      </c>
      <c r="K102" s="9">
        <f t="shared" si="8"/>
        <v>2.6884766176949366</v>
      </c>
      <c r="L102" s="9">
        <f t="shared" si="9"/>
        <v>1.6396574696243531</v>
      </c>
      <c r="M102" s="9">
        <f t="shared" si="10"/>
        <v>2.5344990322453982</v>
      </c>
      <c r="N102" s="9">
        <f t="shared" si="11"/>
        <v>1.592011002551615</v>
      </c>
      <c r="O102" s="12"/>
      <c r="P102" s="12"/>
    </row>
    <row r="103" spans="1:16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1</v>
      </c>
      <c r="G103" s="38">
        <v>8.4988425925925926E-2</v>
      </c>
      <c r="H103" s="8">
        <v>0.386542094621521</v>
      </c>
      <c r="I103" s="8">
        <v>0.36815653686032901</v>
      </c>
      <c r="J103" s="8">
        <f t="array" ref="J103">INDEX('[1]Default Errors'!$E$7:$E$27,MATCH(C103&amp;D103,'[1]Default Errors'!$C$7:$C$27&amp;'[1]Default Errors'!$D$7:$D$27,0))</f>
        <v>0.144625530038068</v>
      </c>
      <c r="K103" s="9">
        <f t="shared" si="8"/>
        <v>2.6727099601278992</v>
      </c>
      <c r="L103" s="9">
        <f t="shared" si="9"/>
        <v>1.6348424878647787</v>
      </c>
      <c r="M103" s="9">
        <f t="shared" si="10"/>
        <v>2.5455847025308995</v>
      </c>
      <c r="N103" s="9">
        <f t="shared" si="11"/>
        <v>1.5954888600460047</v>
      </c>
      <c r="O103" s="12"/>
      <c r="P103" s="12"/>
    </row>
    <row r="104" spans="1:16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1</v>
      </c>
      <c r="G104" s="38">
        <v>0.2949074074074074</v>
      </c>
      <c r="H104" s="8">
        <v>0.386542094621521</v>
      </c>
      <c r="I104" s="8">
        <v>0.36815653686032901</v>
      </c>
      <c r="J104" s="8">
        <f t="array" ref="J104">INDEX('[1]Default Errors'!$E$7:$E$27,MATCH(C104&amp;D104,'[1]Default Errors'!$C$7:$C$27&amp;'[1]Default Errors'!$D$7:$D$27,0))</f>
        <v>0.144625530038068</v>
      </c>
      <c r="K104" s="9">
        <f t="shared" si="8"/>
        <v>2.6727099601278992</v>
      </c>
      <c r="L104" s="9">
        <f t="shared" si="9"/>
        <v>1.6348424878647787</v>
      </c>
      <c r="M104" s="9">
        <f t="shared" si="10"/>
        <v>2.5455847025308995</v>
      </c>
      <c r="N104" s="9">
        <f t="shared" si="11"/>
        <v>1.5954888600460047</v>
      </c>
      <c r="O104" s="12"/>
      <c r="P104" s="12"/>
    </row>
    <row r="105" spans="1:16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1</v>
      </c>
      <c r="G105" s="38">
        <v>0.42918981481481483</v>
      </c>
      <c r="H105" s="8">
        <v>0.386542094621521</v>
      </c>
      <c r="I105" s="8">
        <v>0.36815653686032901</v>
      </c>
      <c r="J105" s="8">
        <f t="array" ref="J105">INDEX('[1]Default Errors'!$E$7:$E$27,MATCH(C105&amp;D105,'[1]Default Errors'!$C$7:$C$27&amp;'[1]Default Errors'!$D$7:$D$27,0))</f>
        <v>0.144625530038068</v>
      </c>
      <c r="K105" s="9">
        <f t="shared" si="8"/>
        <v>2.6727099601278992</v>
      </c>
      <c r="L105" s="9">
        <f t="shared" si="9"/>
        <v>1.6348424878647787</v>
      </c>
      <c r="M105" s="9">
        <f t="shared" si="10"/>
        <v>2.5455847025308995</v>
      </c>
      <c r="N105" s="9">
        <f t="shared" si="11"/>
        <v>1.5954888600460047</v>
      </c>
      <c r="O105" s="12"/>
      <c r="P105" s="12"/>
    </row>
    <row r="107" spans="1:16" x14ac:dyDescent="0.25">
      <c r="A107" s="21">
        <v>91</v>
      </c>
      <c r="B107" s="1">
        <v>15000</v>
      </c>
      <c r="C107" s="1">
        <v>4</v>
      </c>
      <c r="D107" s="1">
        <v>1</v>
      </c>
      <c r="E107" s="1">
        <v>3</v>
      </c>
      <c r="F107" s="1">
        <v>3</v>
      </c>
      <c r="G107" s="38">
        <v>1.1574074074074073E-5</v>
      </c>
      <c r="H107" s="8">
        <v>1.02514362538533E-3</v>
      </c>
      <c r="I107" s="8">
        <v>1.0670918749192001E-3</v>
      </c>
      <c r="J107" s="8">
        <f t="array" ref="J107">INDEX('[1]Default Errors'!$E$7:$E$27,MATCH(C107&amp;D107,'[1]Default Errors'!$C$7:$C$27&amp;'[1]Default Errors'!$D$7:$D$27,0))</f>
        <v>0.148834244797691</v>
      </c>
      <c r="K107" s="9">
        <f>H107/J107</f>
        <v>6.8878209230597304E-3</v>
      </c>
      <c r="L107" s="9">
        <f>SQRT(K107)</f>
        <v>8.2992896822919313E-2</v>
      </c>
      <c r="M107" s="9">
        <f>I107/J107</f>
        <v>7.1696663383463135E-3</v>
      </c>
      <c r="N107" s="9">
        <f>SQRT(M107)</f>
        <v>8.4673882268066075E-2</v>
      </c>
      <c r="O107" s="12"/>
      <c r="P107" s="12"/>
    </row>
    <row r="108" spans="1:16" x14ac:dyDescent="0.25">
      <c r="A108" s="21">
        <v>92</v>
      </c>
      <c r="B108" s="1">
        <v>15000</v>
      </c>
      <c r="C108" s="1">
        <v>4</v>
      </c>
      <c r="D108" s="1">
        <v>2</v>
      </c>
      <c r="E108" s="1">
        <v>3</v>
      </c>
      <c r="F108" s="1">
        <v>3</v>
      </c>
      <c r="G108" s="38">
        <v>2.3148148148148147E-5</v>
      </c>
      <c r="H108" s="8">
        <v>2.6539949313494401E-3</v>
      </c>
      <c r="I108" s="8">
        <v>3.3807925925831601E-3</v>
      </c>
      <c r="J108" s="8">
        <f t="array" ref="J108">INDEX('[1]Default Errors'!$E$7:$E$27,MATCH(C108&amp;D108,'[1]Default Errors'!$C$7:$C$27&amp;'[1]Default Errors'!$D$7:$D$27,0))</f>
        <v>0.148834244797691</v>
      </c>
      <c r="K108" s="9">
        <f t="shared" ref="K108:K136" si="12">H108/J108</f>
        <v>1.7831883616280585E-2</v>
      </c>
      <c r="L108" s="9">
        <f t="shared" ref="L108:L136" si="13">SQRT(K108)</f>
        <v>0.13353607608538071</v>
      </c>
      <c r="M108" s="9">
        <f t="shared" ref="M108:M136" si="14">I108/J108</f>
        <v>2.2715152666502526E-2</v>
      </c>
      <c r="N108" s="9">
        <f t="shared" ref="N108:N136" si="15">SQRT(M108)</f>
        <v>0.15071546923425785</v>
      </c>
      <c r="O108" s="12"/>
      <c r="P108" s="12"/>
    </row>
    <row r="109" spans="1:16" x14ac:dyDescent="0.25">
      <c r="A109" s="21">
        <v>93</v>
      </c>
      <c r="B109" s="1">
        <v>15000</v>
      </c>
      <c r="C109" s="1">
        <v>4</v>
      </c>
      <c r="D109" s="1">
        <v>3</v>
      </c>
      <c r="E109" s="1">
        <v>3</v>
      </c>
      <c r="F109" s="1">
        <v>3</v>
      </c>
      <c r="G109" s="38">
        <v>3.4722222222222222E-5</v>
      </c>
      <c r="H109" s="8">
        <v>6.8559052289309799E-3</v>
      </c>
      <c r="I109" s="8">
        <v>9.4026628803323097E-3</v>
      </c>
      <c r="J109" s="8">
        <f t="array" ref="J109">INDEX('[1]Default Errors'!$E$7:$E$27,MATCH(C109&amp;D109,'[1]Default Errors'!$C$7:$C$27&amp;'[1]Default Errors'!$D$7:$D$27,0))</f>
        <v>0.148834244797691</v>
      </c>
      <c r="K109" s="9">
        <f t="shared" si="12"/>
        <v>4.6064030749443097E-2</v>
      </c>
      <c r="L109" s="9">
        <f t="shared" si="13"/>
        <v>0.21462532643992205</v>
      </c>
      <c r="M109" s="9">
        <f t="shared" si="14"/>
        <v>6.3175399540026975E-2</v>
      </c>
      <c r="N109" s="9">
        <f t="shared" si="15"/>
        <v>0.25134716934954127</v>
      </c>
      <c r="O109" s="12"/>
      <c r="P109" s="12"/>
    </row>
    <row r="110" spans="1:16" x14ac:dyDescent="0.25">
      <c r="A110" s="21">
        <v>94</v>
      </c>
      <c r="B110" s="1">
        <v>15000</v>
      </c>
      <c r="C110" s="1">
        <v>8</v>
      </c>
      <c r="D110" s="1">
        <v>1</v>
      </c>
      <c r="E110" s="1">
        <v>3</v>
      </c>
      <c r="F110" s="1">
        <v>3</v>
      </c>
      <c r="G110" s="38">
        <v>9.2592592592592588E-5</v>
      </c>
      <c r="H110" s="8">
        <v>5.8894509951423896E-3</v>
      </c>
      <c r="I110" s="8">
        <v>7.3118319389400502E-3</v>
      </c>
      <c r="J110" s="8">
        <f t="array" ref="J110">INDEX('[1]Default Errors'!$E$7:$E$27,MATCH(C110&amp;D110,'[1]Default Errors'!$C$7:$C$27&amp;'[1]Default Errors'!$D$7:$D$27,0))</f>
        <v>0.14944066530540401</v>
      </c>
      <c r="K110" s="9">
        <f t="shared" si="12"/>
        <v>3.9409962362697122E-2</v>
      </c>
      <c r="L110" s="9">
        <f t="shared" si="13"/>
        <v>0.19851942565577083</v>
      </c>
      <c r="M110" s="9">
        <f t="shared" si="14"/>
        <v>4.8927993755898E-2</v>
      </c>
      <c r="N110" s="9">
        <f t="shared" si="15"/>
        <v>0.22119673088881309</v>
      </c>
      <c r="O110" s="12"/>
      <c r="P110" s="12"/>
    </row>
    <row r="111" spans="1:16" x14ac:dyDescent="0.25">
      <c r="A111" s="21">
        <v>95</v>
      </c>
      <c r="B111" s="1">
        <v>15000</v>
      </c>
      <c r="C111" s="1">
        <v>8</v>
      </c>
      <c r="D111" s="1">
        <v>2</v>
      </c>
      <c r="E111" s="1">
        <v>3</v>
      </c>
      <c r="F111" s="1">
        <v>3</v>
      </c>
      <c r="G111" s="38">
        <v>1.1574074074074073E-4</v>
      </c>
      <c r="H111" s="8">
        <v>1.5285206338551301E-2</v>
      </c>
      <c r="I111" s="8">
        <v>1.7577432148138498E-2</v>
      </c>
      <c r="J111" s="8">
        <f t="array" ref="J111">INDEX('[1]Default Errors'!$E$7:$E$27,MATCH(C111&amp;D111,'[1]Default Errors'!$C$7:$C$27&amp;'[1]Default Errors'!$D$7:$D$27,0))</f>
        <v>0.14944066530540401</v>
      </c>
      <c r="K111" s="9">
        <f t="shared" si="12"/>
        <v>0.10228277763160201</v>
      </c>
      <c r="L111" s="9">
        <f t="shared" si="13"/>
        <v>0.31981678760127963</v>
      </c>
      <c r="M111" s="9">
        <f t="shared" si="14"/>
        <v>0.1176214794829535</v>
      </c>
      <c r="N111" s="9">
        <f t="shared" si="15"/>
        <v>0.34295988028186841</v>
      </c>
      <c r="O111" s="12"/>
      <c r="P111" s="12"/>
    </row>
    <row r="112" spans="1:16" x14ac:dyDescent="0.25">
      <c r="A112" s="21">
        <v>96</v>
      </c>
      <c r="B112" s="1">
        <v>15000</v>
      </c>
      <c r="C112" s="1">
        <v>8</v>
      </c>
      <c r="D112" s="1">
        <v>3</v>
      </c>
      <c r="E112" s="1">
        <v>3</v>
      </c>
      <c r="F112" s="1">
        <v>3</v>
      </c>
      <c r="G112" s="38">
        <v>1.6203703703703703E-4</v>
      </c>
      <c r="H112" s="8">
        <v>4.9786414244691497E-2</v>
      </c>
      <c r="I112" s="8">
        <v>4.9394170088592398E-2</v>
      </c>
      <c r="J112" s="8">
        <f t="array" ref="J112">INDEX('[1]Default Errors'!$E$7:$E$27,MATCH(C112&amp;D112,'[1]Default Errors'!$C$7:$C$27&amp;'[1]Default Errors'!$D$7:$D$27,0))</f>
        <v>0.14944066530540401</v>
      </c>
      <c r="K112" s="9">
        <f t="shared" si="12"/>
        <v>0.33315171705737273</v>
      </c>
      <c r="L112" s="9">
        <f t="shared" si="13"/>
        <v>0.57719296345102189</v>
      </c>
      <c r="M112" s="9">
        <f t="shared" si="14"/>
        <v>0.33052696859752423</v>
      </c>
      <c r="N112" s="9">
        <f t="shared" si="15"/>
        <v>0.57491474898242456</v>
      </c>
      <c r="O112" s="12"/>
      <c r="P112" s="12"/>
    </row>
    <row r="113" spans="1:16" x14ac:dyDescent="0.25">
      <c r="A113" s="21">
        <v>97</v>
      </c>
      <c r="B113" s="1">
        <v>15000</v>
      </c>
      <c r="C113" s="1">
        <v>16</v>
      </c>
      <c r="D113" s="1">
        <v>1</v>
      </c>
      <c r="E113" s="1">
        <v>3</v>
      </c>
      <c r="F113" s="1">
        <v>3</v>
      </c>
      <c r="G113" s="38">
        <v>4.6296296296296293E-4</v>
      </c>
      <c r="H113" s="8">
        <v>4.9488635135190702E-2</v>
      </c>
      <c r="I113" s="8">
        <v>4.8623927695959003E-2</v>
      </c>
      <c r="J113" s="8">
        <f t="array" ref="J113">INDEX('[1]Default Errors'!$E$7:$E$27,MATCH(C113&amp;D113,'[1]Default Errors'!$C$7:$C$27&amp;'[1]Default Errors'!$D$7:$D$27,0))</f>
        <v>0.148499599467802</v>
      </c>
      <c r="K113" s="9">
        <f t="shared" si="12"/>
        <v>0.33325770111535508</v>
      </c>
      <c r="L113" s="9">
        <f t="shared" si="13"/>
        <v>0.57728476605169055</v>
      </c>
      <c r="M113" s="9">
        <f t="shared" si="14"/>
        <v>0.32743473969101006</v>
      </c>
      <c r="N113" s="9">
        <f t="shared" si="15"/>
        <v>0.57221913607551611</v>
      </c>
      <c r="O113" s="12"/>
      <c r="P113" s="12"/>
    </row>
    <row r="114" spans="1:16" x14ac:dyDescent="0.25">
      <c r="A114" s="21">
        <v>98</v>
      </c>
      <c r="B114" s="1">
        <v>15000</v>
      </c>
      <c r="C114" s="1">
        <v>16</v>
      </c>
      <c r="D114" s="1">
        <v>2</v>
      </c>
      <c r="E114" s="1">
        <v>3</v>
      </c>
      <c r="F114" s="1">
        <v>3</v>
      </c>
      <c r="G114" s="38">
        <v>7.0601851851851847E-4</v>
      </c>
      <c r="H114" s="8">
        <v>0.13849759690427699</v>
      </c>
      <c r="I114" s="8">
        <v>0.14103906194895899</v>
      </c>
      <c r="J114" s="8">
        <f t="array" ref="J114">INDEX('[1]Default Errors'!$E$7:$E$27,MATCH(C114&amp;D114,'[1]Default Errors'!$C$7:$C$27&amp;'[1]Default Errors'!$D$7:$D$27,0))</f>
        <v>0.148499599467802</v>
      </c>
      <c r="K114" s="9">
        <f t="shared" si="12"/>
        <v>0.93264626571808584</v>
      </c>
      <c r="L114" s="9">
        <f t="shared" si="13"/>
        <v>0.96573612633994688</v>
      </c>
      <c r="M114" s="9">
        <f t="shared" si="14"/>
        <v>0.94976055460364639</v>
      </c>
      <c r="N114" s="9">
        <f t="shared" si="15"/>
        <v>0.97455659384339832</v>
      </c>
      <c r="O114" s="12"/>
      <c r="P114" s="12"/>
    </row>
    <row r="115" spans="1:16" x14ac:dyDescent="0.25">
      <c r="A115" s="21">
        <v>99</v>
      </c>
      <c r="B115" s="1">
        <v>15000</v>
      </c>
      <c r="C115" s="1">
        <v>16</v>
      </c>
      <c r="D115" s="1">
        <v>3</v>
      </c>
      <c r="E115" s="1">
        <v>3</v>
      </c>
      <c r="F115" s="1">
        <v>3</v>
      </c>
      <c r="G115" s="38">
        <v>1.0300925925925926E-3</v>
      </c>
      <c r="H115" s="8">
        <v>0.32844821015561099</v>
      </c>
      <c r="I115" s="8">
        <v>0.32157478022012098</v>
      </c>
      <c r="J115" s="8">
        <f t="array" ref="J115">INDEX('[1]Default Errors'!$E$7:$E$27,MATCH(C115&amp;D115,'[1]Default Errors'!$C$7:$C$27&amp;'[1]Default Errors'!$D$7:$D$27,0))</f>
        <v>0.148499599467802</v>
      </c>
      <c r="K115" s="9">
        <f t="shared" si="12"/>
        <v>2.211778424539292</v>
      </c>
      <c r="L115" s="9">
        <f t="shared" si="13"/>
        <v>1.4872049033469772</v>
      </c>
      <c r="M115" s="9">
        <f t="shared" si="14"/>
        <v>2.1654925762264128</v>
      </c>
      <c r="N115" s="9">
        <f t="shared" si="15"/>
        <v>1.4715612716521229</v>
      </c>
      <c r="O115" s="12"/>
      <c r="P115" s="12"/>
    </row>
    <row r="116" spans="1:16" x14ac:dyDescent="0.25">
      <c r="A116" s="21">
        <v>100</v>
      </c>
      <c r="B116" s="1">
        <v>15000</v>
      </c>
      <c r="C116" s="1">
        <v>32</v>
      </c>
      <c r="D116" s="1">
        <v>1</v>
      </c>
      <c r="E116" s="1">
        <v>3</v>
      </c>
      <c r="F116" s="1">
        <v>3</v>
      </c>
      <c r="G116" s="38">
        <v>2.6388888888888885E-3</v>
      </c>
      <c r="H116" s="8">
        <v>0.19085654017954101</v>
      </c>
      <c r="I116" s="8">
        <v>0.187387090269892</v>
      </c>
      <c r="J116" s="8">
        <f t="array" ref="J116">INDEX('[1]Default Errors'!$E$7:$E$27,MATCH(C116&amp;D116,'[1]Default Errors'!$C$7:$C$27&amp;'[1]Default Errors'!$D$7:$D$27,0))</f>
        <v>0.14549183579793001</v>
      </c>
      <c r="K116" s="9">
        <f t="shared" si="12"/>
        <v>1.3118024054945385</v>
      </c>
      <c r="L116" s="9">
        <f t="shared" si="13"/>
        <v>1.1453394280712328</v>
      </c>
      <c r="M116" s="9">
        <f t="shared" si="14"/>
        <v>1.2879560508821215</v>
      </c>
      <c r="N116" s="9">
        <f t="shared" si="15"/>
        <v>1.1348815140278397</v>
      </c>
      <c r="O116" s="12"/>
      <c r="P116" s="12"/>
    </row>
    <row r="117" spans="1:16" x14ac:dyDescent="0.25">
      <c r="A117" s="21">
        <v>101</v>
      </c>
      <c r="B117" s="1">
        <v>15000</v>
      </c>
      <c r="C117" s="1">
        <v>32</v>
      </c>
      <c r="D117" s="1">
        <v>2</v>
      </c>
      <c r="E117" s="1">
        <v>3</v>
      </c>
      <c r="F117" s="1">
        <v>3</v>
      </c>
      <c r="G117" s="38">
        <v>6.053240740740741E-3</v>
      </c>
      <c r="H117" s="8">
        <v>0.38891761154381899</v>
      </c>
      <c r="I117" s="8">
        <v>0.36703251926744102</v>
      </c>
      <c r="J117" s="8">
        <f t="array" ref="J117">INDEX('[1]Default Errors'!$E$7:$E$27,MATCH(C117&amp;D117,'[1]Default Errors'!$C$7:$C$27&amp;'[1]Default Errors'!$D$7:$D$27,0))</f>
        <v>0.14549183579793001</v>
      </c>
      <c r="K117" s="9">
        <f t="shared" si="12"/>
        <v>2.6731232677823722</v>
      </c>
      <c r="L117" s="9">
        <f t="shared" si="13"/>
        <v>1.6349688889340899</v>
      </c>
      <c r="M117" s="9">
        <f t="shared" si="14"/>
        <v>2.5227018220953878</v>
      </c>
      <c r="N117" s="9">
        <f t="shared" si="15"/>
        <v>1.5883015526326818</v>
      </c>
      <c r="O117" s="12"/>
      <c r="P117" s="12"/>
    </row>
    <row r="118" spans="1:16" x14ac:dyDescent="0.25">
      <c r="A118" s="21">
        <v>102</v>
      </c>
      <c r="B118" s="1">
        <v>15000</v>
      </c>
      <c r="C118" s="1">
        <v>32</v>
      </c>
      <c r="D118" s="1">
        <v>3</v>
      </c>
      <c r="E118" s="1">
        <v>3</v>
      </c>
      <c r="F118" s="1">
        <v>3</v>
      </c>
      <c r="G118" s="38">
        <v>2.0763888888888887E-2</v>
      </c>
      <c r="H118" s="8">
        <v>0.39111204837786101</v>
      </c>
      <c r="I118" s="8">
        <v>0.36873385803518799</v>
      </c>
      <c r="J118" s="8">
        <f t="array" ref="J118">INDEX('[1]Default Errors'!$E$7:$E$27,MATCH(C118&amp;D118,'[1]Default Errors'!$C$7:$C$27&amp;'[1]Default Errors'!$D$7:$D$27,0))</f>
        <v>0.14549183579793001</v>
      </c>
      <c r="K118" s="9">
        <f t="shared" si="12"/>
        <v>2.6882061542000666</v>
      </c>
      <c r="L118" s="9">
        <f t="shared" si="13"/>
        <v>1.6395749919415294</v>
      </c>
      <c r="M118" s="9">
        <f t="shared" si="14"/>
        <v>2.5343955281952266</v>
      </c>
      <c r="N118" s="9">
        <f t="shared" si="15"/>
        <v>1.5919784948909412</v>
      </c>
      <c r="O118" s="12"/>
      <c r="P118" s="12"/>
    </row>
    <row r="119" spans="1:16" x14ac:dyDescent="0.25">
      <c r="A119" s="21">
        <v>103</v>
      </c>
      <c r="B119" s="1">
        <v>15000</v>
      </c>
      <c r="C119" s="1">
        <v>64</v>
      </c>
      <c r="D119" s="1">
        <v>1</v>
      </c>
      <c r="E119" s="1">
        <v>3</v>
      </c>
      <c r="F119" s="1">
        <v>3</v>
      </c>
      <c r="G119" s="38">
        <v>2.1770833333333336E-2</v>
      </c>
      <c r="H119" s="8">
        <v>0.38561055899987601</v>
      </c>
      <c r="I119" s="8">
        <v>0.36741556820770699</v>
      </c>
      <c r="J119" s="8">
        <f t="array" ref="J119">INDEX('[1]Default Errors'!$E$7:$E$27,MATCH(C119&amp;D119,'[1]Default Errors'!$C$7:$C$27&amp;'[1]Default Errors'!$D$7:$D$27,0))</f>
        <v>0.144625530038068</v>
      </c>
      <c r="K119" s="9">
        <f t="shared" si="12"/>
        <v>2.666268942270265</v>
      </c>
      <c r="L119" s="9">
        <f t="shared" si="13"/>
        <v>1.6328713795857484</v>
      </c>
      <c r="M119" s="9">
        <f t="shared" si="14"/>
        <v>2.5404613425513234</v>
      </c>
      <c r="N119" s="9">
        <f t="shared" si="15"/>
        <v>1.5938824745103772</v>
      </c>
      <c r="O119" s="12"/>
      <c r="P119" s="12"/>
    </row>
    <row r="120" spans="1:16" x14ac:dyDescent="0.25">
      <c r="A120" s="21">
        <v>104</v>
      </c>
      <c r="B120" s="1">
        <v>15000</v>
      </c>
      <c r="C120" s="1">
        <v>64</v>
      </c>
      <c r="D120" s="1">
        <v>2</v>
      </c>
      <c r="E120" s="1">
        <v>3</v>
      </c>
      <c r="F120" s="1">
        <v>3</v>
      </c>
      <c r="G120" s="38">
        <v>0.13391203703703705</v>
      </c>
      <c r="H120" s="8">
        <v>0.38654199633122299</v>
      </c>
      <c r="I120" s="8">
        <v>0.36815649078752199</v>
      </c>
      <c r="J120" s="8">
        <f t="array" ref="J120">INDEX('[1]Default Errors'!$E$7:$E$27,MATCH(C120&amp;D120,'[1]Default Errors'!$C$7:$C$27&amp;'[1]Default Errors'!$D$7:$D$27,0))</f>
        <v>0.144625530038068</v>
      </c>
      <c r="K120" s="9">
        <f t="shared" si="12"/>
        <v>2.6727092805086232</v>
      </c>
      <c r="L120" s="9">
        <f t="shared" si="13"/>
        <v>1.6348422800101003</v>
      </c>
      <c r="M120" s="9">
        <f t="shared" si="14"/>
        <v>2.5455843839646892</v>
      </c>
      <c r="N120" s="9">
        <f t="shared" si="15"/>
        <v>1.5954887602125842</v>
      </c>
      <c r="O120" s="12"/>
      <c r="P120" s="12"/>
    </row>
    <row r="121" spans="1:16" x14ac:dyDescent="0.25">
      <c r="A121" s="21">
        <v>105</v>
      </c>
      <c r="B121" s="1">
        <v>15000</v>
      </c>
      <c r="C121" s="1">
        <v>64</v>
      </c>
      <c r="D121" s="1">
        <v>3</v>
      </c>
      <c r="E121" s="1">
        <v>3</v>
      </c>
      <c r="F121" s="1">
        <v>3</v>
      </c>
      <c r="G121" s="38">
        <v>0.26895833333333335</v>
      </c>
      <c r="H121" s="8">
        <v>0.38654209456039901</v>
      </c>
      <c r="I121" s="8">
        <v>0.36815653685292898</v>
      </c>
      <c r="J121" s="8">
        <f t="array" ref="J121">INDEX('[1]Default Errors'!$E$7:$E$27,MATCH(C121&amp;D121,'[1]Default Errors'!$C$7:$C$27&amp;'[1]Default Errors'!$D$7:$D$27,0))</f>
        <v>0.144625530038068</v>
      </c>
      <c r="K121" s="9">
        <f t="shared" si="12"/>
        <v>2.6727099597052768</v>
      </c>
      <c r="L121" s="9">
        <f t="shared" si="13"/>
        <v>1.6348424877355239</v>
      </c>
      <c r="M121" s="9">
        <f t="shared" si="14"/>
        <v>2.5455847024797329</v>
      </c>
      <c r="N121" s="9">
        <f t="shared" si="15"/>
        <v>1.5954888600299699</v>
      </c>
      <c r="O121" s="12"/>
      <c r="P121" s="12"/>
    </row>
    <row r="122" spans="1:16" x14ac:dyDescent="0.25">
      <c r="A122" s="21">
        <v>106</v>
      </c>
      <c r="B122" s="1">
        <v>15000</v>
      </c>
      <c r="C122" s="1">
        <v>4</v>
      </c>
      <c r="D122" s="1">
        <v>1</v>
      </c>
      <c r="E122" s="1">
        <v>3</v>
      </c>
      <c r="F122" s="1">
        <v>5</v>
      </c>
      <c r="G122" s="38">
        <v>1.1574074074074073E-5</v>
      </c>
      <c r="H122" s="8">
        <v>6.2122913594168504E-4</v>
      </c>
      <c r="I122" s="8">
        <v>6.4413917333314098E-4</v>
      </c>
      <c r="J122" s="8">
        <f t="array" ref="J122">INDEX('[1]Default Errors'!$E$7:$E$27,MATCH(C122&amp;D122,'[1]Default Errors'!$C$7:$C$27&amp;'[1]Default Errors'!$D$7:$D$27,0))</f>
        <v>0.148834244797691</v>
      </c>
      <c r="K122" s="9">
        <f t="shared" si="12"/>
        <v>4.1739663931920773E-3</v>
      </c>
      <c r="L122" s="9">
        <f t="shared" si="13"/>
        <v>6.4606241131891257E-2</v>
      </c>
      <c r="M122" s="9">
        <f t="shared" si="14"/>
        <v>4.3278962728551711E-3</v>
      </c>
      <c r="N122" s="9">
        <f t="shared" si="15"/>
        <v>6.57867484593605E-2</v>
      </c>
      <c r="O122" s="12"/>
      <c r="P122" s="12"/>
    </row>
    <row r="123" spans="1:16" x14ac:dyDescent="0.25">
      <c r="A123" s="21">
        <v>107</v>
      </c>
      <c r="B123" s="1">
        <v>15000</v>
      </c>
      <c r="C123" s="1">
        <v>4</v>
      </c>
      <c r="D123" s="1">
        <v>2</v>
      </c>
      <c r="E123" s="1">
        <v>3</v>
      </c>
      <c r="F123" s="1">
        <v>5</v>
      </c>
      <c r="G123" s="38">
        <v>2.3148148148148147E-5</v>
      </c>
      <c r="H123" s="8">
        <v>1.3896596010422901E-3</v>
      </c>
      <c r="I123" s="8">
        <v>1.5162220019455299E-3</v>
      </c>
      <c r="J123" s="8">
        <f t="array" ref="J123">INDEX('[1]Default Errors'!$E$7:$E$27,MATCH(C123&amp;D123,'[1]Default Errors'!$C$7:$C$27&amp;'[1]Default Errors'!$D$7:$D$27,0))</f>
        <v>0.148834244797691</v>
      </c>
      <c r="K123" s="9">
        <f t="shared" si="12"/>
        <v>9.3369614159109771E-3</v>
      </c>
      <c r="L123" s="9">
        <f t="shared" si="13"/>
        <v>9.6627953594759411E-2</v>
      </c>
      <c r="M123" s="9">
        <f>I123/J123</f>
        <v>1.0187319484212228E-2</v>
      </c>
      <c r="N123" s="9">
        <f t="shared" si="15"/>
        <v>0.10093225195254601</v>
      </c>
      <c r="O123" s="12"/>
      <c r="P123" s="12"/>
    </row>
    <row r="124" spans="1:16" x14ac:dyDescent="0.25">
      <c r="A124" s="21">
        <v>108</v>
      </c>
      <c r="B124" s="1">
        <v>15000</v>
      </c>
      <c r="C124" s="1">
        <v>4</v>
      </c>
      <c r="D124" s="1">
        <v>3</v>
      </c>
      <c r="E124" s="1">
        <v>3</v>
      </c>
      <c r="F124" s="1">
        <v>5</v>
      </c>
      <c r="G124" s="38">
        <v>2.3148148148148147E-5</v>
      </c>
      <c r="H124" s="8">
        <v>2.8902824220056098E-3</v>
      </c>
      <c r="I124" s="8">
        <v>3.3841388069714802E-3</v>
      </c>
      <c r="J124" s="8">
        <f t="array" ref="J124">INDEX('[1]Default Errors'!$E$7:$E$27,MATCH(C124&amp;D124,'[1]Default Errors'!$C$7:$C$27&amp;'[1]Default Errors'!$D$7:$D$27,0))</f>
        <v>0.148834244797691</v>
      </c>
      <c r="K124" s="9">
        <f t="shared" si="12"/>
        <v>1.9419471815336205E-2</v>
      </c>
      <c r="L124" s="9">
        <f t="shared" si="13"/>
        <v>0.13935376498443164</v>
      </c>
      <c r="M124" s="9">
        <f t="shared" si="14"/>
        <v>2.2737635492231699E-2</v>
      </c>
      <c r="N124" s="9">
        <f t="shared" si="15"/>
        <v>0.15079003777515176</v>
      </c>
      <c r="O124" s="12"/>
      <c r="P124" s="12"/>
    </row>
    <row r="125" spans="1:16" x14ac:dyDescent="0.25">
      <c r="A125" s="21">
        <v>109</v>
      </c>
      <c r="B125" s="1">
        <v>15000</v>
      </c>
      <c r="C125" s="1">
        <v>8</v>
      </c>
      <c r="D125" s="1">
        <v>1</v>
      </c>
      <c r="E125" s="1">
        <v>3</v>
      </c>
      <c r="F125" s="1">
        <v>5</v>
      </c>
      <c r="G125" s="38">
        <v>9.2592592592592588E-5</v>
      </c>
      <c r="H125" s="8">
        <v>4.4974470517971897E-3</v>
      </c>
      <c r="I125" s="8">
        <v>5.4465105978731701E-3</v>
      </c>
      <c r="J125" s="8">
        <f t="array" ref="J125">INDEX('[1]Default Errors'!$E$7:$E$27,MATCH(C125&amp;D125,'[1]Default Errors'!$C$7:$C$27&amp;'[1]Default Errors'!$D$7:$D$27,0))</f>
        <v>0.14944066530540401</v>
      </c>
      <c r="K125" s="9">
        <f t="shared" si="12"/>
        <v>3.0095202283836157E-2</v>
      </c>
      <c r="L125" s="9">
        <f t="shared" si="13"/>
        <v>0.17347968838984049</v>
      </c>
      <c r="M125" s="9">
        <f t="shared" si="14"/>
        <v>3.6445973970621874E-2</v>
      </c>
      <c r="N125" s="9">
        <f t="shared" si="15"/>
        <v>0.19090828680448074</v>
      </c>
      <c r="O125" s="12"/>
      <c r="P125" s="12"/>
    </row>
    <row r="126" spans="1:16" x14ac:dyDescent="0.25">
      <c r="A126" s="21">
        <v>110</v>
      </c>
      <c r="B126" s="1">
        <v>15000</v>
      </c>
      <c r="C126" s="1">
        <v>8</v>
      </c>
      <c r="D126" s="1">
        <v>2</v>
      </c>
      <c r="E126" s="1">
        <v>3</v>
      </c>
      <c r="F126" s="1">
        <v>5</v>
      </c>
      <c r="G126" s="38">
        <v>1.273148148148148E-4</v>
      </c>
      <c r="H126" s="8">
        <v>7.7185054898416599E-3</v>
      </c>
      <c r="I126" s="8">
        <v>9.8322632724889194E-3</v>
      </c>
      <c r="J126" s="8">
        <f t="array" ref="J126">INDEX('[1]Default Errors'!$E$7:$E$27,MATCH(C126&amp;D126,'[1]Default Errors'!$C$7:$C$27&amp;'[1]Default Errors'!$D$7:$D$27,0))</f>
        <v>0.14944066530540401</v>
      </c>
      <c r="K126" s="9">
        <f t="shared" si="12"/>
        <v>5.16492982286164E-2</v>
      </c>
      <c r="L126" s="9">
        <f t="shared" si="13"/>
        <v>0.22726481960175093</v>
      </c>
      <c r="M126" s="9">
        <f t="shared" si="14"/>
        <v>6.5793760034427315E-2</v>
      </c>
      <c r="N126" s="9">
        <f t="shared" si="15"/>
        <v>0.25650294352000585</v>
      </c>
      <c r="O126" s="12"/>
      <c r="P126" s="12"/>
    </row>
    <row r="127" spans="1:16" x14ac:dyDescent="0.25">
      <c r="A127" s="21">
        <v>111</v>
      </c>
      <c r="B127" s="1">
        <v>15000</v>
      </c>
      <c r="C127" s="1">
        <v>8</v>
      </c>
      <c r="D127" s="1">
        <v>3</v>
      </c>
      <c r="E127" s="1">
        <v>3</v>
      </c>
      <c r="F127" s="1">
        <v>5</v>
      </c>
      <c r="G127" s="38">
        <v>1.6203703703703703E-4</v>
      </c>
      <c r="H127" s="8">
        <v>1.3177541556286001E-2</v>
      </c>
      <c r="I127" s="8">
        <v>1.6277629118938299E-2</v>
      </c>
      <c r="J127" s="8">
        <f t="array" ref="J127">INDEX('[1]Default Errors'!$E$7:$E$27,MATCH(C127&amp;D127,'[1]Default Errors'!$C$7:$C$27&amp;'[1]Default Errors'!$D$7:$D$27,0))</f>
        <v>0.14944066530540401</v>
      </c>
      <c r="K127" s="9">
        <f t="shared" si="12"/>
        <v>8.8179087863104424E-2</v>
      </c>
      <c r="L127" s="9">
        <f t="shared" si="13"/>
        <v>0.2969496385973629</v>
      </c>
      <c r="M127" s="9">
        <f t="shared" si="14"/>
        <v>0.10892369279588368</v>
      </c>
      <c r="N127" s="9">
        <f t="shared" si="15"/>
        <v>0.33003589622324975</v>
      </c>
      <c r="O127" s="12"/>
      <c r="P127" s="12"/>
    </row>
    <row r="128" spans="1:16" x14ac:dyDescent="0.25">
      <c r="A128" s="21">
        <v>112</v>
      </c>
      <c r="B128" s="1">
        <v>15000</v>
      </c>
      <c r="C128" s="1">
        <v>16</v>
      </c>
      <c r="D128" s="1">
        <v>1</v>
      </c>
      <c r="E128" s="1">
        <v>3</v>
      </c>
      <c r="F128" s="1">
        <v>5</v>
      </c>
      <c r="G128" s="38">
        <v>4.7453703703703704E-4</v>
      </c>
      <c r="H128" s="8">
        <v>4.1168047552242001E-2</v>
      </c>
      <c r="I128" s="8">
        <v>3.9626795486612298E-2</v>
      </c>
      <c r="J128" s="8">
        <f t="array" ref="J128">INDEX('[1]Default Errors'!$E$7:$E$27,MATCH(C128&amp;D128,'[1]Default Errors'!$C$7:$C$27&amp;'[1]Default Errors'!$D$7:$D$27,0))</f>
        <v>0.148499599467802</v>
      </c>
      <c r="K128" s="9">
        <f t="shared" si="12"/>
        <v>0.2772266571747094</v>
      </c>
      <c r="L128" s="9">
        <f t="shared" si="13"/>
        <v>0.52652317819323913</v>
      </c>
      <c r="M128" s="9">
        <f t="shared" si="14"/>
        <v>0.26684782739231738</v>
      </c>
      <c r="N128" s="9">
        <f t="shared" si="15"/>
        <v>0.51657315783179969</v>
      </c>
      <c r="O128" s="12"/>
      <c r="P128" s="12"/>
    </row>
    <row r="129" spans="1:16" x14ac:dyDescent="0.25">
      <c r="A129" s="21">
        <v>113</v>
      </c>
      <c r="B129" s="1">
        <v>15000</v>
      </c>
      <c r="C129" s="1">
        <v>16</v>
      </c>
      <c r="D129" s="1">
        <v>2</v>
      </c>
      <c r="E129" s="1">
        <v>3</v>
      </c>
      <c r="F129" s="1">
        <v>5</v>
      </c>
      <c r="G129" s="38">
        <v>6.7129629629629625E-4</v>
      </c>
      <c r="H129" s="8">
        <v>5.4861430615411801E-2</v>
      </c>
      <c r="I129" s="8">
        <v>5.2460829323596601E-2</v>
      </c>
      <c r="J129" s="8">
        <f t="array" ref="J129">INDEX('[1]Default Errors'!$E$7:$E$27,MATCH(C129&amp;D129,'[1]Default Errors'!$C$7:$C$27&amp;'[1]Default Errors'!$D$7:$D$27,0))</f>
        <v>0.148499599467802</v>
      </c>
      <c r="K129" s="9">
        <f t="shared" si="12"/>
        <v>0.36943823964526568</v>
      </c>
      <c r="L129" s="9">
        <f t="shared" si="13"/>
        <v>0.60781431345869574</v>
      </c>
      <c r="M129" s="9">
        <f t="shared" si="14"/>
        <v>0.35327253077858484</v>
      </c>
      <c r="N129" s="9">
        <f t="shared" si="15"/>
        <v>0.5943673365677028</v>
      </c>
      <c r="O129" s="12"/>
      <c r="P129" s="12"/>
    </row>
    <row r="130" spans="1:16" x14ac:dyDescent="0.25">
      <c r="A130" s="21">
        <v>114</v>
      </c>
      <c r="B130" s="1">
        <v>15000</v>
      </c>
      <c r="C130" s="1">
        <v>16</v>
      </c>
      <c r="D130" s="1">
        <v>3</v>
      </c>
      <c r="E130" s="1">
        <v>3</v>
      </c>
      <c r="F130" s="1">
        <v>5</v>
      </c>
      <c r="G130" s="38">
        <v>1.0069444444444444E-3</v>
      </c>
      <c r="H130" s="8">
        <v>7.4664046783174801E-2</v>
      </c>
      <c r="I130" s="8">
        <v>6.9792834733441805E-2</v>
      </c>
      <c r="J130" s="8">
        <f t="array" ref="J130">INDEX('[1]Default Errors'!$E$7:$E$27,MATCH(C130&amp;D130,'[1]Default Errors'!$C$7:$C$27&amp;'[1]Default Errors'!$D$7:$D$27,0))</f>
        <v>0.148499599467802</v>
      </c>
      <c r="K130" s="9">
        <f t="shared" si="12"/>
        <v>0.50278954994328873</v>
      </c>
      <c r="L130" s="9">
        <f t="shared" si="13"/>
        <v>0.70907654730874348</v>
      </c>
      <c r="M130" s="9">
        <f t="shared" si="14"/>
        <v>0.46998668672217148</v>
      </c>
      <c r="N130" s="9">
        <f t="shared" si="15"/>
        <v>0.68555575026555748</v>
      </c>
      <c r="O130" s="12"/>
      <c r="P130" s="12"/>
    </row>
    <row r="131" spans="1:16" x14ac:dyDescent="0.25">
      <c r="A131" s="21">
        <v>115</v>
      </c>
      <c r="B131" s="1">
        <v>15000</v>
      </c>
      <c r="C131" s="1">
        <v>32</v>
      </c>
      <c r="D131" s="1">
        <v>1</v>
      </c>
      <c r="E131" s="1">
        <v>3</v>
      </c>
      <c r="F131" s="1">
        <v>5</v>
      </c>
      <c r="G131" s="38">
        <v>2.5925925925925925E-3</v>
      </c>
      <c r="H131" s="8">
        <v>9.68792518899914E-2</v>
      </c>
      <c r="I131" s="8">
        <v>0.11079446561107199</v>
      </c>
      <c r="J131" s="8">
        <f t="array" ref="J131">INDEX('[1]Default Errors'!$E$7:$E$27,MATCH(C131&amp;D131,'[1]Default Errors'!$C$7:$C$27&amp;'[1]Default Errors'!$D$7:$D$27,0))</f>
        <v>0.14549183579793001</v>
      </c>
      <c r="K131" s="9">
        <f t="shared" si="12"/>
        <v>0.66587414584928728</v>
      </c>
      <c r="L131" s="9">
        <f t="shared" si="13"/>
        <v>0.81601111870444953</v>
      </c>
      <c r="M131" s="9">
        <f t="shared" si="14"/>
        <v>0.76151672018869609</v>
      </c>
      <c r="N131" s="9">
        <f t="shared" si="15"/>
        <v>0.87264925381776159</v>
      </c>
      <c r="O131" s="12"/>
      <c r="P131" s="12"/>
    </row>
    <row r="132" spans="1:16" x14ac:dyDescent="0.25">
      <c r="A132" s="21">
        <v>116</v>
      </c>
      <c r="B132" s="1">
        <v>15000</v>
      </c>
      <c r="C132" s="1">
        <v>32</v>
      </c>
      <c r="D132" s="1">
        <v>2</v>
      </c>
      <c r="E132" s="1">
        <v>3</v>
      </c>
      <c r="F132" s="1">
        <v>5</v>
      </c>
      <c r="G132" s="38">
        <v>5.9027777777777776E-3</v>
      </c>
      <c r="H132" s="8">
        <v>0.13021227801585999</v>
      </c>
      <c r="I132" s="8">
        <v>0.13288338871618999</v>
      </c>
      <c r="J132" s="8">
        <f t="array" ref="J132">INDEX('[1]Default Errors'!$E$7:$E$27,MATCH(C132&amp;D132,'[1]Default Errors'!$C$7:$C$27&amp;'[1]Default Errors'!$D$7:$D$27,0))</f>
        <v>0.14549183579793001</v>
      </c>
      <c r="K132" s="9">
        <f t="shared" si="12"/>
        <v>0.89497996435146077</v>
      </c>
      <c r="L132" s="9">
        <f t="shared" si="13"/>
        <v>0.94603380719267149</v>
      </c>
      <c r="M132" s="9">
        <f t="shared" si="14"/>
        <v>0.91333914365303914</v>
      </c>
      <c r="N132" s="9">
        <f t="shared" si="15"/>
        <v>0.9556877856565078</v>
      </c>
      <c r="O132" s="12"/>
      <c r="P132" s="12"/>
    </row>
    <row r="133" spans="1:16" x14ac:dyDescent="0.25">
      <c r="A133" s="21">
        <v>117</v>
      </c>
      <c r="B133" s="1">
        <v>15000</v>
      </c>
      <c r="C133" s="1">
        <v>32</v>
      </c>
      <c r="D133" s="1">
        <v>3</v>
      </c>
      <c r="E133" s="1">
        <v>3</v>
      </c>
      <c r="F133" s="1">
        <v>5</v>
      </c>
      <c r="G133" s="38">
        <v>2.0428240740740743E-2</v>
      </c>
      <c r="H133" s="8">
        <v>0.26581174458065199</v>
      </c>
      <c r="I133" s="8">
        <v>0.25972594622232897</v>
      </c>
      <c r="J133" s="8">
        <f t="array" ref="J133">INDEX('[1]Default Errors'!$E$7:$E$27,MATCH(C133&amp;D133,'[1]Default Errors'!$C$7:$C$27&amp;'[1]Default Errors'!$D$7:$D$27,0))</f>
        <v>0.14549183579793001</v>
      </c>
      <c r="K133" s="9">
        <f t="shared" si="12"/>
        <v>1.8269873572138529</v>
      </c>
      <c r="L133" s="9">
        <f t="shared" si="13"/>
        <v>1.351660962376976</v>
      </c>
      <c r="M133" s="9">
        <f t="shared" si="14"/>
        <v>1.7851582172834486</v>
      </c>
      <c r="N133" s="9">
        <f t="shared" si="15"/>
        <v>1.3360981316068998</v>
      </c>
      <c r="O133" s="12"/>
      <c r="P133" s="12"/>
    </row>
    <row r="134" spans="1:16" x14ac:dyDescent="0.25">
      <c r="A134" s="21">
        <v>118</v>
      </c>
      <c r="B134" s="1">
        <v>15000</v>
      </c>
      <c r="C134" s="1">
        <v>64</v>
      </c>
      <c r="D134" s="1">
        <v>1</v>
      </c>
      <c r="E134" s="1">
        <v>3</v>
      </c>
      <c r="F134" s="1">
        <v>5</v>
      </c>
      <c r="G134" s="38">
        <v>2.1817129629629631E-2</v>
      </c>
      <c r="H134" s="8">
        <v>0.14526715114966399</v>
      </c>
      <c r="I134" s="8">
        <v>0.15065265955129201</v>
      </c>
      <c r="J134" s="8">
        <f t="array" ref="J134">INDEX('[1]Default Errors'!$E$7:$E$27,MATCH(C134&amp;D134,'[1]Default Errors'!$C$7:$C$27&amp;'[1]Default Errors'!$D$7:$D$27,0))</f>
        <v>0.144625530038068</v>
      </c>
      <c r="K134" s="9">
        <f t="shared" si="12"/>
        <v>1.0044364304934759</v>
      </c>
      <c r="L134" s="9">
        <f t="shared" si="13"/>
        <v>1.002215760449553</v>
      </c>
      <c r="M134" s="9">
        <f t="shared" si="14"/>
        <v>1.041674035778037</v>
      </c>
      <c r="N134" s="9">
        <f t="shared" si="15"/>
        <v>1.0206243362658158</v>
      </c>
      <c r="O134" s="12"/>
      <c r="P134" s="12"/>
    </row>
    <row r="135" spans="1:16" x14ac:dyDescent="0.25">
      <c r="A135" s="21">
        <v>119</v>
      </c>
      <c r="B135" s="1">
        <v>15000</v>
      </c>
      <c r="C135" s="1">
        <v>64</v>
      </c>
      <c r="D135" s="1">
        <v>2</v>
      </c>
      <c r="E135" s="1">
        <v>3</v>
      </c>
      <c r="F135" s="1">
        <v>5</v>
      </c>
      <c r="G135" s="38">
        <v>0.15491898148148148</v>
      </c>
      <c r="H135" s="8">
        <v>0.37057467240018699</v>
      </c>
      <c r="I135" s="8">
        <v>0.35424866733900401</v>
      </c>
      <c r="J135" s="8">
        <f t="array" ref="J135">INDEX('[1]Default Errors'!$E$7:$E$27,MATCH(C135&amp;D135,'[1]Default Errors'!$C$7:$C$27&amp;'[1]Default Errors'!$D$7:$D$27,0))</f>
        <v>0.144625530038068</v>
      </c>
      <c r="K135" s="9">
        <f t="shared" si="12"/>
        <v>2.5623046795586171</v>
      </c>
      <c r="L135" s="9">
        <f t="shared" si="13"/>
        <v>1.6007200503394143</v>
      </c>
      <c r="M135" s="9">
        <f t="shared" si="14"/>
        <v>2.4494200107391793</v>
      </c>
      <c r="N135" s="9">
        <f t="shared" si="15"/>
        <v>1.5650623025104078</v>
      </c>
      <c r="O135" s="12"/>
      <c r="P135" s="12"/>
    </row>
    <row r="136" spans="1:16" x14ac:dyDescent="0.25">
      <c r="A136" s="21">
        <v>120</v>
      </c>
      <c r="B136" s="1">
        <v>15000</v>
      </c>
      <c r="C136" s="1">
        <v>64</v>
      </c>
      <c r="D136" s="1">
        <v>3</v>
      </c>
      <c r="E136" s="1">
        <v>3</v>
      </c>
      <c r="F136" s="1">
        <v>5</v>
      </c>
      <c r="G136" s="38">
        <v>0.23693287037037036</v>
      </c>
      <c r="H136" s="8">
        <v>0.386279222776025</v>
      </c>
      <c r="I136" s="8">
        <v>0.36794277396487302</v>
      </c>
      <c r="J136" s="8">
        <f t="array" ref="J136">INDEX('[1]Default Errors'!$E$7:$E$27,MATCH(C136&amp;D136,'[1]Default Errors'!$C$7:$C$27&amp;'[1]Default Errors'!$D$7:$D$27,0))</f>
        <v>0.144625530038068</v>
      </c>
      <c r="K136" s="9">
        <f t="shared" si="12"/>
        <v>2.6708923567944711</v>
      </c>
      <c r="L136" s="9">
        <f t="shared" si="13"/>
        <v>1.6342864977703484</v>
      </c>
      <c r="M136" s="9">
        <f t="shared" si="14"/>
        <v>2.5441066585410197</v>
      </c>
      <c r="N136" s="9">
        <f t="shared" si="15"/>
        <v>1.5950255980833097</v>
      </c>
      <c r="O136" s="12"/>
      <c r="P136" s="12"/>
    </row>
    <row r="138" spans="1:16" x14ac:dyDescent="0.25">
      <c r="A138" s="21">
        <v>121</v>
      </c>
      <c r="B138" s="1">
        <v>15000</v>
      </c>
      <c r="C138" s="1">
        <v>4</v>
      </c>
      <c r="D138" s="1">
        <v>1</v>
      </c>
      <c r="E138" s="1">
        <v>4</v>
      </c>
      <c r="F138" s="1">
        <v>3</v>
      </c>
      <c r="G138" s="38">
        <v>1.1574074074074073E-5</v>
      </c>
      <c r="H138" s="8">
        <v>1.55930662181901E-3</v>
      </c>
      <c r="I138" s="8">
        <v>1.6098938200018501E-3</v>
      </c>
      <c r="J138" s="8">
        <f t="array" ref="J138">INDEX('[1]Default Errors'!$E$7:$E$27,MATCH(C138&amp;D138,'[1]Default Errors'!$C$7:$C$27&amp;'[1]Default Errors'!$D$7:$D$27,0))</f>
        <v>0.148834244797691</v>
      </c>
      <c r="K138" s="9">
        <f>H138/J138</f>
        <v>1.0476800039792998E-2</v>
      </c>
      <c r="L138" s="9">
        <f>SQRT(K138)</f>
        <v>0.10235624084438134</v>
      </c>
      <c r="M138" s="9">
        <f>I138/J138</f>
        <v>1.0816689547423469E-2</v>
      </c>
      <c r="N138" s="9">
        <f>SQRT(M138)</f>
        <v>0.10400331507900827</v>
      </c>
      <c r="O138" s="12"/>
      <c r="P138" s="12"/>
    </row>
    <row r="139" spans="1:16" x14ac:dyDescent="0.25">
      <c r="A139" s="21">
        <v>122</v>
      </c>
      <c r="B139" s="1">
        <v>15000</v>
      </c>
      <c r="C139" s="1">
        <v>4</v>
      </c>
      <c r="D139" s="1">
        <v>2</v>
      </c>
      <c r="E139" s="1">
        <v>4</v>
      </c>
      <c r="F139" s="1">
        <v>3</v>
      </c>
      <c r="G139" s="38">
        <v>2.3148148148148147E-5</v>
      </c>
      <c r="H139" s="8">
        <v>4.7098825738506401E-3</v>
      </c>
      <c r="I139" s="8">
        <v>5.0532244047808497E-3</v>
      </c>
      <c r="J139" s="8">
        <f t="array" ref="J139">INDEX('[1]Default Errors'!$E$7:$E$27,MATCH(C139&amp;D139,'[1]Default Errors'!$C$7:$C$27&amp;'[1]Default Errors'!$D$7:$D$27,0))</f>
        <v>0.148834244797691</v>
      </c>
      <c r="K139" s="9">
        <f t="shared" ref="K139:K167" si="16">H139/J139</f>
        <v>3.164515384381289E-2</v>
      </c>
      <c r="L139" s="9">
        <f t="shared" ref="L139:L167" si="17">SQRT(K139)</f>
        <v>0.17789084811707681</v>
      </c>
      <c r="M139" s="9">
        <f t="shared" ref="M139:M167" si="18">I139/J139</f>
        <v>3.3952027718148134E-2</v>
      </c>
      <c r="N139" s="9">
        <f t="shared" ref="N139:N167" si="19">SQRT(M139)</f>
        <v>0.18426076011497439</v>
      </c>
      <c r="O139" s="12"/>
      <c r="P139" s="12"/>
    </row>
    <row r="140" spans="1:16" x14ac:dyDescent="0.25">
      <c r="A140" s="21">
        <v>123</v>
      </c>
      <c r="B140" s="1">
        <v>15000</v>
      </c>
      <c r="C140" s="1">
        <v>4</v>
      </c>
      <c r="D140" s="1">
        <v>3</v>
      </c>
      <c r="E140" s="1">
        <v>4</v>
      </c>
      <c r="F140" s="1">
        <v>3</v>
      </c>
      <c r="G140" s="38">
        <v>3.4722222222222222E-5</v>
      </c>
      <c r="H140" s="8">
        <v>1.8129325577189499E-2</v>
      </c>
      <c r="I140" s="8">
        <v>1.8646889912619199E-2</v>
      </c>
      <c r="J140" s="8">
        <f t="array" ref="J140">INDEX('[1]Default Errors'!$E$7:$E$27,MATCH(C140&amp;D140,'[1]Default Errors'!$C$7:$C$27&amp;'[1]Default Errors'!$D$7:$D$27,0))</f>
        <v>0.148834244797691</v>
      </c>
      <c r="K140" s="9">
        <f t="shared" si="16"/>
        <v>0.12180883238150281</v>
      </c>
      <c r="L140" s="9">
        <f t="shared" si="17"/>
        <v>0.34901122099655019</v>
      </c>
      <c r="M140" s="9">
        <f t="shared" si="18"/>
        <v>0.12528628702329725</v>
      </c>
      <c r="N140" s="9">
        <f t="shared" si="19"/>
        <v>0.35395803003081772</v>
      </c>
      <c r="O140" s="12"/>
      <c r="P140" s="12"/>
    </row>
    <row r="141" spans="1:16" x14ac:dyDescent="0.25">
      <c r="A141" s="21">
        <v>124</v>
      </c>
      <c r="B141" s="1">
        <v>15000</v>
      </c>
      <c r="C141" s="1">
        <v>8</v>
      </c>
      <c r="D141" s="1">
        <v>1</v>
      </c>
      <c r="E141" s="1">
        <v>4</v>
      </c>
      <c r="F141" s="1">
        <v>3</v>
      </c>
      <c r="G141" s="38">
        <v>1.0416666666666667E-4</v>
      </c>
      <c r="H141" s="8">
        <v>8.7840940472362905E-3</v>
      </c>
      <c r="I141" s="8">
        <v>8.6714674691574806E-3</v>
      </c>
      <c r="J141" s="8">
        <f t="array" ref="J141">INDEX('[1]Default Errors'!$E$7:$E$27,MATCH(C141&amp;D141,'[1]Default Errors'!$C$7:$C$27&amp;'[1]Default Errors'!$D$7:$D$27,0))</f>
        <v>0.14944066530540401</v>
      </c>
      <c r="K141" s="9">
        <f t="shared" si="16"/>
        <v>5.8779810898758382E-2</v>
      </c>
      <c r="L141" s="9">
        <f t="shared" si="17"/>
        <v>0.24244548026052865</v>
      </c>
      <c r="M141" s="9">
        <f t="shared" si="18"/>
        <v>5.8026156745461882E-2</v>
      </c>
      <c r="N141" s="9">
        <f t="shared" si="19"/>
        <v>0.24088619044158982</v>
      </c>
      <c r="O141" s="12"/>
      <c r="P141" s="12"/>
    </row>
    <row r="142" spans="1:16" x14ac:dyDescent="0.25">
      <c r="A142" s="21">
        <v>125</v>
      </c>
      <c r="B142" s="1">
        <v>15000</v>
      </c>
      <c r="C142" s="1">
        <v>8</v>
      </c>
      <c r="D142" s="1">
        <v>2</v>
      </c>
      <c r="E142" s="1">
        <v>4</v>
      </c>
      <c r="F142" s="1">
        <v>3</v>
      </c>
      <c r="G142" s="38">
        <v>1.5046296296296297E-4</v>
      </c>
      <c r="H142" s="8">
        <v>2.8924091723785898E-2</v>
      </c>
      <c r="I142" s="8">
        <v>2.7879177277457898E-2</v>
      </c>
      <c r="J142" s="8">
        <f t="array" ref="J142">INDEX('[1]Default Errors'!$E$7:$E$27,MATCH(C142&amp;D142,'[1]Default Errors'!$C$7:$C$27&amp;'[1]Default Errors'!$D$7:$D$27,0))</f>
        <v>0.14944066530540401</v>
      </c>
      <c r="K142" s="9">
        <f t="shared" si="16"/>
        <v>0.19354900264044769</v>
      </c>
      <c r="L142" s="9">
        <f t="shared" si="17"/>
        <v>0.4399420446382088</v>
      </c>
      <c r="M142" s="9">
        <f t="shared" si="18"/>
        <v>0.18655683324537331</v>
      </c>
      <c r="N142" s="9">
        <f t="shared" si="19"/>
        <v>0.4319222537047302</v>
      </c>
      <c r="O142" s="12"/>
      <c r="P142" s="12"/>
    </row>
    <row r="143" spans="1:16" x14ac:dyDescent="0.25">
      <c r="A143" s="21">
        <v>126</v>
      </c>
      <c r="B143" s="1">
        <v>15000</v>
      </c>
      <c r="C143" s="1">
        <v>8</v>
      </c>
      <c r="D143" s="1">
        <v>3</v>
      </c>
      <c r="E143" s="1">
        <v>4</v>
      </c>
      <c r="F143" s="1">
        <v>3</v>
      </c>
      <c r="G143" s="38">
        <v>2.0833333333333335E-4</v>
      </c>
      <c r="H143" s="8">
        <v>0.120000702289653</v>
      </c>
      <c r="I143" s="8">
        <v>0.126106915580147</v>
      </c>
      <c r="J143" s="8">
        <f t="array" ref="J143">INDEX('[1]Default Errors'!$E$7:$E$27,MATCH(C143&amp;D143,'[1]Default Errors'!$C$7:$C$27&amp;'[1]Default Errors'!$D$7:$D$27,0))</f>
        <v>0.14944066530540401</v>
      </c>
      <c r="K143" s="9">
        <f t="shared" si="16"/>
        <v>0.80299898320456409</v>
      </c>
      <c r="L143" s="9">
        <f t="shared" si="17"/>
        <v>0.89610210534545898</v>
      </c>
      <c r="M143" s="9">
        <f t="shared" si="18"/>
        <v>0.84385943626809301</v>
      </c>
      <c r="N143" s="9">
        <f t="shared" si="19"/>
        <v>0.91861822117139225</v>
      </c>
      <c r="O143" s="12"/>
      <c r="P143" s="12"/>
    </row>
    <row r="144" spans="1:16" x14ac:dyDescent="0.25">
      <c r="A144" s="21">
        <v>127</v>
      </c>
      <c r="B144" s="1">
        <v>15000</v>
      </c>
      <c r="C144" s="1">
        <v>16</v>
      </c>
      <c r="D144" s="1">
        <v>1</v>
      </c>
      <c r="E144" s="1">
        <v>4</v>
      </c>
      <c r="F144" s="1">
        <v>3</v>
      </c>
      <c r="G144" s="38">
        <v>5.6712962962962956E-4</v>
      </c>
      <c r="H144" s="8">
        <v>6.4681741122307096E-2</v>
      </c>
      <c r="I144" s="8">
        <v>6.0935301654704399E-2</v>
      </c>
      <c r="J144" s="8">
        <f t="array" ref="J144">INDEX('[1]Default Errors'!$E$7:$E$27,MATCH(C144&amp;D144,'[1]Default Errors'!$C$7:$C$27&amp;'[1]Default Errors'!$D$7:$D$27,0))</f>
        <v>0.148499599467802</v>
      </c>
      <c r="K144" s="9">
        <f t="shared" si="16"/>
        <v>0.43556845509426123</v>
      </c>
      <c r="L144" s="9">
        <f t="shared" si="17"/>
        <v>0.65997610191147171</v>
      </c>
      <c r="M144" s="9">
        <f t="shared" si="18"/>
        <v>0.41033983844459138</v>
      </c>
      <c r="N144" s="9">
        <f t="shared" si="19"/>
        <v>0.64057773801826068</v>
      </c>
      <c r="O144" s="12"/>
      <c r="P144" s="12"/>
    </row>
    <row r="145" spans="1:16" x14ac:dyDescent="0.25">
      <c r="A145" s="21">
        <v>128</v>
      </c>
      <c r="B145" s="1">
        <v>15000</v>
      </c>
      <c r="C145" s="1">
        <v>16</v>
      </c>
      <c r="D145" s="1">
        <v>2</v>
      </c>
      <c r="E145" s="1">
        <v>4</v>
      </c>
      <c r="F145" s="1">
        <v>3</v>
      </c>
      <c r="G145" s="38">
        <v>8.9120370370370362E-4</v>
      </c>
      <c r="H145" s="8">
        <v>0.28004301311587498</v>
      </c>
      <c r="I145" s="8">
        <v>0.27406027810946598</v>
      </c>
      <c r="J145" s="8">
        <f t="array" ref="J145">INDEX('[1]Default Errors'!$E$7:$E$27,MATCH(C145&amp;D145,'[1]Default Errors'!$C$7:$C$27&amp;'[1]Default Errors'!$D$7:$D$27,0))</f>
        <v>0.148499599467802</v>
      </c>
      <c r="K145" s="9">
        <f t="shared" si="16"/>
        <v>1.8858166225330089</v>
      </c>
      <c r="L145" s="9">
        <f t="shared" si="17"/>
        <v>1.3732503859577134</v>
      </c>
      <c r="M145" s="9">
        <f t="shared" si="18"/>
        <v>1.8455287360481287</v>
      </c>
      <c r="N145" s="9">
        <f t="shared" si="19"/>
        <v>1.358502387207372</v>
      </c>
      <c r="O145" s="12"/>
      <c r="P145" s="12"/>
    </row>
    <row r="146" spans="1:16" x14ac:dyDescent="0.25">
      <c r="A146" s="21">
        <v>129</v>
      </c>
      <c r="B146" s="1">
        <v>15000</v>
      </c>
      <c r="C146" s="1">
        <v>16</v>
      </c>
      <c r="D146" s="1">
        <v>3</v>
      </c>
      <c r="E146" s="1">
        <v>4</v>
      </c>
      <c r="F146" s="1">
        <v>3</v>
      </c>
      <c r="G146" s="38">
        <v>2.2453703703703702E-3</v>
      </c>
      <c r="H146" s="8">
        <v>0.37005398731894301</v>
      </c>
      <c r="I146" s="8">
        <v>0.35398017384803998</v>
      </c>
      <c r="J146" s="8">
        <f t="array" ref="J146">INDEX('[1]Default Errors'!$E$7:$E$27,MATCH(C146&amp;D146,'[1]Default Errors'!$C$7:$C$27&amp;'[1]Default Errors'!$D$7:$D$27,0))</f>
        <v>0.148499599467802</v>
      </c>
      <c r="K146" s="9">
        <f t="shared" si="16"/>
        <v>2.4919527638132042</v>
      </c>
      <c r="L146" s="9">
        <f t="shared" si="17"/>
        <v>1.5785920194316212</v>
      </c>
      <c r="M146" s="9">
        <f t="shared" si="18"/>
        <v>2.3837113037115678</v>
      </c>
      <c r="N146" s="9">
        <f t="shared" si="19"/>
        <v>1.5439272339432217</v>
      </c>
      <c r="O146" s="12"/>
      <c r="P146" s="12"/>
    </row>
    <row r="147" spans="1:16" x14ac:dyDescent="0.25">
      <c r="A147" s="21">
        <v>130</v>
      </c>
      <c r="B147" s="1">
        <v>15000</v>
      </c>
      <c r="C147" s="1">
        <v>32</v>
      </c>
      <c r="D147" s="1">
        <v>1</v>
      </c>
      <c r="E147" s="1">
        <v>4</v>
      </c>
      <c r="F147" s="1">
        <v>3</v>
      </c>
      <c r="G147" s="38">
        <v>3.1944444444444442E-3</v>
      </c>
      <c r="H147" s="8">
        <v>0.33461347661508201</v>
      </c>
      <c r="I147" s="8">
        <v>0.31937960211381899</v>
      </c>
      <c r="J147" s="8">
        <f t="array" ref="J147">INDEX('[1]Default Errors'!$E$7:$E$27,MATCH(C147&amp;D147,'[1]Default Errors'!$C$7:$C$27&amp;'[1]Default Errors'!$D$7:$D$27,0))</f>
        <v>0.14549183579793001</v>
      </c>
      <c r="K147" s="9">
        <f t="shared" si="16"/>
        <v>2.2998780294436476</v>
      </c>
      <c r="L147" s="9">
        <f t="shared" si="17"/>
        <v>1.5165348757755779</v>
      </c>
      <c r="M147" s="9">
        <f t="shared" si="18"/>
        <v>2.1951719858521641</v>
      </c>
      <c r="N147" s="9">
        <f t="shared" si="19"/>
        <v>1.4816112802797379</v>
      </c>
      <c r="O147" s="12"/>
      <c r="P147" s="12"/>
    </row>
    <row r="148" spans="1:16" x14ac:dyDescent="0.25">
      <c r="A148" s="21">
        <v>131</v>
      </c>
      <c r="B148" s="1">
        <v>15000</v>
      </c>
      <c r="C148" s="1">
        <v>32</v>
      </c>
      <c r="D148" s="1">
        <v>2</v>
      </c>
      <c r="E148" s="1">
        <v>4</v>
      </c>
      <c r="F148" s="1">
        <v>3</v>
      </c>
      <c r="G148" s="38">
        <v>1.4571759259259258E-2</v>
      </c>
      <c r="H148" s="8">
        <v>0.39089719753873797</v>
      </c>
      <c r="I148" s="8">
        <v>0.36868962008397199</v>
      </c>
      <c r="J148" s="8">
        <f t="array" ref="J148">INDEX('[1]Default Errors'!$E$7:$E$27,MATCH(C148&amp;D148,'[1]Default Errors'!$C$7:$C$27&amp;'[1]Default Errors'!$D$7:$D$27,0))</f>
        <v>0.14549183579793001</v>
      </c>
      <c r="K148" s="9">
        <f t="shared" si="16"/>
        <v>2.6867294332696807</v>
      </c>
      <c r="L148" s="9">
        <f t="shared" si="17"/>
        <v>1.6391245935772183</v>
      </c>
      <c r="M148" s="9">
        <f t="shared" si="18"/>
        <v>2.5340914702322941</v>
      </c>
      <c r="N148" s="9">
        <f t="shared" si="19"/>
        <v>1.5918829951451501</v>
      </c>
      <c r="O148" s="12"/>
      <c r="P148" s="12"/>
    </row>
    <row r="149" spans="1:16" x14ac:dyDescent="0.25">
      <c r="A149" s="21">
        <v>132</v>
      </c>
      <c r="B149" s="1">
        <v>15000</v>
      </c>
      <c r="C149" s="1">
        <v>32</v>
      </c>
      <c r="D149" s="1">
        <v>3</v>
      </c>
      <c r="E149" s="1">
        <v>4</v>
      </c>
      <c r="F149" s="1">
        <v>3</v>
      </c>
      <c r="G149" s="38">
        <v>3.4571759259259253E-2</v>
      </c>
      <c r="H149" s="8">
        <v>0.39114425015874399</v>
      </c>
      <c r="I149" s="8">
        <v>0.368748811758495</v>
      </c>
      <c r="J149" s="8">
        <f t="array" ref="J149">INDEX('[1]Default Errors'!$E$7:$E$27,MATCH(C149&amp;D149,'[1]Default Errors'!$C$7:$C$27&amp;'[1]Default Errors'!$D$7:$D$27,0))</f>
        <v>0.14549183579793001</v>
      </c>
      <c r="K149" s="9">
        <f t="shared" si="16"/>
        <v>2.6884274847008909</v>
      </c>
      <c r="L149" s="9">
        <f t="shared" si="17"/>
        <v>1.6396424868552568</v>
      </c>
      <c r="M149" s="9">
        <f t="shared" si="18"/>
        <v>2.5344983086930117</v>
      </c>
      <c r="N149" s="9">
        <f t="shared" si="19"/>
        <v>1.5920107753068167</v>
      </c>
      <c r="O149" s="12"/>
      <c r="P149" s="12"/>
    </row>
    <row r="150" spans="1:16" x14ac:dyDescent="0.25">
      <c r="A150" s="21">
        <v>133</v>
      </c>
      <c r="B150" s="1">
        <v>15000</v>
      </c>
      <c r="C150" s="1">
        <v>64</v>
      </c>
      <c r="D150" s="1">
        <v>1</v>
      </c>
      <c r="E150" s="1">
        <v>4</v>
      </c>
      <c r="F150" s="1">
        <v>3</v>
      </c>
      <c r="G150" s="38">
        <v>5.1793981481481483E-2</v>
      </c>
      <c r="H150" s="8">
        <v>0.38651229406233101</v>
      </c>
      <c r="I150" s="8">
        <v>0.36813631458839602</v>
      </c>
      <c r="J150" s="8">
        <f t="array" ref="J150">INDEX('[1]Default Errors'!$E$7:$E$27,MATCH(C150&amp;D150,'[1]Default Errors'!$C$7:$C$27&amp;'[1]Default Errors'!$D$7:$D$27,0))</f>
        <v>0.144625530038068</v>
      </c>
      <c r="K150" s="9">
        <f t="shared" si="16"/>
        <v>2.6725039068869387</v>
      </c>
      <c r="L150" s="9">
        <f t="shared" si="17"/>
        <v>1.6347794673554408</v>
      </c>
      <c r="M150" s="9">
        <f t="shared" si="18"/>
        <v>2.5454448774811476</v>
      </c>
      <c r="N150" s="9">
        <f t="shared" si="19"/>
        <v>1.5954450405705449</v>
      </c>
      <c r="O150" s="12"/>
      <c r="P150" s="12"/>
    </row>
    <row r="151" spans="1:16" x14ac:dyDescent="0.25">
      <c r="A151" s="21">
        <v>134</v>
      </c>
      <c r="B151" s="1">
        <v>15000</v>
      </c>
      <c r="C151" s="1">
        <v>64</v>
      </c>
      <c r="D151" s="1">
        <v>2</v>
      </c>
      <c r="E151" s="1">
        <v>4</v>
      </c>
      <c r="F151" s="1">
        <v>3</v>
      </c>
      <c r="G151" s="38">
        <v>0.20585648148148147</v>
      </c>
      <c r="H151" s="8">
        <v>0.38654209371203002</v>
      </c>
      <c r="I151" s="8">
        <v>0.36815653677675497</v>
      </c>
      <c r="J151" s="8">
        <f t="array" ref="J151">INDEX('[1]Default Errors'!$E$7:$E$27,MATCH(C151&amp;D151,'[1]Default Errors'!$C$7:$C$27&amp;'[1]Default Errors'!$D$7:$D$27,0))</f>
        <v>0.144625530038068</v>
      </c>
      <c r="K151" s="9">
        <f t="shared" si="16"/>
        <v>2.6727099538393069</v>
      </c>
      <c r="L151" s="9">
        <f t="shared" si="17"/>
        <v>1.6348424859414765</v>
      </c>
      <c r="M151" s="9">
        <f t="shared" si="18"/>
        <v>2.5455847019530347</v>
      </c>
      <c r="N151" s="9">
        <f t="shared" si="19"/>
        <v>1.5954888598649113</v>
      </c>
      <c r="O151" s="12"/>
      <c r="P151" s="12"/>
    </row>
    <row r="152" spans="1:16" x14ac:dyDescent="0.25">
      <c r="A152" s="21">
        <v>135</v>
      </c>
      <c r="B152" s="1">
        <v>15000</v>
      </c>
      <c r="C152" s="1">
        <v>64</v>
      </c>
      <c r="D152" s="1">
        <v>3</v>
      </c>
      <c r="E152" s="1">
        <v>4</v>
      </c>
      <c r="F152" s="1">
        <v>3</v>
      </c>
      <c r="G152" s="38">
        <v>0.65782407407407406</v>
      </c>
      <c r="H152" s="8">
        <v>0.38654209462129602</v>
      </c>
      <c r="I152" s="8">
        <v>0.36815653686032901</v>
      </c>
      <c r="J152" s="8">
        <f t="array" ref="J152">INDEX('[1]Default Errors'!$E$7:$E$27,MATCH(C152&amp;D152,'[1]Default Errors'!$C$7:$C$27&amp;'[1]Default Errors'!$D$7:$D$27,0))</f>
        <v>0.144625530038068</v>
      </c>
      <c r="K152" s="9">
        <f t="shared" si="16"/>
        <v>2.6727099601263435</v>
      </c>
      <c r="L152" s="9">
        <f t="shared" si="17"/>
        <v>1.6348424878643029</v>
      </c>
      <c r="M152" s="9">
        <f t="shared" si="18"/>
        <v>2.5455847025308995</v>
      </c>
      <c r="N152" s="9">
        <f t="shared" si="19"/>
        <v>1.5954888600460047</v>
      </c>
      <c r="O152" s="12"/>
      <c r="P152" s="12"/>
    </row>
    <row r="153" spans="1:16" x14ac:dyDescent="0.25">
      <c r="A153" s="21">
        <v>136</v>
      </c>
      <c r="B153" s="1">
        <v>15000</v>
      </c>
      <c r="C153" s="1">
        <v>4</v>
      </c>
      <c r="D153" s="1">
        <v>1</v>
      </c>
      <c r="E153" s="1">
        <v>4</v>
      </c>
      <c r="F153" s="1">
        <v>5</v>
      </c>
      <c r="G153" s="38">
        <v>1.1574074074074073E-5</v>
      </c>
      <c r="H153" s="8">
        <v>9.9458787301022499E-4</v>
      </c>
      <c r="I153" s="8">
        <v>9.8631191779548905E-4</v>
      </c>
      <c r="J153" s="8">
        <f t="array" ref="J153">INDEX('[1]Default Errors'!$E$7:$E$27,MATCH(C153&amp;D153,'[1]Default Errors'!$C$7:$C$27&amp;'[1]Default Errors'!$D$7:$D$27,0))</f>
        <v>0.148834244797691</v>
      </c>
      <c r="K153" s="9">
        <f t="shared" si="16"/>
        <v>6.6825203726612716E-3</v>
      </c>
      <c r="L153" s="9">
        <f t="shared" si="17"/>
        <v>8.1746684169214295E-2</v>
      </c>
      <c r="M153" s="9">
        <f t="shared" si="18"/>
        <v>6.6269151910312955E-3</v>
      </c>
      <c r="N153" s="9">
        <f t="shared" si="19"/>
        <v>8.1405867055337575E-2</v>
      </c>
      <c r="O153" s="12"/>
      <c r="P153" s="12"/>
    </row>
    <row r="154" spans="1:16" x14ac:dyDescent="0.25">
      <c r="A154" s="21">
        <v>137</v>
      </c>
      <c r="B154" s="1">
        <v>15000</v>
      </c>
      <c r="C154" s="1">
        <v>4</v>
      </c>
      <c r="D154" s="1">
        <v>2</v>
      </c>
      <c r="E154" s="1">
        <v>4</v>
      </c>
      <c r="F154" s="1">
        <v>5</v>
      </c>
      <c r="G154" s="38">
        <v>2.3148148148148147E-5</v>
      </c>
      <c r="H154" s="8">
        <v>2.44835938685553E-3</v>
      </c>
      <c r="I154" s="8">
        <v>2.33422982769565E-3</v>
      </c>
      <c r="J154" s="8">
        <f t="array" ref="J154">INDEX('[1]Default Errors'!$E$7:$E$27,MATCH(C154&amp;D154,'[1]Default Errors'!$C$7:$C$27&amp;'[1]Default Errors'!$D$7:$D$27,0))</f>
        <v>0.148834244797691</v>
      </c>
      <c r="K154" s="9">
        <f t="shared" si="16"/>
        <v>1.6450242282504017E-2</v>
      </c>
      <c r="L154" s="9">
        <f t="shared" si="17"/>
        <v>0.1282584978958666</v>
      </c>
      <c r="M154" s="9">
        <f>I154/J154</f>
        <v>1.568341903349291E-2</v>
      </c>
      <c r="N154" s="9">
        <f t="shared" si="19"/>
        <v>0.12523345812319051</v>
      </c>
      <c r="O154" s="12"/>
      <c r="P154" s="12"/>
    </row>
    <row r="155" spans="1:16" x14ac:dyDescent="0.25">
      <c r="A155" s="21">
        <v>138</v>
      </c>
      <c r="B155" s="1">
        <v>15000</v>
      </c>
      <c r="C155" s="1">
        <v>4</v>
      </c>
      <c r="D155" s="1">
        <v>3</v>
      </c>
      <c r="E155" s="1">
        <v>4</v>
      </c>
      <c r="F155" s="1">
        <v>5</v>
      </c>
      <c r="G155" s="38">
        <v>3.4722222222222222E-5</v>
      </c>
      <c r="H155" s="8">
        <v>4.9044548244343801E-3</v>
      </c>
      <c r="I155" s="8">
        <v>4.72459943582917E-3</v>
      </c>
      <c r="J155" s="8">
        <f t="array" ref="J155">INDEX('[1]Default Errors'!$E$7:$E$27,MATCH(C155&amp;D155,'[1]Default Errors'!$C$7:$C$27&amp;'[1]Default Errors'!$D$7:$D$27,0))</f>
        <v>0.148834244797691</v>
      </c>
      <c r="K155" s="9">
        <f t="shared" si="16"/>
        <v>3.2952462191083505E-2</v>
      </c>
      <c r="L155" s="9">
        <f t="shared" si="17"/>
        <v>0.18152813057783498</v>
      </c>
      <c r="M155" s="9">
        <f t="shared" si="18"/>
        <v>3.1744034729717437E-2</v>
      </c>
      <c r="N155" s="9">
        <f t="shared" si="19"/>
        <v>0.17816855707368076</v>
      </c>
      <c r="O155" s="12"/>
      <c r="P155" s="12"/>
    </row>
    <row r="156" spans="1:16" x14ac:dyDescent="0.25">
      <c r="A156" s="21">
        <v>139</v>
      </c>
      <c r="B156" s="1">
        <v>15000</v>
      </c>
      <c r="C156" s="1">
        <v>8</v>
      </c>
      <c r="D156" s="1">
        <v>1</v>
      </c>
      <c r="E156" s="1">
        <v>4</v>
      </c>
      <c r="F156" s="1">
        <v>5</v>
      </c>
      <c r="G156" s="38">
        <v>1.0416666666666667E-4</v>
      </c>
      <c r="H156" s="8">
        <v>6.4322319707531099E-3</v>
      </c>
      <c r="I156" s="8">
        <v>6.1005857838757303E-3</v>
      </c>
      <c r="J156" s="8">
        <f t="array" ref="J156">INDEX('[1]Default Errors'!$E$7:$E$27,MATCH(C156&amp;D156,'[1]Default Errors'!$C$7:$C$27&amp;'[1]Default Errors'!$D$7:$D$27,0))</f>
        <v>0.14944066530540401</v>
      </c>
      <c r="K156" s="9">
        <f t="shared" si="16"/>
        <v>4.304204586889316E-2</v>
      </c>
      <c r="L156" s="9">
        <f t="shared" si="17"/>
        <v>0.20746577035475794</v>
      </c>
      <c r="M156" s="9">
        <f t="shared" si="18"/>
        <v>4.0822795933143662E-2</v>
      </c>
      <c r="N156" s="9">
        <f t="shared" si="19"/>
        <v>0.20204651923045758</v>
      </c>
      <c r="O156" s="12"/>
      <c r="P156" s="12"/>
    </row>
    <row r="157" spans="1:16" x14ac:dyDescent="0.25">
      <c r="A157" s="21">
        <v>140</v>
      </c>
      <c r="B157" s="1">
        <v>15000</v>
      </c>
      <c r="C157" s="1">
        <v>8</v>
      </c>
      <c r="D157" s="1">
        <v>2</v>
      </c>
      <c r="E157" s="1">
        <v>4</v>
      </c>
      <c r="F157" s="1">
        <v>5</v>
      </c>
      <c r="G157" s="38">
        <v>1.5046296296296297E-4</v>
      </c>
      <c r="H157" s="8">
        <v>1.08788698004764E-2</v>
      </c>
      <c r="I157" s="8">
        <v>1.07888496940984E-2</v>
      </c>
      <c r="J157" s="8">
        <f t="array" ref="J157">INDEX('[1]Default Errors'!$E$7:$E$27,MATCH(C157&amp;D157,'[1]Default Errors'!$C$7:$C$27&amp;'[1]Default Errors'!$D$7:$D$27,0))</f>
        <v>0.14944066530540401</v>
      </c>
      <c r="K157" s="9">
        <f t="shared" si="16"/>
        <v>7.2797252195336712E-2</v>
      </c>
      <c r="L157" s="9">
        <f t="shared" si="17"/>
        <v>0.26980965919576844</v>
      </c>
      <c r="M157" s="9">
        <f t="shared" si="18"/>
        <v>7.2194871938302721E-2</v>
      </c>
      <c r="N157" s="9">
        <f t="shared" si="19"/>
        <v>0.26869103434670594</v>
      </c>
      <c r="O157" s="12"/>
      <c r="P157" s="12"/>
    </row>
    <row r="158" spans="1:16" x14ac:dyDescent="0.25">
      <c r="A158" s="21">
        <v>141</v>
      </c>
      <c r="B158" s="1">
        <v>15000</v>
      </c>
      <c r="C158" s="1">
        <v>8</v>
      </c>
      <c r="D158" s="1">
        <v>3</v>
      </c>
      <c r="E158" s="1">
        <v>4</v>
      </c>
      <c r="F158" s="1">
        <v>5</v>
      </c>
      <c r="G158" s="38">
        <v>1.9675925925925926E-4</v>
      </c>
      <c r="H158" s="8">
        <v>1.8528792908589699E-2</v>
      </c>
      <c r="I158" s="8">
        <v>1.8182014649304301E-2</v>
      </c>
      <c r="J158" s="8">
        <f t="array" ref="J158">INDEX('[1]Default Errors'!$E$7:$E$27,MATCH(C158&amp;D158,'[1]Default Errors'!$C$7:$C$27&amp;'[1]Default Errors'!$D$7:$D$27,0))</f>
        <v>0.14944066530540401</v>
      </c>
      <c r="K158" s="9">
        <f t="shared" si="16"/>
        <v>0.12398762325317129</v>
      </c>
      <c r="L158" s="9">
        <f t="shared" si="17"/>
        <v>0.35211876299506006</v>
      </c>
      <c r="M158" s="9">
        <f t="shared" si="18"/>
        <v>0.12166711525371408</v>
      </c>
      <c r="N158" s="9">
        <f t="shared" si="19"/>
        <v>0.34880813530322669</v>
      </c>
      <c r="O158" s="12"/>
      <c r="P158" s="12"/>
    </row>
    <row r="159" spans="1:16" x14ac:dyDescent="0.25">
      <c r="A159" s="21">
        <v>142</v>
      </c>
      <c r="B159" s="1">
        <v>15000</v>
      </c>
      <c r="C159" s="1">
        <v>16</v>
      </c>
      <c r="D159" s="1">
        <v>1</v>
      </c>
      <c r="E159" s="1">
        <v>4</v>
      </c>
      <c r="F159" s="1">
        <v>5</v>
      </c>
      <c r="G159" s="38">
        <v>5.4398148148148144E-4</v>
      </c>
      <c r="H159" s="8">
        <v>4.25515863384524E-2</v>
      </c>
      <c r="I159" s="8">
        <v>4.0635922910271197E-2</v>
      </c>
      <c r="J159" s="8">
        <f t="array" ref="J159">INDEX('[1]Default Errors'!$E$7:$E$27,MATCH(C159&amp;D159,'[1]Default Errors'!$C$7:$C$27&amp;'[1]Default Errors'!$D$7:$D$27,0))</f>
        <v>0.148499599467802</v>
      </c>
      <c r="K159" s="9">
        <f t="shared" si="16"/>
        <v>0.2865434418069156</v>
      </c>
      <c r="L159" s="9">
        <f t="shared" si="17"/>
        <v>0.53529752643452</v>
      </c>
      <c r="M159" s="9">
        <f t="shared" si="18"/>
        <v>0.27364331658740915</v>
      </c>
      <c r="N159" s="9">
        <f t="shared" si="19"/>
        <v>0.52310927786401296</v>
      </c>
      <c r="O159" s="12"/>
      <c r="P159" s="12"/>
    </row>
    <row r="160" spans="1:16" x14ac:dyDescent="0.25">
      <c r="A160" s="21">
        <v>143</v>
      </c>
      <c r="B160" s="1">
        <v>15000</v>
      </c>
      <c r="C160" s="1">
        <v>16</v>
      </c>
      <c r="D160" s="1">
        <v>2</v>
      </c>
      <c r="E160" s="1">
        <v>4</v>
      </c>
      <c r="F160" s="1">
        <v>5</v>
      </c>
      <c r="G160" s="38">
        <v>9.1435185185185185E-4</v>
      </c>
      <c r="H160" s="8">
        <v>6.2110959123248197E-2</v>
      </c>
      <c r="I160" s="8">
        <v>5.8142792135969401E-2</v>
      </c>
      <c r="J160" s="8">
        <f t="array" ref="J160">INDEX('[1]Default Errors'!$E$7:$E$27,MATCH(C160&amp;D160,'[1]Default Errors'!$C$7:$C$27&amp;'[1]Default Errors'!$D$7:$D$27,0))</f>
        <v>0.148499599467802</v>
      </c>
      <c r="K160" s="9">
        <f t="shared" si="16"/>
        <v>0.41825674510802452</v>
      </c>
      <c r="L160" s="9">
        <f t="shared" si="17"/>
        <v>0.64672772099858566</v>
      </c>
      <c r="M160" s="9">
        <f t="shared" si="18"/>
        <v>0.39153500982052175</v>
      </c>
      <c r="N160" s="9">
        <f t="shared" si="19"/>
        <v>0.62572758435322451</v>
      </c>
      <c r="O160" s="12"/>
      <c r="P160" s="12"/>
    </row>
    <row r="161" spans="1:16" x14ac:dyDescent="0.25">
      <c r="A161" s="21">
        <v>144</v>
      </c>
      <c r="B161" s="1">
        <v>15000</v>
      </c>
      <c r="C161" s="1">
        <v>16</v>
      </c>
      <c r="D161" s="1">
        <v>3</v>
      </c>
      <c r="E161" s="1">
        <v>4</v>
      </c>
      <c r="F161" s="1">
        <v>5</v>
      </c>
      <c r="G161" s="38">
        <v>2.5810185185185185E-3</v>
      </c>
      <c r="H161" s="8">
        <v>0.100266285329061</v>
      </c>
      <c r="I161" s="8">
        <v>9.57226772460298E-2</v>
      </c>
      <c r="J161" s="8">
        <f t="array" ref="J161">INDEX('[1]Default Errors'!$E$7:$E$27,MATCH(C161&amp;D161,'[1]Default Errors'!$C$7:$C$27&amp;'[1]Default Errors'!$D$7:$D$27,0))</f>
        <v>0.148499599467802</v>
      </c>
      <c r="K161" s="9">
        <f t="shared" si="16"/>
        <v>0.67519566172837353</v>
      </c>
      <c r="L161" s="9">
        <f t="shared" si="17"/>
        <v>0.82170290356574349</v>
      </c>
      <c r="M161" s="9">
        <f t="shared" si="18"/>
        <v>0.64459889177535856</v>
      </c>
      <c r="N161" s="9">
        <f t="shared" si="19"/>
        <v>0.80286916230190242</v>
      </c>
      <c r="O161" s="12"/>
      <c r="P161" s="12"/>
    </row>
    <row r="162" spans="1:16" x14ac:dyDescent="0.25">
      <c r="A162" s="21">
        <v>145</v>
      </c>
      <c r="B162" s="1">
        <v>15000</v>
      </c>
      <c r="C162" s="1">
        <v>32</v>
      </c>
      <c r="D162" s="1">
        <v>1</v>
      </c>
      <c r="E162" s="1">
        <v>4</v>
      </c>
      <c r="F162" s="1">
        <v>5</v>
      </c>
      <c r="G162" s="38">
        <v>2.9745370370370373E-3</v>
      </c>
      <c r="H162" s="8">
        <v>0.103636217706988</v>
      </c>
      <c r="I162" s="8">
        <v>0.113707083374877</v>
      </c>
      <c r="J162" s="8">
        <f t="array" ref="J162">INDEX('[1]Default Errors'!$E$7:$E$27,MATCH(C162&amp;D162,'[1]Default Errors'!$C$7:$C$27&amp;'[1]Default Errors'!$D$7:$D$27,0))</f>
        <v>0.14549183579793001</v>
      </c>
      <c r="K162" s="9">
        <f t="shared" si="16"/>
        <v>0.71231637939413839</v>
      </c>
      <c r="L162" s="9">
        <f t="shared" si="17"/>
        <v>0.84398837633828727</v>
      </c>
      <c r="M162" s="9">
        <f t="shared" si="18"/>
        <v>0.78153583499215684</v>
      </c>
      <c r="N162" s="9">
        <f t="shared" si="19"/>
        <v>0.88404515438531583</v>
      </c>
      <c r="O162" s="12"/>
      <c r="P162" s="12"/>
    </row>
    <row r="163" spans="1:16" x14ac:dyDescent="0.25">
      <c r="A163" s="21">
        <v>146</v>
      </c>
      <c r="B163" s="1">
        <v>15000</v>
      </c>
      <c r="C163" s="1">
        <v>32</v>
      </c>
      <c r="D163" s="1">
        <v>2</v>
      </c>
      <c r="E163" s="1">
        <v>4</v>
      </c>
      <c r="F163" s="1">
        <v>5</v>
      </c>
      <c r="G163" s="38">
        <v>1.4976851851851852E-2</v>
      </c>
      <c r="H163" s="8">
        <v>0.19536583133122701</v>
      </c>
      <c r="I163" s="8">
        <v>0.19481492835384101</v>
      </c>
      <c r="J163" s="8">
        <f t="array" ref="J163">INDEX('[1]Default Errors'!$E$7:$E$27,MATCH(C163&amp;D163,'[1]Default Errors'!$C$7:$C$27&amp;'[1]Default Errors'!$D$7:$D$27,0))</f>
        <v>0.14549183579793001</v>
      </c>
      <c r="K163" s="9">
        <f t="shared" si="16"/>
        <v>1.3427958363420869</v>
      </c>
      <c r="L163" s="9">
        <f t="shared" si="17"/>
        <v>1.1587906783979955</v>
      </c>
      <c r="M163" s="9">
        <f t="shared" si="18"/>
        <v>1.3390093491184936</v>
      </c>
      <c r="N163" s="9">
        <f t="shared" si="19"/>
        <v>1.1571557151561296</v>
      </c>
      <c r="O163" s="12"/>
      <c r="P163" s="12"/>
    </row>
    <row r="164" spans="1:16" x14ac:dyDescent="0.25">
      <c r="A164" s="21">
        <v>147</v>
      </c>
      <c r="B164" s="1">
        <v>15000</v>
      </c>
      <c r="C164" s="1">
        <v>32</v>
      </c>
      <c r="D164" s="1">
        <v>3</v>
      </c>
      <c r="E164" s="1">
        <v>4</v>
      </c>
      <c r="F164" s="1">
        <v>5</v>
      </c>
      <c r="G164" s="38">
        <v>3.4143518518518517E-2</v>
      </c>
      <c r="H164" s="8">
        <v>0.37293243411995203</v>
      </c>
      <c r="I164" s="8">
        <v>0.35406268895758303</v>
      </c>
      <c r="J164" s="8">
        <f t="array" ref="J164">INDEX('[1]Default Errors'!$E$7:$E$27,MATCH(C164&amp;D164,'[1]Default Errors'!$C$7:$C$27&amp;'[1]Default Errors'!$D$7:$D$27,0))</f>
        <v>0.14549183579793001</v>
      </c>
      <c r="K164" s="9">
        <f t="shared" si="16"/>
        <v>2.5632533404685924</v>
      </c>
      <c r="L164" s="9">
        <f t="shared" si="17"/>
        <v>1.6010163460966262</v>
      </c>
      <c r="M164" s="9">
        <f t="shared" si="18"/>
        <v>2.4335570928483703</v>
      </c>
      <c r="N164" s="9">
        <f t="shared" si="19"/>
        <v>1.5599862476471933</v>
      </c>
      <c r="O164" s="12"/>
      <c r="P164" s="12"/>
    </row>
    <row r="165" spans="1:16" x14ac:dyDescent="0.25">
      <c r="A165" s="21">
        <v>148</v>
      </c>
      <c r="B165" s="1">
        <v>15000</v>
      </c>
      <c r="C165" s="1">
        <v>64</v>
      </c>
      <c r="D165" s="1">
        <v>1</v>
      </c>
      <c r="E165" s="1">
        <v>4</v>
      </c>
      <c r="F165" s="1">
        <v>5</v>
      </c>
      <c r="G165" s="38">
        <v>5.527777777777778E-2</v>
      </c>
      <c r="H165" s="8">
        <v>0.20419505166653801</v>
      </c>
      <c r="I165" s="8">
        <v>0.20571629580612799</v>
      </c>
      <c r="J165" s="8">
        <f t="array" ref="J165">INDEX('[1]Default Errors'!$E$7:$E$27,MATCH(C165&amp;D165,'[1]Default Errors'!$C$7:$C$27&amp;'[1]Default Errors'!$D$7:$D$27,0))</f>
        <v>0.144625530038068</v>
      </c>
      <c r="K165" s="9">
        <f t="shared" si="16"/>
        <v>1.411888009072743</v>
      </c>
      <c r="L165" s="9">
        <f t="shared" si="17"/>
        <v>1.1882289379882747</v>
      </c>
      <c r="M165" s="9">
        <f t="shared" si="18"/>
        <v>1.4224065125429779</v>
      </c>
      <c r="N165" s="9">
        <f t="shared" si="19"/>
        <v>1.1926468515629334</v>
      </c>
      <c r="O165" s="12"/>
      <c r="P165" s="12"/>
    </row>
    <row r="166" spans="1:16" x14ac:dyDescent="0.25">
      <c r="A166" s="21">
        <v>149</v>
      </c>
      <c r="B166" s="1">
        <v>15000</v>
      </c>
      <c r="C166" s="1">
        <v>64</v>
      </c>
      <c r="D166" s="1">
        <v>2</v>
      </c>
      <c r="E166" s="1">
        <v>4</v>
      </c>
      <c r="F166" s="1">
        <v>5</v>
      </c>
      <c r="G166" s="38">
        <v>0.20653935185185182</v>
      </c>
      <c r="H166" s="8">
        <v>0.38559252196704802</v>
      </c>
      <c r="I166" s="8">
        <v>0.36736986070043098</v>
      </c>
      <c r="J166" s="8">
        <f t="array" ref="J166">INDEX('[1]Default Errors'!$E$7:$E$27,MATCH(C166&amp;D166,'[1]Default Errors'!$C$7:$C$27&amp;'[1]Default Errors'!$D$7:$D$27,0))</f>
        <v>0.144625530038068</v>
      </c>
      <c r="K166" s="9">
        <f t="shared" si="16"/>
        <v>2.6661442268564426</v>
      </c>
      <c r="L166" s="9">
        <f t="shared" si="17"/>
        <v>1.6328331901503113</v>
      </c>
      <c r="M166" s="9">
        <f t="shared" si="18"/>
        <v>2.5401453021726712</v>
      </c>
      <c r="N166" s="9">
        <f t="shared" si="19"/>
        <v>1.5937833297448782</v>
      </c>
      <c r="O166" s="12"/>
      <c r="P166" s="12"/>
    </row>
    <row r="167" spans="1:16" x14ac:dyDescent="0.25">
      <c r="A167" s="21">
        <v>150</v>
      </c>
      <c r="B167" s="1">
        <v>15000</v>
      </c>
      <c r="C167" s="1">
        <v>64</v>
      </c>
      <c r="D167" s="1">
        <v>3</v>
      </c>
      <c r="E167" s="1">
        <v>4</v>
      </c>
      <c r="F167" s="1">
        <v>5</v>
      </c>
      <c r="G167" s="38">
        <v>0.3448032407407407</v>
      </c>
      <c r="H167" s="8">
        <v>0.38653585235515198</v>
      </c>
      <c r="I167" s="8">
        <v>0.36815250952242901</v>
      </c>
      <c r="J167" s="8">
        <f t="array" ref="J167">INDEX('[1]Default Errors'!$E$7:$E$27,MATCH(C167&amp;D167,'[1]Default Errors'!$C$7:$C$27&amp;'[1]Default Errors'!$D$7:$D$27,0))</f>
        <v>0.144625530038068</v>
      </c>
      <c r="K167" s="9">
        <f t="shared" si="16"/>
        <v>2.6726667985480081</v>
      </c>
      <c r="L167" s="9">
        <f t="shared" si="17"/>
        <v>1.6348292872798702</v>
      </c>
      <c r="M167" s="9">
        <f t="shared" si="18"/>
        <v>2.5455568558713302</v>
      </c>
      <c r="N167" s="9">
        <f t="shared" si="19"/>
        <v>1.5954801333364605</v>
      </c>
      <c r="O167" s="12"/>
      <c r="P167" s="12"/>
    </row>
    <row r="169" spans="1:16" x14ac:dyDescent="0.25">
      <c r="A169" s="21">
        <v>151</v>
      </c>
      <c r="B169" s="1">
        <v>15000</v>
      </c>
      <c r="C169" s="1">
        <v>4</v>
      </c>
      <c r="D169" s="1">
        <v>1</v>
      </c>
      <c r="E169" s="1">
        <v>5</v>
      </c>
      <c r="F169" s="1">
        <v>3</v>
      </c>
      <c r="G169" s="38">
        <v>2.3148148148148147E-5</v>
      </c>
      <c r="H169" s="8">
        <v>2.11850641540942E-3</v>
      </c>
      <c r="I169" s="8">
        <v>2.3700999736868599E-3</v>
      </c>
      <c r="J169" s="8">
        <f t="array" ref="J169">INDEX('[1]Default Errors'!$E$7:$E$27,MATCH(C169&amp;D169,'[1]Default Errors'!$C$7:$C$27&amp;'[1]Default Errors'!$D$7:$D$27,0))</f>
        <v>0.148834244797691</v>
      </c>
      <c r="K169" s="9">
        <f>H169/J169</f>
        <v>1.4233998487976246E-2</v>
      </c>
      <c r="L169" s="9">
        <f>SQRT(K169)</f>
        <v>0.11930632207882466</v>
      </c>
      <c r="M169" s="9">
        <f>I169/J169</f>
        <v>1.5924426377199111E-2</v>
      </c>
      <c r="N169" s="9">
        <f>SQRT(M169)</f>
        <v>0.12619202184448552</v>
      </c>
      <c r="O169" s="12"/>
      <c r="P169" s="12"/>
    </row>
    <row r="170" spans="1:16" x14ac:dyDescent="0.25">
      <c r="A170" s="21">
        <v>152</v>
      </c>
      <c r="B170" s="1">
        <v>15000</v>
      </c>
      <c r="C170" s="1">
        <v>4</v>
      </c>
      <c r="D170" s="1">
        <v>2</v>
      </c>
      <c r="E170" s="1">
        <v>5</v>
      </c>
      <c r="F170" s="1">
        <v>3</v>
      </c>
      <c r="G170" s="38">
        <v>2.3148148148148147E-5</v>
      </c>
      <c r="H170" s="8">
        <v>8.7305955925256508E-3</v>
      </c>
      <c r="I170" s="8">
        <v>9.6956123100108305E-3</v>
      </c>
      <c r="J170" s="8">
        <f t="array" ref="J170">INDEX('[1]Default Errors'!$E$7:$E$27,MATCH(C170&amp;D170,'[1]Default Errors'!$C$7:$C$27&amp;'[1]Default Errors'!$D$7:$D$27,0))</f>
        <v>0.148834244797691</v>
      </c>
      <c r="K170" s="9">
        <f t="shared" ref="K170:K198" si="20">H170/J170</f>
        <v>5.8659857510568673E-2</v>
      </c>
      <c r="L170" s="9">
        <f t="shared" ref="L170:L198" si="21">SQRT(K170)</f>
        <v>0.24219797173091412</v>
      </c>
      <c r="M170" s="9">
        <f t="shared" ref="M170:M198" si="22">I170/J170</f>
        <v>6.5143692724681651E-2</v>
      </c>
      <c r="N170" s="9">
        <f t="shared" ref="N170:N198" si="23">SQRT(M170)</f>
        <v>0.25523262472631053</v>
      </c>
      <c r="O170" s="12"/>
      <c r="P170" s="12"/>
    </row>
    <row r="171" spans="1:16" x14ac:dyDescent="0.25">
      <c r="A171" s="21">
        <v>153</v>
      </c>
      <c r="B171" s="1">
        <v>15000</v>
      </c>
      <c r="C171" s="1">
        <v>4</v>
      </c>
      <c r="D171" s="1">
        <v>3</v>
      </c>
      <c r="E171" s="1">
        <v>5</v>
      </c>
      <c r="F171" s="1">
        <v>3</v>
      </c>
      <c r="G171" s="38">
        <v>4.6296296296296294E-5</v>
      </c>
      <c r="H171" s="8">
        <v>3.9984994041273099E-2</v>
      </c>
      <c r="I171" s="8">
        <v>4.0617858076984502E-2</v>
      </c>
      <c r="J171" s="8">
        <f t="array" ref="J171">INDEX('[1]Default Errors'!$E$7:$E$27,MATCH(C171&amp;D171,'[1]Default Errors'!$C$7:$C$27&amp;'[1]Default Errors'!$D$7:$D$27,0))</f>
        <v>0.148834244797691</v>
      </c>
      <c r="K171" s="9">
        <f t="shared" si="20"/>
        <v>0.26865452971273063</v>
      </c>
      <c r="L171" s="9">
        <f t="shared" si="21"/>
        <v>0.51831894593264738</v>
      </c>
      <c r="M171" s="9">
        <f t="shared" si="22"/>
        <v>0.27290666964579274</v>
      </c>
      <c r="N171" s="9">
        <f t="shared" si="23"/>
        <v>0.52240469910385834</v>
      </c>
      <c r="O171" s="12"/>
      <c r="P171" s="12"/>
    </row>
    <row r="172" spans="1:16" x14ac:dyDescent="0.25">
      <c r="A172" s="21">
        <v>154</v>
      </c>
      <c r="B172" s="1">
        <v>15000</v>
      </c>
      <c r="C172" s="1">
        <v>8</v>
      </c>
      <c r="D172" s="1">
        <v>1</v>
      </c>
      <c r="E172" s="1">
        <v>5</v>
      </c>
      <c r="F172" s="1">
        <v>3</v>
      </c>
      <c r="G172" s="38">
        <v>1.0416666666666667E-4</v>
      </c>
      <c r="H172" s="8">
        <v>1.1609354386539501E-2</v>
      </c>
      <c r="I172" s="8">
        <v>1.28329428460909E-2</v>
      </c>
      <c r="J172" s="8">
        <f t="array" ref="J172">INDEX('[1]Default Errors'!$E$7:$E$27,MATCH(C172&amp;D172,'[1]Default Errors'!$C$7:$C$27&amp;'[1]Default Errors'!$D$7:$D$27,0))</f>
        <v>0.14944066530540401</v>
      </c>
      <c r="K172" s="9">
        <f t="shared" si="20"/>
        <v>7.7685376753469843E-2</v>
      </c>
      <c r="L172" s="9">
        <f t="shared" si="21"/>
        <v>0.2787209657587133</v>
      </c>
      <c r="M172" s="9">
        <f t="shared" si="22"/>
        <v>8.587316457581938E-2</v>
      </c>
      <c r="N172" s="9">
        <f t="shared" si="23"/>
        <v>0.29304123357612899</v>
      </c>
      <c r="O172" s="12"/>
      <c r="P172" s="12"/>
    </row>
    <row r="173" spans="1:16" x14ac:dyDescent="0.25">
      <c r="A173" s="21">
        <v>155</v>
      </c>
      <c r="B173" s="1">
        <v>15000</v>
      </c>
      <c r="C173" s="1">
        <v>8</v>
      </c>
      <c r="D173" s="1">
        <v>2</v>
      </c>
      <c r="E173" s="1">
        <v>5</v>
      </c>
      <c r="F173" s="1">
        <v>3</v>
      </c>
      <c r="G173" s="38">
        <v>1.6203703703703703E-4</v>
      </c>
      <c r="H173" s="8">
        <v>5.6476746843656903E-2</v>
      </c>
      <c r="I173" s="8">
        <v>5.7577645549377603E-2</v>
      </c>
      <c r="J173" s="8">
        <f t="array" ref="J173">INDEX('[1]Default Errors'!$E$7:$E$27,MATCH(C173&amp;D173,'[1]Default Errors'!$C$7:$C$27&amp;'[1]Default Errors'!$D$7:$D$27,0))</f>
        <v>0.14944066530540401</v>
      </c>
      <c r="K173" s="9">
        <f t="shared" si="20"/>
        <v>0.37792087400198837</v>
      </c>
      <c r="L173" s="9">
        <f t="shared" si="21"/>
        <v>0.61475269336700622</v>
      </c>
      <c r="M173" s="9">
        <f t="shared" si="22"/>
        <v>0.38528766873266529</v>
      </c>
      <c r="N173" s="9">
        <f t="shared" si="23"/>
        <v>0.62071544908489695</v>
      </c>
      <c r="O173" s="12"/>
      <c r="P173" s="12"/>
    </row>
    <row r="174" spans="1:16" x14ac:dyDescent="0.25">
      <c r="A174" s="21">
        <v>156</v>
      </c>
      <c r="B174" s="1">
        <v>15000</v>
      </c>
      <c r="C174" s="1">
        <v>8</v>
      </c>
      <c r="D174" s="1">
        <v>3</v>
      </c>
      <c r="E174" s="1">
        <v>5</v>
      </c>
      <c r="F174" s="1">
        <v>3</v>
      </c>
      <c r="G174" s="38">
        <v>2.5462962962962961E-4</v>
      </c>
      <c r="H174" s="8">
        <v>0.22518850841665999</v>
      </c>
      <c r="I174" s="8">
        <v>0.236977642500172</v>
      </c>
      <c r="J174" s="8">
        <f t="array" ref="J174">INDEX('[1]Default Errors'!$E$7:$E$27,MATCH(C174&amp;D174,'[1]Default Errors'!$C$7:$C$27&amp;'[1]Default Errors'!$D$7:$D$27,0))</f>
        <v>0.14944066530540401</v>
      </c>
      <c r="K174" s="9">
        <f t="shared" si="20"/>
        <v>1.5068757085392661</v>
      </c>
      <c r="L174" s="9">
        <f t="shared" si="21"/>
        <v>1.2275486583183846</v>
      </c>
      <c r="M174" s="9">
        <f t="shared" si="22"/>
        <v>1.5857641025344293</v>
      </c>
      <c r="N174" s="9">
        <f t="shared" si="23"/>
        <v>1.2592712585199541</v>
      </c>
      <c r="O174" s="12"/>
      <c r="P174" s="12"/>
    </row>
    <row r="175" spans="1:16" x14ac:dyDescent="0.25">
      <c r="A175" s="21">
        <v>157</v>
      </c>
      <c r="B175" s="1">
        <v>15000</v>
      </c>
      <c r="C175" s="1">
        <v>16</v>
      </c>
      <c r="D175" s="1">
        <v>1</v>
      </c>
      <c r="E175" s="1">
        <v>5</v>
      </c>
      <c r="F175" s="1">
        <v>3</v>
      </c>
      <c r="G175" s="38">
        <v>6.018518518518519E-4</v>
      </c>
      <c r="H175" s="8">
        <v>9.2072838161618098E-2</v>
      </c>
      <c r="I175" s="8">
        <v>9.1455413766159302E-2</v>
      </c>
      <c r="J175" s="8">
        <f t="array" ref="J175">INDEX('[1]Default Errors'!$E$7:$E$27,MATCH(C175&amp;D175,'[1]Default Errors'!$C$7:$C$27&amp;'[1]Default Errors'!$D$7:$D$27,0))</f>
        <v>0.148499599467802</v>
      </c>
      <c r="K175" s="9">
        <f t="shared" si="20"/>
        <v>0.62002078451114961</v>
      </c>
      <c r="L175" s="9">
        <f t="shared" si="21"/>
        <v>0.78741398546834918</v>
      </c>
      <c r="M175" s="9">
        <f t="shared" si="22"/>
        <v>0.61586303326015945</v>
      </c>
      <c r="N175" s="9">
        <f t="shared" si="23"/>
        <v>0.78476941407024747</v>
      </c>
      <c r="O175" s="12"/>
      <c r="P175" s="12"/>
    </row>
    <row r="176" spans="1:16" x14ac:dyDescent="0.25">
      <c r="A176" s="21">
        <v>158</v>
      </c>
      <c r="B176" s="1">
        <v>15000</v>
      </c>
      <c r="C176" s="1">
        <v>16</v>
      </c>
      <c r="D176" s="1">
        <v>2</v>
      </c>
      <c r="E176" s="1">
        <v>5</v>
      </c>
      <c r="F176" s="1">
        <v>3</v>
      </c>
      <c r="G176" s="38">
        <v>1.3078703703703705E-3</v>
      </c>
      <c r="H176" s="8">
        <v>0.34510023629916903</v>
      </c>
      <c r="I176" s="8">
        <v>0.33575670017620501</v>
      </c>
      <c r="J176" s="8">
        <f t="array" ref="J176">INDEX('[1]Default Errors'!$E$7:$E$27,MATCH(C176&amp;D176,'[1]Default Errors'!$C$7:$C$27&amp;'[1]Default Errors'!$D$7:$D$27,0))</f>
        <v>0.148499599467802</v>
      </c>
      <c r="K176" s="9">
        <f t="shared" si="20"/>
        <v>2.3239135831743063</v>
      </c>
      <c r="L176" s="9">
        <f t="shared" si="21"/>
        <v>1.5244387764598177</v>
      </c>
      <c r="M176" s="9">
        <f t="shared" si="22"/>
        <v>2.2609939782969213</v>
      </c>
      <c r="N176" s="9">
        <f t="shared" si="23"/>
        <v>1.5036601937595213</v>
      </c>
      <c r="O176" s="12"/>
      <c r="P176" s="12"/>
    </row>
    <row r="177" spans="1:16" x14ac:dyDescent="0.25">
      <c r="A177" s="21">
        <v>159</v>
      </c>
      <c r="B177" s="1">
        <v>15000</v>
      </c>
      <c r="C177" s="1">
        <v>16</v>
      </c>
      <c r="D177" s="1">
        <v>3</v>
      </c>
      <c r="E177" s="1">
        <v>5</v>
      </c>
      <c r="F177" s="1">
        <v>3</v>
      </c>
      <c r="G177" s="38">
        <v>4.1782407407407402E-3</v>
      </c>
      <c r="H177" s="8">
        <v>0.37474491960126399</v>
      </c>
      <c r="I177" s="8">
        <v>0.35802457362474599</v>
      </c>
      <c r="J177" s="8">
        <f t="array" ref="J177">INDEX('[1]Default Errors'!$E$7:$E$27,MATCH(C177&amp;D177,'[1]Default Errors'!$C$7:$C$27&amp;'[1]Default Errors'!$D$7:$D$27,0))</f>
        <v>0.148499599467802</v>
      </c>
      <c r="K177" s="9">
        <f t="shared" si="20"/>
        <v>2.5235416185921564</v>
      </c>
      <c r="L177" s="9">
        <f t="shared" si="21"/>
        <v>1.5885658999840568</v>
      </c>
      <c r="M177" s="9">
        <f t="shared" si="22"/>
        <v>2.4109463925010357</v>
      </c>
      <c r="N177" s="9">
        <f t="shared" si="23"/>
        <v>1.5527222522077269</v>
      </c>
      <c r="O177" s="12"/>
      <c r="P177" s="12"/>
    </row>
    <row r="178" spans="1:16" x14ac:dyDescent="0.25">
      <c r="A178" s="21">
        <v>160</v>
      </c>
      <c r="B178" s="1">
        <v>15000</v>
      </c>
      <c r="C178" s="1">
        <v>32</v>
      </c>
      <c r="D178" s="1">
        <v>1</v>
      </c>
      <c r="E178" s="1">
        <v>5</v>
      </c>
      <c r="F178" s="1">
        <v>3</v>
      </c>
      <c r="G178" s="38">
        <v>4.155092592592593E-3</v>
      </c>
      <c r="H178" s="8">
        <v>0.38104077931541902</v>
      </c>
      <c r="I178" s="8">
        <v>0.36069598040803202</v>
      </c>
      <c r="J178" s="8">
        <f t="array" ref="J178">INDEX('[1]Default Errors'!$E$7:$E$27,MATCH(C178&amp;D178,'[1]Default Errors'!$C$7:$C$27&amp;'[1]Default Errors'!$D$7:$D$27,0))</f>
        <v>0.14549183579793001</v>
      </c>
      <c r="K178" s="9">
        <f t="shared" si="20"/>
        <v>2.6189839259753178</v>
      </c>
      <c r="L178" s="9">
        <f t="shared" si="21"/>
        <v>1.6183275088730704</v>
      </c>
      <c r="M178" s="9">
        <f t="shared" si="22"/>
        <v>2.4791492830497628</v>
      </c>
      <c r="N178" s="9">
        <f t="shared" si="23"/>
        <v>1.5745314487331661</v>
      </c>
      <c r="O178" s="12"/>
      <c r="P178" s="12"/>
    </row>
    <row r="179" spans="1:16" x14ac:dyDescent="0.25">
      <c r="A179" s="21">
        <v>161</v>
      </c>
      <c r="B179" s="1">
        <v>15000</v>
      </c>
      <c r="C179" s="1">
        <v>32</v>
      </c>
      <c r="D179" s="1">
        <v>2</v>
      </c>
      <c r="E179" s="1">
        <v>5</v>
      </c>
      <c r="F179" s="1">
        <v>3</v>
      </c>
      <c r="G179" s="38">
        <v>2.5983796296296297E-2</v>
      </c>
      <c r="H179" s="8">
        <v>0.39107988810093203</v>
      </c>
      <c r="I179" s="8">
        <v>0.368746103605954</v>
      </c>
      <c r="J179" s="8">
        <f t="array" ref="J179">INDEX('[1]Default Errors'!$E$7:$E$27,MATCH(C179&amp;D179,'[1]Default Errors'!$C$7:$C$27&amp;'[1]Default Errors'!$D$7:$D$27,0))</f>
        <v>0.14549183579793001</v>
      </c>
      <c r="K179" s="9">
        <f t="shared" si="20"/>
        <v>2.6879851089657922</v>
      </c>
      <c r="L179" s="9">
        <f t="shared" si="21"/>
        <v>1.6395075812468183</v>
      </c>
      <c r="M179" s="9">
        <f t="shared" si="22"/>
        <v>2.5344796949163269</v>
      </c>
      <c r="N179" s="9">
        <f t="shared" si="23"/>
        <v>1.5920049293002603</v>
      </c>
      <c r="O179" s="12"/>
      <c r="P179" s="12"/>
    </row>
    <row r="180" spans="1:16" x14ac:dyDescent="0.25">
      <c r="A180" s="21">
        <v>162</v>
      </c>
      <c r="B180" s="1">
        <v>15000</v>
      </c>
      <c r="C180" s="1">
        <v>32</v>
      </c>
      <c r="D180" s="1">
        <v>3</v>
      </c>
      <c r="E180" s="1">
        <v>5</v>
      </c>
      <c r="F180" s="1">
        <v>3</v>
      </c>
      <c r="G180" s="38">
        <v>0.10050925925925926</v>
      </c>
      <c r="H180" s="8">
        <v>0.39114950607775001</v>
      </c>
      <c r="I180" s="8">
        <v>0.36874891580094998</v>
      </c>
      <c r="J180" s="8">
        <f t="array" ref="J180">INDEX('[1]Default Errors'!$E$7:$E$27,MATCH(C180&amp;D180,'[1]Default Errors'!$C$7:$C$27&amp;'[1]Default Errors'!$D$7:$D$27,0))</f>
        <v>0.14549183579793001</v>
      </c>
      <c r="K180" s="9">
        <f t="shared" si="20"/>
        <v>2.688463609882604</v>
      </c>
      <c r="L180" s="9">
        <f t="shared" si="21"/>
        <v>1.6396535029946431</v>
      </c>
      <c r="M180" s="9">
        <f t="shared" si="22"/>
        <v>2.5344990238015566</v>
      </c>
      <c r="N180" s="9">
        <f t="shared" si="23"/>
        <v>1.592010999899673</v>
      </c>
      <c r="O180" s="12"/>
      <c r="P180" s="12"/>
    </row>
    <row r="181" spans="1:16" x14ac:dyDescent="0.25">
      <c r="A181" s="21">
        <v>163</v>
      </c>
      <c r="B181" s="1">
        <v>15000</v>
      </c>
      <c r="C181" s="1">
        <v>64</v>
      </c>
      <c r="D181" s="1">
        <v>1</v>
      </c>
      <c r="E181" s="1">
        <v>5</v>
      </c>
      <c r="F181" s="1">
        <v>3</v>
      </c>
      <c r="G181" s="38">
        <v>8.398148148148149E-2</v>
      </c>
      <c r="H181" s="8">
        <v>0.38654058594174301</v>
      </c>
      <c r="I181" s="8">
        <v>0.36815591971003597</v>
      </c>
      <c r="J181" s="8">
        <f t="array" ref="J181">INDEX('[1]Default Errors'!$E$7:$E$27,MATCH(C181&amp;D181,'[1]Default Errors'!$C$7:$C$27&amp;'[1]Default Errors'!$D$7:$D$27,0))</f>
        <v>0.144625530038068</v>
      </c>
      <c r="K181" s="9">
        <f t="shared" si="20"/>
        <v>2.6726995284995581</v>
      </c>
      <c r="L181" s="9">
        <f t="shared" si="21"/>
        <v>1.634839297453899</v>
      </c>
      <c r="M181" s="9">
        <f t="shared" si="22"/>
        <v>2.5455804353016429</v>
      </c>
      <c r="N181" s="9">
        <f t="shared" si="23"/>
        <v>1.595487522765892</v>
      </c>
      <c r="O181" s="12"/>
      <c r="P181" s="12"/>
    </row>
    <row r="182" spans="1:16" x14ac:dyDescent="0.25">
      <c r="A182" s="21">
        <v>164</v>
      </c>
      <c r="B182" s="1">
        <v>15000</v>
      </c>
      <c r="C182" s="1">
        <v>64</v>
      </c>
      <c r="D182" s="1">
        <v>2</v>
      </c>
      <c r="E182" s="1">
        <v>5</v>
      </c>
      <c r="F182" s="1">
        <v>3</v>
      </c>
      <c r="G182" s="38">
        <v>0.29824074074074075</v>
      </c>
      <c r="H182" s="8">
        <v>0.38654209457944699</v>
      </c>
      <c r="I182" s="8">
        <v>0.36815653686018801</v>
      </c>
      <c r="J182" s="8">
        <f t="array" ref="J182">INDEX('[1]Default Errors'!$E$7:$E$27,MATCH(C182&amp;D182,'[1]Default Errors'!$C$7:$C$27&amp;'[1]Default Errors'!$D$7:$D$27,0))</f>
        <v>0.144625530038068</v>
      </c>
      <c r="K182" s="9">
        <f t="shared" si="20"/>
        <v>2.6727099598369821</v>
      </c>
      <c r="L182" s="9">
        <f t="shared" si="21"/>
        <v>1.6348424877758048</v>
      </c>
      <c r="M182" s="9">
        <f t="shared" si="22"/>
        <v>2.5455847025299247</v>
      </c>
      <c r="N182" s="9">
        <f t="shared" si="23"/>
        <v>1.5954888600456991</v>
      </c>
      <c r="O182" s="12"/>
      <c r="P182" s="12"/>
    </row>
    <row r="183" spans="1:16" x14ac:dyDescent="0.25">
      <c r="A183" s="21">
        <v>165</v>
      </c>
      <c r="B183" s="1">
        <v>15000</v>
      </c>
      <c r="C183" s="1">
        <v>64</v>
      </c>
      <c r="D183" s="1">
        <v>3</v>
      </c>
      <c r="E183" s="1">
        <v>5</v>
      </c>
      <c r="F183" s="1">
        <v>3</v>
      </c>
      <c r="G183" s="38">
        <v>0.81521990740740735</v>
      </c>
      <c r="H183" s="8">
        <v>0.38654209462151801</v>
      </c>
      <c r="I183" s="8">
        <v>0.36815653686032901</v>
      </c>
      <c r="J183" s="8">
        <f t="array" ref="J183">INDEX('[1]Default Errors'!$E$7:$E$27,MATCH(C183&amp;D183,'[1]Default Errors'!$C$7:$C$27&amp;'[1]Default Errors'!$D$7:$D$27,0))</f>
        <v>0.144625530038068</v>
      </c>
      <c r="K183" s="9">
        <f t="shared" si="20"/>
        <v>2.6727099601278783</v>
      </c>
      <c r="L183" s="9">
        <f t="shared" si="21"/>
        <v>1.6348424878647723</v>
      </c>
      <c r="M183" s="9">
        <f t="shared" si="22"/>
        <v>2.5455847025308995</v>
      </c>
      <c r="N183" s="9">
        <f t="shared" si="23"/>
        <v>1.5954888600460047</v>
      </c>
      <c r="O183" s="12"/>
      <c r="P183" s="12"/>
    </row>
    <row r="184" spans="1:16" x14ac:dyDescent="0.25">
      <c r="A184" s="21">
        <v>166</v>
      </c>
      <c r="B184" s="1">
        <v>15000</v>
      </c>
      <c r="C184" s="1">
        <v>4</v>
      </c>
      <c r="D184" s="1">
        <v>1</v>
      </c>
      <c r="E184" s="1">
        <v>5</v>
      </c>
      <c r="F184" s="1">
        <v>5</v>
      </c>
      <c r="G184" s="38">
        <v>2.3148148148148147E-5</v>
      </c>
      <c r="H184" s="8">
        <v>1.4422214581624601E-3</v>
      </c>
      <c r="I184" s="8">
        <v>1.4842122465172E-3</v>
      </c>
      <c r="J184" s="8">
        <f t="array" ref="J184">INDEX('[1]Default Errors'!$E$7:$E$27,MATCH(C184&amp;D184,'[1]Default Errors'!$C$7:$C$27&amp;'[1]Default Errors'!$D$7:$D$27,0))</f>
        <v>0.148834244797691</v>
      </c>
      <c r="K184" s="9">
        <f t="shared" si="20"/>
        <v>9.6901184275356676E-3</v>
      </c>
      <c r="L184" s="9">
        <f t="shared" si="21"/>
        <v>9.843839915163019E-2</v>
      </c>
      <c r="M184" s="9">
        <f t="shared" si="22"/>
        <v>9.9722496562177337E-3</v>
      </c>
      <c r="N184" s="9">
        <f t="shared" si="23"/>
        <v>9.9861151887096378E-2</v>
      </c>
      <c r="O184" s="12"/>
      <c r="P184" s="12"/>
    </row>
    <row r="185" spans="1:16" x14ac:dyDescent="0.25">
      <c r="A185" s="21">
        <v>167</v>
      </c>
      <c r="B185" s="1">
        <v>15000</v>
      </c>
      <c r="C185" s="1">
        <v>4</v>
      </c>
      <c r="D185" s="1">
        <v>2</v>
      </c>
      <c r="E185" s="1">
        <v>5</v>
      </c>
      <c r="F185" s="1">
        <v>5</v>
      </c>
      <c r="G185" s="38">
        <v>2.3148148148148147E-5</v>
      </c>
      <c r="H185" s="8">
        <v>3.1366951503741E-3</v>
      </c>
      <c r="I185" s="8">
        <v>3.42041912282544E-3</v>
      </c>
      <c r="J185" s="8">
        <f t="array" ref="J185">INDEX('[1]Default Errors'!$E$7:$E$27,MATCH(C185&amp;D185,'[1]Default Errors'!$C$7:$C$27&amp;'[1]Default Errors'!$D$7:$D$27,0))</f>
        <v>0.148834244797691</v>
      </c>
      <c r="K185" s="9">
        <f t="shared" si="20"/>
        <v>2.1075090310282964E-2</v>
      </c>
      <c r="L185" s="9">
        <f t="shared" si="21"/>
        <v>0.14517262245438348</v>
      </c>
      <c r="M185" s="9">
        <f>I185/J185</f>
        <v>2.2981398719594297E-2</v>
      </c>
      <c r="N185" s="9">
        <f t="shared" si="23"/>
        <v>0.15159616987112273</v>
      </c>
      <c r="O185" s="12"/>
      <c r="P185" s="12"/>
    </row>
    <row r="186" spans="1:16" x14ac:dyDescent="0.25">
      <c r="A186" s="21">
        <v>168</v>
      </c>
      <c r="B186" s="1">
        <v>15000</v>
      </c>
      <c r="C186" s="1">
        <v>4</v>
      </c>
      <c r="D186" s="1">
        <v>3</v>
      </c>
      <c r="E186" s="1">
        <v>5</v>
      </c>
      <c r="F186" s="1">
        <v>5</v>
      </c>
      <c r="G186" s="38">
        <v>4.6296296296296294E-5</v>
      </c>
      <c r="H186" s="8">
        <v>6.33003677544694E-3</v>
      </c>
      <c r="I186" s="8">
        <v>7.2520111348898996E-3</v>
      </c>
      <c r="J186" s="8">
        <f t="array" ref="J186">INDEX('[1]Default Errors'!$E$7:$E$27,MATCH(C186&amp;D186,'[1]Default Errors'!$C$7:$C$27&amp;'[1]Default Errors'!$D$7:$D$27,0))</f>
        <v>0.148834244797691</v>
      </c>
      <c r="K186" s="9">
        <f t="shared" si="20"/>
        <v>4.2530781703171198E-2</v>
      </c>
      <c r="L186" s="9">
        <f t="shared" si="21"/>
        <v>0.20622992436397586</v>
      </c>
      <c r="M186" s="9">
        <f t="shared" si="22"/>
        <v>4.8725420314037877E-2</v>
      </c>
      <c r="N186" s="9">
        <f t="shared" si="23"/>
        <v>0.22073835261240371</v>
      </c>
      <c r="O186" s="12"/>
      <c r="P186" s="12"/>
    </row>
    <row r="187" spans="1:16" x14ac:dyDescent="0.25">
      <c r="A187" s="21">
        <v>169</v>
      </c>
      <c r="B187" s="1">
        <v>15000</v>
      </c>
      <c r="C187" s="1">
        <v>8</v>
      </c>
      <c r="D187" s="1">
        <v>1</v>
      </c>
      <c r="E187" s="1">
        <v>5</v>
      </c>
      <c r="F187" s="1">
        <v>5</v>
      </c>
      <c r="G187" s="38">
        <v>1.0416666666666667E-4</v>
      </c>
      <c r="H187" s="8">
        <v>6.8413090159551099E-3</v>
      </c>
      <c r="I187" s="8">
        <v>7.3897123540703101E-3</v>
      </c>
      <c r="J187" s="8">
        <f t="array" ref="J187">INDEX('[1]Default Errors'!$E$7:$E$27,MATCH(C187&amp;D187,'[1]Default Errors'!$C$7:$C$27&amp;'[1]Default Errors'!$D$7:$D$27,0))</f>
        <v>0.14944066530540401</v>
      </c>
      <c r="K187" s="9">
        <f t="shared" si="20"/>
        <v>4.5779433609813548E-2</v>
      </c>
      <c r="L187" s="9">
        <f t="shared" si="21"/>
        <v>0.21396128997978478</v>
      </c>
      <c r="M187" s="9">
        <f t="shared" si="22"/>
        <v>4.9449139823945137E-2</v>
      </c>
      <c r="N187" s="9">
        <f t="shared" si="23"/>
        <v>0.22237162549197939</v>
      </c>
      <c r="O187" s="12"/>
      <c r="P187" s="12"/>
    </row>
    <row r="188" spans="1:16" x14ac:dyDescent="0.25">
      <c r="A188" s="21">
        <v>170</v>
      </c>
      <c r="B188" s="1">
        <v>15000</v>
      </c>
      <c r="C188" s="1">
        <v>8</v>
      </c>
      <c r="D188" s="1">
        <v>2</v>
      </c>
      <c r="E188" s="1">
        <v>5</v>
      </c>
      <c r="F188" s="1">
        <v>5</v>
      </c>
      <c r="G188" s="38">
        <v>1.7361111111111112E-4</v>
      </c>
      <c r="H188" s="8">
        <v>1.2569582865924E-2</v>
      </c>
      <c r="I188" s="8">
        <v>1.3765006321674701E-2</v>
      </c>
      <c r="J188" s="8">
        <f t="array" ref="J188">INDEX('[1]Default Errors'!$E$7:$E$27,MATCH(C188&amp;D188,'[1]Default Errors'!$C$7:$C$27&amp;'[1]Default Errors'!$D$7:$D$27,0))</f>
        <v>0.14944066530540401</v>
      </c>
      <c r="K188" s="9">
        <f t="shared" si="20"/>
        <v>8.4110859920465464E-2</v>
      </c>
      <c r="L188" s="9">
        <f t="shared" si="21"/>
        <v>0.29001872339637913</v>
      </c>
      <c r="M188" s="9">
        <f t="shared" si="22"/>
        <v>9.2110178267367074E-2</v>
      </c>
      <c r="N188" s="9">
        <f t="shared" si="23"/>
        <v>0.30349658691222059</v>
      </c>
      <c r="O188" s="12"/>
      <c r="P188" s="12"/>
    </row>
    <row r="189" spans="1:16" x14ac:dyDescent="0.25">
      <c r="A189" s="21">
        <v>171</v>
      </c>
      <c r="B189" s="1">
        <v>15000</v>
      </c>
      <c r="C189" s="1">
        <v>8</v>
      </c>
      <c r="D189" s="1">
        <v>3</v>
      </c>
      <c r="E189" s="1">
        <v>5</v>
      </c>
      <c r="F189" s="1">
        <v>5</v>
      </c>
      <c r="G189" s="38">
        <v>2.5462962962962961E-4</v>
      </c>
      <c r="H189" s="8">
        <v>2.45692054651186E-2</v>
      </c>
      <c r="I189" s="8">
        <v>2.4923108149045699E-2</v>
      </c>
      <c r="J189" s="8">
        <f t="array" ref="J189">INDEX('[1]Default Errors'!$E$7:$E$27,MATCH(C189&amp;D189,'[1]Default Errors'!$C$7:$C$27&amp;'[1]Default Errors'!$D$7:$D$27,0))</f>
        <v>0.14944066530540401</v>
      </c>
      <c r="K189" s="9">
        <f t="shared" si="20"/>
        <v>0.1644077628730293</v>
      </c>
      <c r="L189" s="9">
        <f t="shared" si="21"/>
        <v>0.40547227139846359</v>
      </c>
      <c r="M189" s="9">
        <f t="shared" si="22"/>
        <v>0.16677594480800562</v>
      </c>
      <c r="N189" s="9">
        <f t="shared" si="23"/>
        <v>0.40838210637588618</v>
      </c>
      <c r="O189" s="12"/>
      <c r="P189" s="12"/>
    </row>
    <row r="190" spans="1:16" x14ac:dyDescent="0.25">
      <c r="A190" s="21">
        <v>172</v>
      </c>
      <c r="B190" s="1">
        <v>15000</v>
      </c>
      <c r="C190" s="1">
        <v>16</v>
      </c>
      <c r="D190" s="1">
        <v>1</v>
      </c>
      <c r="E190" s="1">
        <v>5</v>
      </c>
      <c r="F190" s="1">
        <v>5</v>
      </c>
      <c r="G190" s="38">
        <v>6.134259259259259E-4</v>
      </c>
      <c r="H190" s="8">
        <v>4.5916870401131397E-2</v>
      </c>
      <c r="I190" s="8">
        <v>4.3028218047326497E-2</v>
      </c>
      <c r="J190" s="8">
        <f t="array" ref="J190">INDEX('[1]Default Errors'!$E$7:$E$27,MATCH(C190&amp;D190,'[1]Default Errors'!$C$7:$C$27&amp;'[1]Default Errors'!$D$7:$D$27,0))</f>
        <v>0.148499599467802</v>
      </c>
      <c r="K190" s="9">
        <f t="shared" si="20"/>
        <v>0.30920534847023068</v>
      </c>
      <c r="L190" s="9">
        <f t="shared" si="21"/>
        <v>0.55606236023510047</v>
      </c>
      <c r="M190" s="9">
        <f t="shared" si="22"/>
        <v>0.2897530916011391</v>
      </c>
      <c r="N190" s="9">
        <f t="shared" si="23"/>
        <v>0.53828718320348212</v>
      </c>
      <c r="O190" s="12"/>
      <c r="P190" s="12"/>
    </row>
    <row r="191" spans="1:16" x14ac:dyDescent="0.25">
      <c r="A191" s="21">
        <v>173</v>
      </c>
      <c r="B191" s="1">
        <v>15000</v>
      </c>
      <c r="C191" s="1">
        <v>16</v>
      </c>
      <c r="D191" s="1">
        <v>2</v>
      </c>
      <c r="E191" s="1">
        <v>5</v>
      </c>
      <c r="F191" s="1">
        <v>5</v>
      </c>
      <c r="G191" s="38">
        <v>1.0763888888888889E-3</v>
      </c>
      <c r="H191" s="8">
        <v>7.4128953332471395E-2</v>
      </c>
      <c r="I191" s="8">
        <v>7.0602621396747597E-2</v>
      </c>
      <c r="J191" s="8">
        <f t="array" ref="J191">INDEX('[1]Default Errors'!$E$7:$E$27,MATCH(C191&amp;D191,'[1]Default Errors'!$C$7:$C$27&amp;'[1]Default Errors'!$D$7:$D$27,0))</f>
        <v>0.148499599467802</v>
      </c>
      <c r="K191" s="9">
        <f t="shared" si="20"/>
        <v>0.49918621732406887</v>
      </c>
      <c r="L191" s="9">
        <f t="shared" si="21"/>
        <v>0.70653111560926241</v>
      </c>
      <c r="M191" s="9">
        <f t="shared" si="22"/>
        <v>0.47543981027407289</v>
      </c>
      <c r="N191" s="9">
        <f t="shared" si="23"/>
        <v>0.68952143568860347</v>
      </c>
      <c r="O191" s="12"/>
      <c r="P191" s="12"/>
    </row>
    <row r="192" spans="1:16" x14ac:dyDescent="0.25">
      <c r="A192" s="21">
        <v>174</v>
      </c>
      <c r="B192" s="1">
        <v>15000</v>
      </c>
      <c r="C192" s="1">
        <v>16</v>
      </c>
      <c r="D192" s="1">
        <v>3</v>
      </c>
      <c r="E192" s="1">
        <v>5</v>
      </c>
      <c r="F192" s="1">
        <v>5</v>
      </c>
      <c r="G192" s="38">
        <v>4.1319444444444442E-3</v>
      </c>
      <c r="H192" s="8">
        <v>0.15621152120528001</v>
      </c>
      <c r="I192" s="8">
        <v>0.15369144105188901</v>
      </c>
      <c r="J192" s="8">
        <f t="array" ref="J192">INDEX('[1]Default Errors'!$E$7:$E$27,MATCH(C192&amp;D192,'[1]Default Errors'!$C$7:$C$27&amp;'[1]Default Errors'!$D$7:$D$27,0))</f>
        <v>0.148499599467802</v>
      </c>
      <c r="K192" s="9">
        <f t="shared" si="20"/>
        <v>1.0519322729833365</v>
      </c>
      <c r="L192" s="9">
        <f t="shared" si="21"/>
        <v>1.0256374958938155</v>
      </c>
      <c r="M192" s="9">
        <f t="shared" si="22"/>
        <v>1.0349619904881475</v>
      </c>
      <c r="N192" s="9">
        <f t="shared" si="23"/>
        <v>1.0173308166413457</v>
      </c>
      <c r="O192" s="12"/>
      <c r="P192" s="12"/>
    </row>
    <row r="193" spans="1:16" x14ac:dyDescent="0.25">
      <c r="A193" s="21">
        <v>175</v>
      </c>
      <c r="B193" s="1">
        <v>15000</v>
      </c>
      <c r="C193" s="1">
        <v>32</v>
      </c>
      <c r="D193" s="1">
        <v>1</v>
      </c>
      <c r="E193" s="1">
        <v>5</v>
      </c>
      <c r="F193" s="1">
        <v>5</v>
      </c>
      <c r="G193" s="38">
        <v>4.1898148148148146E-3</v>
      </c>
      <c r="H193" s="8">
        <v>0.112565471271603</v>
      </c>
      <c r="I193" s="8">
        <v>0.12133274219617</v>
      </c>
      <c r="J193" s="8">
        <f t="array" ref="J193">INDEX('[1]Default Errors'!$E$7:$E$27,MATCH(C193&amp;D193,'[1]Default Errors'!$C$7:$C$27&amp;'[1]Default Errors'!$D$7:$D$27,0))</f>
        <v>0.14549183579793001</v>
      </c>
      <c r="K193" s="9">
        <f t="shared" si="20"/>
        <v>0.77368926341641864</v>
      </c>
      <c r="L193" s="9">
        <f t="shared" si="21"/>
        <v>0.8795960796959128</v>
      </c>
      <c r="M193" s="9">
        <f t="shared" si="22"/>
        <v>0.83394880221791978</v>
      </c>
      <c r="N193" s="9">
        <f t="shared" si="23"/>
        <v>0.91320797314627067</v>
      </c>
      <c r="O193" s="12"/>
      <c r="P193" s="12"/>
    </row>
    <row r="194" spans="1:16" x14ac:dyDescent="0.25">
      <c r="A194" s="21">
        <v>176</v>
      </c>
      <c r="B194" s="1">
        <v>15000</v>
      </c>
      <c r="C194" s="1">
        <v>32</v>
      </c>
      <c r="D194" s="1">
        <v>2</v>
      </c>
      <c r="E194" s="1">
        <v>5</v>
      </c>
      <c r="F194" s="1">
        <v>5</v>
      </c>
      <c r="G194" s="38">
        <v>2.4687499999999998E-2</v>
      </c>
      <c r="H194" s="8">
        <v>0.31263498277428498</v>
      </c>
      <c r="I194" s="8">
        <v>0.30100968167978698</v>
      </c>
      <c r="J194" s="8">
        <f t="array" ref="J194">INDEX('[1]Default Errors'!$E$7:$E$27,MATCH(C194&amp;D194,'[1]Default Errors'!$C$7:$C$27&amp;'[1]Default Errors'!$D$7:$D$27,0))</f>
        <v>0.14549183579793001</v>
      </c>
      <c r="K194" s="9">
        <f t="shared" si="20"/>
        <v>2.1488146125841445</v>
      </c>
      <c r="L194" s="9">
        <f t="shared" si="21"/>
        <v>1.4658835603772029</v>
      </c>
      <c r="M194" s="9">
        <f t="shared" si="22"/>
        <v>2.0689111524982873</v>
      </c>
      <c r="N194" s="9">
        <f t="shared" si="23"/>
        <v>1.4383710065550845</v>
      </c>
      <c r="O194" s="12"/>
      <c r="P194" s="12"/>
    </row>
    <row r="195" spans="1:16" x14ac:dyDescent="0.25">
      <c r="A195" s="21">
        <v>177</v>
      </c>
      <c r="B195" s="1">
        <v>15000</v>
      </c>
      <c r="C195" s="1">
        <v>32</v>
      </c>
      <c r="D195" s="1">
        <v>3</v>
      </c>
      <c r="E195" s="1">
        <v>5</v>
      </c>
      <c r="F195" s="1">
        <v>5</v>
      </c>
      <c r="G195" s="38">
        <v>6.0787037037037035E-2</v>
      </c>
      <c r="H195" s="8">
        <v>0.38845129417729202</v>
      </c>
      <c r="I195" s="8">
        <v>0.366933030988846</v>
      </c>
      <c r="J195" s="8">
        <f t="array" ref="J195">INDEX('[1]Default Errors'!$E$7:$E$27,MATCH(C195&amp;D195,'[1]Default Errors'!$C$7:$C$27&amp;'[1]Default Errors'!$D$7:$D$27,0))</f>
        <v>0.14549183579793001</v>
      </c>
      <c r="K195" s="9">
        <f t="shared" si="20"/>
        <v>2.6699181575851605</v>
      </c>
      <c r="L195" s="9">
        <f t="shared" si="21"/>
        <v>1.6339884202726653</v>
      </c>
      <c r="M195" s="9">
        <f t="shared" si="22"/>
        <v>2.5220180154883063</v>
      </c>
      <c r="N195" s="9">
        <f t="shared" si="23"/>
        <v>1.5880862745733642</v>
      </c>
      <c r="O195" s="12"/>
      <c r="P195" s="12"/>
    </row>
    <row r="196" spans="1:16" x14ac:dyDescent="0.25">
      <c r="A196" s="21">
        <v>178</v>
      </c>
      <c r="B196" s="1">
        <v>15000</v>
      </c>
      <c r="C196" s="1">
        <v>64</v>
      </c>
      <c r="D196" s="1">
        <v>1</v>
      </c>
      <c r="E196" s="1">
        <v>5</v>
      </c>
      <c r="F196" s="1">
        <v>5</v>
      </c>
      <c r="G196" s="38">
        <v>8.9849537037037033E-2</v>
      </c>
      <c r="H196" s="8">
        <v>0.32211223939865502</v>
      </c>
      <c r="I196" s="8">
        <v>0.31155573523773999</v>
      </c>
      <c r="J196" s="8">
        <f t="array" ref="J196">INDEX('[1]Default Errors'!$E$7:$E$27,MATCH(C196&amp;D196,'[1]Default Errors'!$C$7:$C$27&amp;'[1]Default Errors'!$D$7:$D$27,0))</f>
        <v>0.144625530038068</v>
      </c>
      <c r="K196" s="9">
        <f t="shared" si="20"/>
        <v>2.227215618942723</v>
      </c>
      <c r="L196" s="9">
        <f t="shared" si="21"/>
        <v>1.4923858813801218</v>
      </c>
      <c r="M196" s="9">
        <f t="shared" si="22"/>
        <v>2.1542236364197458</v>
      </c>
      <c r="N196" s="9">
        <f t="shared" si="23"/>
        <v>1.4677273712851939</v>
      </c>
      <c r="O196" s="12"/>
      <c r="P196" s="12"/>
    </row>
    <row r="197" spans="1:16" x14ac:dyDescent="0.25">
      <c r="A197" s="21">
        <v>179</v>
      </c>
      <c r="B197" s="1">
        <v>15000</v>
      </c>
      <c r="C197" s="1">
        <v>64</v>
      </c>
      <c r="D197" s="1">
        <v>2</v>
      </c>
      <c r="E197" s="1">
        <v>5</v>
      </c>
      <c r="F197" s="1">
        <v>5</v>
      </c>
      <c r="G197" s="38">
        <v>0.30167824074074073</v>
      </c>
      <c r="H197" s="8">
        <v>0.386470076830501</v>
      </c>
      <c r="I197" s="8">
        <v>0.368104028279852</v>
      </c>
      <c r="J197" s="8">
        <f t="array" ref="J197">INDEX('[1]Default Errors'!$E$7:$E$27,MATCH(C197&amp;D197,'[1]Default Errors'!$C$7:$C$27&amp;'[1]Default Errors'!$D$7:$D$27,0))</f>
        <v>0.144625530038068</v>
      </c>
      <c r="K197" s="9">
        <f t="shared" si="20"/>
        <v>2.6722119996986371</v>
      </c>
      <c r="L197" s="9">
        <f t="shared" si="21"/>
        <v>1.6346901846217334</v>
      </c>
      <c r="M197" s="9">
        <f t="shared" si="22"/>
        <v>2.5452216367536251</v>
      </c>
      <c r="N197" s="9">
        <f t="shared" si="23"/>
        <v>1.5953750771381709</v>
      </c>
      <c r="O197" s="12"/>
      <c r="P197" s="12"/>
    </row>
    <row r="198" spans="1:16" x14ac:dyDescent="0.25">
      <c r="A198" s="21">
        <v>180</v>
      </c>
      <c r="B198" s="1">
        <v>15000</v>
      </c>
      <c r="C198" s="1">
        <v>64</v>
      </c>
      <c r="D198" s="1">
        <v>3</v>
      </c>
      <c r="E198" s="1">
        <v>5</v>
      </c>
      <c r="F198" s="1">
        <v>5</v>
      </c>
      <c r="G198" s="38">
        <v>0.43986111111111109</v>
      </c>
      <c r="H198" s="8">
        <v>0.38654171643972202</v>
      </c>
      <c r="I198" s="8">
        <v>0.368156447168142</v>
      </c>
      <c r="J198" s="8">
        <f t="array" ref="J198">INDEX('[1]Default Errors'!$E$7:$E$27,MATCH(C198&amp;D198,'[1]Default Errors'!$C$7:$C$27&amp;'[1]Default Errors'!$D$7:$D$27,0))</f>
        <v>0.144625530038068</v>
      </c>
      <c r="K198" s="9">
        <f t="shared" si="20"/>
        <v>2.6727073452244388</v>
      </c>
      <c r="L198" s="9">
        <f t="shared" si="21"/>
        <v>1.6348416881228711</v>
      </c>
      <c r="M198" s="9">
        <f t="shared" si="22"/>
        <v>2.5455840823624758</v>
      </c>
      <c r="N198" s="9">
        <f t="shared" si="23"/>
        <v>1.5954886656953962</v>
      </c>
      <c r="O198" s="12"/>
      <c r="P198" s="12"/>
    </row>
    <row r="200" spans="1:16" x14ac:dyDescent="0.25">
      <c r="A200" s="21">
        <v>181</v>
      </c>
      <c r="B200" s="1">
        <v>15000</v>
      </c>
      <c r="C200" s="1">
        <v>4</v>
      </c>
      <c r="D200" s="1">
        <v>1</v>
      </c>
      <c r="E200" s="1">
        <v>3</v>
      </c>
      <c r="F200" s="1">
        <v>7</v>
      </c>
      <c r="G200" s="38">
        <v>1.1574074074074073E-5</v>
      </c>
      <c r="H200" s="8">
        <v>5.5185411909289695E-4</v>
      </c>
      <c r="I200" s="8">
        <v>5.6873878606478103E-4</v>
      </c>
      <c r="J200" s="8">
        <f t="array" ref="J200">INDEX('[1]Default Errors'!$E$7:$E$27,MATCH(C200&amp;D200,'[1]Default Errors'!$C$7:$C$27&amp;'[1]Default Errors'!$D$7:$D$27,0))</f>
        <v>0.148834244797691</v>
      </c>
      <c r="K200" s="9">
        <f>H200/J200</f>
        <v>3.7078437146170701E-3</v>
      </c>
      <c r="L200" s="9">
        <f>SQRT(K200)</f>
        <v>6.0892066105668233E-2</v>
      </c>
      <c r="M200" s="9">
        <f>I200/J200</f>
        <v>3.8212898304275495E-3</v>
      </c>
      <c r="N200" s="9">
        <f>SQRT(M200)</f>
        <v>6.1816582163910921E-2</v>
      </c>
      <c r="O200" s="12"/>
      <c r="P200" s="12"/>
    </row>
    <row r="201" spans="1:16" x14ac:dyDescent="0.25">
      <c r="A201" s="21">
        <v>182</v>
      </c>
      <c r="B201" s="1">
        <v>15000</v>
      </c>
      <c r="C201" s="1">
        <v>4</v>
      </c>
      <c r="D201" s="1">
        <v>2</v>
      </c>
      <c r="E201" s="1">
        <v>3</v>
      </c>
      <c r="F201" s="1">
        <v>7</v>
      </c>
      <c r="G201" s="38">
        <v>2.3148148148148147E-5</v>
      </c>
      <c r="H201" s="8">
        <v>1.0184105228919201E-3</v>
      </c>
      <c r="I201" s="8">
        <v>1.0464925681657399E-3</v>
      </c>
      <c r="J201" s="8">
        <f t="array" ref="J201">INDEX('[1]Default Errors'!$E$7:$E$27,MATCH(C201&amp;D201,'[1]Default Errors'!$C$7:$C$27&amp;'[1]Default Errors'!$D$7:$D$27,0))</f>
        <v>0.148834244797691</v>
      </c>
      <c r="K201" s="9">
        <f t="shared" ref="K201:K229" si="24">H201/J201</f>
        <v>6.8425819896236646E-3</v>
      </c>
      <c r="L201" s="9">
        <f t="shared" ref="L201:L229" si="25">SQRT(K201)</f>
        <v>8.2719900807627089E-2</v>
      </c>
      <c r="M201" s="9">
        <f t="shared" ref="M201:M229" si="26">I201/J201</f>
        <v>7.0312619893911346E-3</v>
      </c>
      <c r="N201" s="9">
        <f t="shared" ref="N201:N229" si="27">SQRT(M201)</f>
        <v>8.3852620647127868E-2</v>
      </c>
      <c r="O201" s="12"/>
      <c r="P201" s="12"/>
    </row>
    <row r="202" spans="1:16" x14ac:dyDescent="0.25">
      <c r="A202" s="21">
        <v>183</v>
      </c>
      <c r="B202" s="1">
        <v>15000</v>
      </c>
      <c r="C202" s="1">
        <v>4</v>
      </c>
      <c r="D202" s="1">
        <v>3</v>
      </c>
      <c r="E202" s="1">
        <v>3</v>
      </c>
      <c r="F202" s="1">
        <v>7</v>
      </c>
      <c r="G202" s="38">
        <v>3.4722222222222222E-5</v>
      </c>
      <c r="H202" s="8">
        <v>1.9520024955746E-3</v>
      </c>
      <c r="I202" s="8">
        <v>2.2269768420764202E-3</v>
      </c>
      <c r="J202" s="8">
        <f t="array" ref="J202">INDEX('[1]Default Errors'!$E$7:$E$27,MATCH(C202&amp;D202,'[1]Default Errors'!$C$7:$C$27&amp;'[1]Default Errors'!$D$7:$D$27,0))</f>
        <v>0.148834244797691</v>
      </c>
      <c r="K202" s="9">
        <f t="shared" si="24"/>
        <v>1.3115277994173577E-2</v>
      </c>
      <c r="L202" s="9">
        <f t="shared" si="25"/>
        <v>0.11452195420168823</v>
      </c>
      <c r="M202" s="9">
        <f t="shared" si="26"/>
        <v>1.4962798683216547E-2</v>
      </c>
      <c r="N202" s="9">
        <f t="shared" si="27"/>
        <v>0.12232251911735854</v>
      </c>
      <c r="O202" s="12"/>
      <c r="P202" s="12"/>
    </row>
    <row r="203" spans="1:16" x14ac:dyDescent="0.25">
      <c r="A203" s="21">
        <v>184</v>
      </c>
      <c r="B203" s="1">
        <v>15000</v>
      </c>
      <c r="C203" s="1">
        <v>8</v>
      </c>
      <c r="D203" s="1">
        <v>1</v>
      </c>
      <c r="E203" s="1">
        <v>3</v>
      </c>
      <c r="F203" s="1">
        <v>7</v>
      </c>
      <c r="G203" s="38">
        <v>9.2592592592592588E-5</v>
      </c>
      <c r="H203" s="8">
        <v>4.5492997645383898E-3</v>
      </c>
      <c r="I203" s="8">
        <v>5.1772676799860702E-3</v>
      </c>
      <c r="J203" s="8">
        <f t="array" ref="J203">INDEX('[1]Default Errors'!$E$7:$E$27,MATCH(C203&amp;D203,'[1]Default Errors'!$C$7:$C$27&amp;'[1]Default Errors'!$D$7:$D$27,0))</f>
        <v>0.14944066530540401</v>
      </c>
      <c r="K203" s="9">
        <f t="shared" si="24"/>
        <v>3.0442180883237007E-2</v>
      </c>
      <c r="L203" s="9">
        <f t="shared" si="25"/>
        <v>0.17447687778968596</v>
      </c>
      <c r="M203" s="9">
        <f t="shared" si="26"/>
        <v>3.464430293725982E-2</v>
      </c>
      <c r="N203" s="9">
        <f t="shared" si="27"/>
        <v>0.18612980131418994</v>
      </c>
      <c r="O203" s="12"/>
      <c r="P203" s="12"/>
    </row>
    <row r="204" spans="1:16" x14ac:dyDescent="0.25">
      <c r="A204" s="21">
        <v>185</v>
      </c>
      <c r="B204" s="1">
        <v>15000</v>
      </c>
      <c r="C204" s="1">
        <v>8</v>
      </c>
      <c r="D204" s="1">
        <v>2</v>
      </c>
      <c r="E204" s="1">
        <v>3</v>
      </c>
      <c r="F204" s="1">
        <v>7</v>
      </c>
      <c r="G204" s="38">
        <v>1.1574074074074073E-4</v>
      </c>
      <c r="H204" s="8">
        <v>6.2006244649301196E-3</v>
      </c>
      <c r="I204" s="8">
        <v>7.4267469763605798E-3</v>
      </c>
      <c r="J204" s="8">
        <f t="array" ref="J204">INDEX('[1]Default Errors'!$E$7:$E$27,MATCH(C204&amp;D204,'[1]Default Errors'!$C$7:$C$27&amp;'[1]Default Errors'!$D$7:$D$27,0))</f>
        <v>0.14944066530540401</v>
      </c>
      <c r="K204" s="9">
        <f t="shared" si="24"/>
        <v>4.1492216675148165E-2</v>
      </c>
      <c r="L204" s="9">
        <f t="shared" si="25"/>
        <v>0.20369638355932626</v>
      </c>
      <c r="M204" s="9">
        <f t="shared" si="26"/>
        <v>4.9696961407277786E-2</v>
      </c>
      <c r="N204" s="9">
        <f t="shared" si="27"/>
        <v>0.22292815301634245</v>
      </c>
      <c r="O204" s="12"/>
      <c r="P204" s="12"/>
    </row>
    <row r="205" spans="1:16" x14ac:dyDescent="0.25">
      <c r="A205" s="21">
        <v>186</v>
      </c>
      <c r="B205" s="1">
        <v>15000</v>
      </c>
      <c r="C205" s="1">
        <v>8</v>
      </c>
      <c r="D205" s="1">
        <v>3</v>
      </c>
      <c r="E205" s="1">
        <v>3</v>
      </c>
      <c r="F205" s="1">
        <v>7</v>
      </c>
      <c r="G205" s="38">
        <v>1.6203703703703703E-4</v>
      </c>
      <c r="H205" s="8">
        <v>9.9856563978275806E-3</v>
      </c>
      <c r="I205" s="8">
        <v>1.2047309452194999E-2</v>
      </c>
      <c r="J205" s="8">
        <f t="array" ref="J205">INDEX('[1]Default Errors'!$E$7:$E$27,MATCH(C205&amp;D205,'[1]Default Errors'!$C$7:$C$27&amp;'[1]Default Errors'!$D$7:$D$27,0))</f>
        <v>0.14944066530540401</v>
      </c>
      <c r="K205" s="9">
        <f t="shared" si="24"/>
        <v>6.6820208391206115E-2</v>
      </c>
      <c r="L205" s="9">
        <f t="shared" si="25"/>
        <v>0.25849605101665696</v>
      </c>
      <c r="M205" s="9">
        <f t="shared" si="26"/>
        <v>8.0616005205641633E-2</v>
      </c>
      <c r="N205" s="9">
        <f t="shared" si="27"/>
        <v>0.28392957789853746</v>
      </c>
      <c r="O205" s="12"/>
      <c r="P205" s="12"/>
    </row>
    <row r="206" spans="1:16" x14ac:dyDescent="0.25">
      <c r="A206" s="21">
        <v>187</v>
      </c>
      <c r="B206" s="1">
        <v>15000</v>
      </c>
      <c r="C206" s="1">
        <v>16</v>
      </c>
      <c r="D206" s="1">
        <v>1</v>
      </c>
      <c r="E206" s="1">
        <v>3</v>
      </c>
      <c r="F206" s="1">
        <v>7</v>
      </c>
      <c r="G206" s="38">
        <v>4.5138888888888892E-4</v>
      </c>
      <c r="H206" s="8">
        <v>4.1054424363079003E-2</v>
      </c>
      <c r="I206" s="8">
        <v>3.7343559844310301E-2</v>
      </c>
      <c r="J206" s="8">
        <f t="array" ref="J206">INDEX('[1]Default Errors'!$E$7:$E$27,MATCH(C206&amp;D206,'[1]Default Errors'!$C$7:$C$27&amp;'[1]Default Errors'!$D$7:$D$27,0))</f>
        <v>0.148499599467802</v>
      </c>
      <c r="K206" s="9">
        <f t="shared" si="24"/>
        <v>0.27646151579001743</v>
      </c>
      <c r="L206" s="9">
        <f t="shared" si="25"/>
        <v>0.5257960781424843</v>
      </c>
      <c r="M206" s="9">
        <f t="shared" si="26"/>
        <v>0.25147246173150256</v>
      </c>
      <c r="N206" s="9">
        <f t="shared" si="27"/>
        <v>0.50147029994956083</v>
      </c>
      <c r="O206" s="12"/>
      <c r="P206" s="12"/>
    </row>
    <row r="207" spans="1:16" x14ac:dyDescent="0.25">
      <c r="A207" s="21">
        <v>188</v>
      </c>
      <c r="B207" s="1">
        <v>15000</v>
      </c>
      <c r="C207" s="1">
        <v>16</v>
      </c>
      <c r="D207" s="1">
        <v>2</v>
      </c>
      <c r="E207" s="1">
        <v>3</v>
      </c>
      <c r="F207" s="1">
        <v>7</v>
      </c>
      <c r="G207" s="38">
        <v>7.0601851851851847E-4</v>
      </c>
      <c r="H207" s="8">
        <v>5.0544062114091098E-2</v>
      </c>
      <c r="I207" s="8">
        <v>4.7515289622231303E-2</v>
      </c>
      <c r="J207" s="8">
        <f t="array" ref="J207">INDEX('[1]Default Errors'!$E$7:$E$27,MATCH(C207&amp;D207,'[1]Default Errors'!$C$7:$C$27&amp;'[1]Default Errors'!$D$7:$D$27,0))</f>
        <v>0.148499599467802</v>
      </c>
      <c r="K207" s="9">
        <f t="shared" si="24"/>
        <v>0.34036497266815974</v>
      </c>
      <c r="L207" s="9">
        <f t="shared" si="25"/>
        <v>0.58340806702355408</v>
      </c>
      <c r="M207" s="9">
        <f t="shared" si="26"/>
        <v>0.31996914330084553</v>
      </c>
      <c r="N207" s="9">
        <f t="shared" si="27"/>
        <v>0.56565815056520274</v>
      </c>
      <c r="O207" s="12"/>
      <c r="P207" s="12"/>
    </row>
    <row r="208" spans="1:16" x14ac:dyDescent="0.25">
      <c r="A208" s="21">
        <v>189</v>
      </c>
      <c r="B208" s="1">
        <v>15000</v>
      </c>
      <c r="C208" s="1">
        <v>16</v>
      </c>
      <c r="D208" s="1">
        <v>3</v>
      </c>
      <c r="E208" s="1">
        <v>3</v>
      </c>
      <c r="F208" s="1">
        <v>7</v>
      </c>
      <c r="G208" s="38">
        <v>1.0185185185185186E-3</v>
      </c>
      <c r="H208" s="8">
        <v>6.20743778025021E-2</v>
      </c>
      <c r="I208" s="8">
        <v>5.7801456537529501E-2</v>
      </c>
      <c r="J208" s="8">
        <f t="array" ref="J208">INDEX('[1]Default Errors'!$E$7:$E$27,MATCH(C208&amp;D208,'[1]Default Errors'!$C$7:$C$27&amp;'[1]Default Errors'!$D$7:$D$27,0))</f>
        <v>0.148499599467802</v>
      </c>
      <c r="K208" s="9">
        <f t="shared" si="24"/>
        <v>0.41801040558335778</v>
      </c>
      <c r="L208" s="9">
        <f t="shared" si="25"/>
        <v>0.6465372422245742</v>
      </c>
      <c r="M208" s="9">
        <f t="shared" si="26"/>
        <v>0.38923644740241964</v>
      </c>
      <c r="N208" s="9">
        <f t="shared" si="27"/>
        <v>0.6238881689873752</v>
      </c>
      <c r="O208" s="12"/>
      <c r="P208" s="12"/>
    </row>
    <row r="209" spans="1:16" x14ac:dyDescent="0.25">
      <c r="A209" s="21">
        <v>190</v>
      </c>
      <c r="B209" s="1">
        <v>15000</v>
      </c>
      <c r="C209" s="1">
        <v>32</v>
      </c>
      <c r="D209" s="1">
        <v>1</v>
      </c>
      <c r="E209" s="1">
        <v>3</v>
      </c>
      <c r="F209" s="1">
        <v>7</v>
      </c>
      <c r="G209" s="38">
        <v>2.4768518518518516E-3</v>
      </c>
      <c r="H209" s="8">
        <v>9.1081909710116302E-2</v>
      </c>
      <c r="I209" s="8">
        <v>0.112638773165344</v>
      </c>
      <c r="J209" s="8">
        <f t="array" ref="J209">INDEX('[1]Default Errors'!$E$7:$E$27,MATCH(C209&amp;D209,'[1]Default Errors'!$C$7:$C$27&amp;'[1]Default Errors'!$D$7:$D$27,0))</f>
        <v>0.14549183579793001</v>
      </c>
      <c r="K209" s="9">
        <f t="shared" si="24"/>
        <v>0.62602763385718563</v>
      </c>
      <c r="L209" s="9">
        <f t="shared" si="25"/>
        <v>0.79121908082223702</v>
      </c>
      <c r="M209" s="9">
        <f t="shared" si="26"/>
        <v>0.77419308477064774</v>
      </c>
      <c r="N209" s="9">
        <f t="shared" si="27"/>
        <v>0.87988242667452321</v>
      </c>
      <c r="O209" s="12"/>
      <c r="P209" s="12"/>
    </row>
    <row r="210" spans="1:16" x14ac:dyDescent="0.25">
      <c r="A210" s="21">
        <v>191</v>
      </c>
      <c r="B210" s="1">
        <v>15000</v>
      </c>
      <c r="C210" s="1">
        <v>32</v>
      </c>
      <c r="D210" s="1">
        <v>2</v>
      </c>
      <c r="E210" s="1">
        <v>3</v>
      </c>
      <c r="F210" s="1">
        <v>7</v>
      </c>
      <c r="G210" s="38">
        <v>5.9722222222222225E-3</v>
      </c>
      <c r="H210" s="8">
        <v>0.103583219482247</v>
      </c>
      <c r="I210" s="8">
        <v>0.116335109872789</v>
      </c>
      <c r="J210" s="8">
        <f t="array" ref="J210">INDEX('[1]Default Errors'!$E$7:$E$27,MATCH(C210&amp;D210,'[1]Default Errors'!$C$7:$C$27&amp;'[1]Default Errors'!$D$7:$D$27,0))</f>
        <v>0.14549183579793001</v>
      </c>
      <c r="K210" s="9">
        <f t="shared" si="24"/>
        <v>0.71195210998719649</v>
      </c>
      <c r="L210" s="9">
        <f t="shared" si="25"/>
        <v>0.84377254635784193</v>
      </c>
      <c r="M210" s="9">
        <f t="shared" si="26"/>
        <v>0.79959888632076881</v>
      </c>
      <c r="N210" s="9">
        <f t="shared" si="27"/>
        <v>0.89420293352279312</v>
      </c>
      <c r="O210" s="12"/>
      <c r="P210" s="12"/>
    </row>
    <row r="211" spans="1:16" x14ac:dyDescent="0.25">
      <c r="A211" s="21">
        <v>192</v>
      </c>
      <c r="B211" s="1">
        <v>15000</v>
      </c>
      <c r="C211" s="1">
        <v>32</v>
      </c>
      <c r="D211" s="1">
        <v>3</v>
      </c>
      <c r="E211" s="1">
        <v>3</v>
      </c>
      <c r="F211" s="1">
        <v>7</v>
      </c>
      <c r="G211" s="38">
        <v>2.0752314814814814E-2</v>
      </c>
      <c r="H211" s="8">
        <v>0.119895487628718</v>
      </c>
      <c r="I211" s="8">
        <v>0.12534573219273301</v>
      </c>
      <c r="J211" s="8">
        <f t="array" ref="J211">INDEX('[1]Default Errors'!$E$7:$E$27,MATCH(C211&amp;D211,'[1]Default Errors'!$C$7:$C$27&amp;'[1]Default Errors'!$D$7:$D$27,0))</f>
        <v>0.14549183579793001</v>
      </c>
      <c r="K211" s="9">
        <f t="shared" si="24"/>
        <v>0.82407020965243616</v>
      </c>
      <c r="L211" s="9">
        <f t="shared" si="25"/>
        <v>0.90778312919575466</v>
      </c>
      <c r="M211" s="9">
        <f t="shared" si="26"/>
        <v>0.86153103715608192</v>
      </c>
      <c r="N211" s="9">
        <f t="shared" si="27"/>
        <v>0.92818696239285858</v>
      </c>
      <c r="O211" s="12"/>
      <c r="P211" s="12"/>
    </row>
    <row r="212" spans="1:16" x14ac:dyDescent="0.25">
      <c r="A212" s="21">
        <v>193</v>
      </c>
      <c r="B212" s="1">
        <v>15000</v>
      </c>
      <c r="C212" s="1">
        <v>64</v>
      </c>
      <c r="D212" s="1">
        <v>1</v>
      </c>
      <c r="E212" s="1">
        <v>3</v>
      </c>
      <c r="F212" s="1">
        <v>7</v>
      </c>
      <c r="G212" s="38">
        <v>2.1284722222222222E-2</v>
      </c>
      <c r="H212" s="8">
        <v>0.136152908081632</v>
      </c>
      <c r="I212" s="8">
        <v>0.13902846574959399</v>
      </c>
      <c r="J212" s="8">
        <f t="array" ref="J212">INDEX('[1]Default Errors'!$E$7:$E$27,MATCH(C212&amp;D212,'[1]Default Errors'!$C$7:$C$27&amp;'[1]Default Errors'!$D$7:$D$27,0))</f>
        <v>0.144625530038068</v>
      </c>
      <c r="K212" s="9">
        <f t="shared" si="24"/>
        <v>0.94141683038806601</v>
      </c>
      <c r="L212" s="9">
        <f t="shared" si="25"/>
        <v>0.97026637084259804</v>
      </c>
      <c r="M212" s="9">
        <f t="shared" si="26"/>
        <v>0.96129961088473959</v>
      </c>
      <c r="N212" s="9">
        <f t="shared" si="27"/>
        <v>0.98045887771223716</v>
      </c>
      <c r="O212" s="12"/>
      <c r="P212" s="12"/>
    </row>
    <row r="213" spans="1:16" x14ac:dyDescent="0.25">
      <c r="A213" s="21">
        <v>194</v>
      </c>
      <c r="B213" s="1">
        <v>15000</v>
      </c>
      <c r="C213" s="1">
        <v>64</v>
      </c>
      <c r="D213" s="1">
        <v>2</v>
      </c>
      <c r="E213" s="1">
        <v>3</v>
      </c>
      <c r="F213" s="1">
        <v>7</v>
      </c>
      <c r="G213" s="38">
        <v>0.1320486111111111</v>
      </c>
      <c r="H213" s="8">
        <v>0.148875069647421</v>
      </c>
      <c r="I213" s="8">
        <v>0.15362439515433499</v>
      </c>
      <c r="J213" s="8">
        <f t="array" ref="J213">INDEX('[1]Default Errors'!$E$7:$E$27,MATCH(C213&amp;D213,'[1]Default Errors'!$C$7:$C$27&amp;'[1]Default Errors'!$D$7:$D$27,0))</f>
        <v>0.144625530038068</v>
      </c>
      <c r="K213" s="9">
        <f t="shared" si="24"/>
        <v>1.0293830529660597</v>
      </c>
      <c r="L213" s="9">
        <f t="shared" si="25"/>
        <v>1.0145851629932598</v>
      </c>
      <c r="M213" s="9">
        <f t="shared" si="26"/>
        <v>1.062221829810396</v>
      </c>
      <c r="N213" s="9">
        <f t="shared" si="27"/>
        <v>1.0306414652100875</v>
      </c>
      <c r="O213" s="12"/>
      <c r="P213" s="12"/>
    </row>
    <row r="214" spans="1:16" x14ac:dyDescent="0.25">
      <c r="A214" s="21">
        <v>195</v>
      </c>
      <c r="B214" s="1">
        <v>15000</v>
      </c>
      <c r="C214" s="1">
        <v>64</v>
      </c>
      <c r="D214" s="1">
        <v>3</v>
      </c>
      <c r="E214" s="1">
        <v>3</v>
      </c>
      <c r="F214" s="1">
        <v>7</v>
      </c>
      <c r="G214" s="38">
        <v>0.24538194444444442</v>
      </c>
      <c r="H214" s="8">
        <v>0.291545016716658</v>
      </c>
      <c r="I214" s="8">
        <v>0.281658343193461</v>
      </c>
      <c r="J214" s="8">
        <f t="array" ref="J214">INDEX('[1]Default Errors'!$E$7:$E$27,MATCH(C214&amp;D214,'[1]Default Errors'!$C$7:$C$27&amp;'[1]Default Errors'!$D$7:$D$27,0))</f>
        <v>0.144625530038068</v>
      </c>
      <c r="K214" s="9">
        <f t="shared" si="24"/>
        <v>2.0158613533856586</v>
      </c>
      <c r="L214" s="9">
        <f t="shared" si="25"/>
        <v>1.4198103230310937</v>
      </c>
      <c r="M214" s="9">
        <f t="shared" si="26"/>
        <v>1.9475008535444851</v>
      </c>
      <c r="N214" s="9">
        <f t="shared" si="27"/>
        <v>1.395528879509301</v>
      </c>
      <c r="O214" s="12"/>
      <c r="P214" s="12"/>
    </row>
    <row r="215" spans="1:16" x14ac:dyDescent="0.25">
      <c r="A215" s="21">
        <v>196</v>
      </c>
      <c r="B215" s="1">
        <v>15000</v>
      </c>
      <c r="C215" s="1">
        <v>4</v>
      </c>
      <c r="D215" s="1">
        <v>1</v>
      </c>
      <c r="E215" s="1">
        <v>3</v>
      </c>
      <c r="F215" s="1">
        <v>9</v>
      </c>
      <c r="G215" s="38">
        <v>1.1574074074074073E-5</v>
      </c>
      <c r="H215" s="8">
        <v>5.1183356458866396E-4</v>
      </c>
      <c r="I215" s="8">
        <v>5.3787237063853798E-4</v>
      </c>
      <c r="J215" s="8">
        <f t="array" ref="J215">INDEX('[1]Default Errors'!$E$7:$E$27,MATCH(C215&amp;D215,'[1]Default Errors'!$C$7:$C$27&amp;'[1]Default Errors'!$D$7:$D$27,0))</f>
        <v>0.148834244797691</v>
      </c>
      <c r="K215" s="9">
        <f t="shared" si="24"/>
        <v>3.4389502582849434E-3</v>
      </c>
      <c r="L215" s="9">
        <f t="shared" si="25"/>
        <v>5.8642563537800285E-2</v>
      </c>
      <c r="M215" s="9">
        <f t="shared" si="26"/>
        <v>3.6139019710797263E-3</v>
      </c>
      <c r="N215" s="9">
        <f t="shared" si="27"/>
        <v>6.0115738131372276E-2</v>
      </c>
      <c r="O215" s="12"/>
      <c r="P215" s="12"/>
    </row>
    <row r="216" spans="1:16" x14ac:dyDescent="0.25">
      <c r="A216" s="21">
        <v>197</v>
      </c>
      <c r="B216" s="1">
        <v>15000</v>
      </c>
      <c r="C216" s="1">
        <v>4</v>
      </c>
      <c r="D216" s="1">
        <v>2</v>
      </c>
      <c r="E216" s="1">
        <v>3</v>
      </c>
      <c r="F216" s="1">
        <v>9</v>
      </c>
      <c r="G216" s="38">
        <v>2.3148148148148147E-5</v>
      </c>
      <c r="H216" s="8">
        <v>8.5033581193948496E-4</v>
      </c>
      <c r="I216" s="8">
        <v>8.7475898239407299E-4</v>
      </c>
      <c r="J216" s="8">
        <f t="array" ref="J216">INDEX('[1]Default Errors'!$E$7:$E$27,MATCH(C216&amp;D216,'[1]Default Errors'!$C$7:$C$27&amp;'[1]Default Errors'!$D$7:$D$27,0))</f>
        <v>0.148834244797691</v>
      </c>
      <c r="K216" s="9">
        <f t="shared" si="24"/>
        <v>5.7133075327881599E-3</v>
      </c>
      <c r="L216" s="9">
        <f t="shared" si="25"/>
        <v>7.5586424262483534E-2</v>
      </c>
      <c r="M216" s="9">
        <f>I216/J216</f>
        <v>5.8774039777144344E-3</v>
      </c>
      <c r="N216" s="9">
        <f t="shared" si="27"/>
        <v>7.6664228801406692E-2</v>
      </c>
      <c r="O216" s="12"/>
      <c r="P216" s="12"/>
    </row>
    <row r="217" spans="1:16" x14ac:dyDescent="0.25">
      <c r="A217" s="21">
        <v>198</v>
      </c>
      <c r="B217" s="1">
        <v>15000</v>
      </c>
      <c r="C217" s="1">
        <v>4</v>
      </c>
      <c r="D217" s="1">
        <v>3</v>
      </c>
      <c r="E217" s="1">
        <v>3</v>
      </c>
      <c r="F217" s="1">
        <v>9</v>
      </c>
      <c r="G217" s="38">
        <v>3.4722222222222222E-5</v>
      </c>
      <c r="H217" s="8">
        <v>1.6465259258751799E-3</v>
      </c>
      <c r="I217" s="8">
        <v>1.7789416004064099E-3</v>
      </c>
      <c r="J217" s="8">
        <f t="array" ref="J217">INDEX('[1]Default Errors'!$E$7:$E$27,MATCH(C217&amp;D217,'[1]Default Errors'!$C$7:$C$27&amp;'[1]Default Errors'!$D$7:$D$27,0))</f>
        <v>0.148834244797691</v>
      </c>
      <c r="K217" s="9">
        <f t="shared" si="24"/>
        <v>1.1062816411057061E-2</v>
      </c>
      <c r="L217" s="9">
        <f t="shared" si="25"/>
        <v>0.10517992399244763</v>
      </c>
      <c r="M217" s="9">
        <f t="shared" si="26"/>
        <v>1.1952501944861605E-2</v>
      </c>
      <c r="N217" s="9">
        <f t="shared" si="27"/>
        <v>0.10932749857589172</v>
      </c>
      <c r="O217" s="12"/>
      <c r="P217" s="12"/>
    </row>
    <row r="218" spans="1:16" x14ac:dyDescent="0.25">
      <c r="A218" s="21">
        <v>199</v>
      </c>
      <c r="B218" s="1">
        <v>15000</v>
      </c>
      <c r="C218" s="1">
        <v>8</v>
      </c>
      <c r="D218" s="1">
        <v>1</v>
      </c>
      <c r="E218" s="1">
        <v>3</v>
      </c>
      <c r="F218" s="1">
        <v>9</v>
      </c>
      <c r="G218" s="38">
        <v>8.1018518518518516E-5</v>
      </c>
      <c r="H218" s="8">
        <v>4.6922867667298397E-3</v>
      </c>
      <c r="I218" s="8">
        <v>5.0375815859668299E-3</v>
      </c>
      <c r="J218" s="8">
        <f t="array" ref="J218">INDEX('[1]Default Errors'!$E$7:$E$27,MATCH(C218&amp;D218,'[1]Default Errors'!$C$7:$C$27&amp;'[1]Default Errors'!$D$7:$D$27,0))</f>
        <v>0.14944066530540401</v>
      </c>
      <c r="K218" s="9">
        <f t="shared" si="24"/>
        <v>3.1398995428322411E-2</v>
      </c>
      <c r="L218" s="9">
        <f t="shared" si="25"/>
        <v>0.17719761688104727</v>
      </c>
      <c r="M218" s="9">
        <f t="shared" si="26"/>
        <v>3.370957681211998E-2</v>
      </c>
      <c r="N218" s="9">
        <f t="shared" si="27"/>
        <v>0.18360167976388447</v>
      </c>
      <c r="O218" s="12"/>
      <c r="P218" s="12"/>
    </row>
    <row r="219" spans="1:16" x14ac:dyDescent="0.25">
      <c r="A219" s="21">
        <v>200</v>
      </c>
      <c r="B219" s="1">
        <v>15000</v>
      </c>
      <c r="C219" s="1">
        <v>8</v>
      </c>
      <c r="D219" s="1">
        <v>2</v>
      </c>
      <c r="E219" s="1">
        <v>3</v>
      </c>
      <c r="F219" s="1">
        <v>9</v>
      </c>
      <c r="G219" s="38">
        <v>1.273148148148148E-4</v>
      </c>
      <c r="H219" s="8">
        <v>5.43134897359454E-3</v>
      </c>
      <c r="I219" s="8">
        <v>6.06079739697289E-3</v>
      </c>
      <c r="J219" s="8">
        <f t="array" ref="J219">INDEX('[1]Default Errors'!$E$7:$E$27,MATCH(C219&amp;D219,'[1]Default Errors'!$C$7:$C$27&amp;'[1]Default Errors'!$D$7:$D$27,0))</f>
        <v>0.14944066530540401</v>
      </c>
      <c r="K219" s="9">
        <f t="shared" si="24"/>
        <v>3.6344518157054362E-2</v>
      </c>
      <c r="L219" s="9">
        <f t="shared" si="25"/>
        <v>0.19064238289807009</v>
      </c>
      <c r="M219" s="9">
        <f t="shared" si="26"/>
        <v>4.0556547206121958E-2</v>
      </c>
      <c r="N219" s="9">
        <f t="shared" si="27"/>
        <v>0.20138656163240376</v>
      </c>
      <c r="O219" s="12"/>
      <c r="P219" s="12"/>
    </row>
    <row r="220" spans="1:16" x14ac:dyDescent="0.25">
      <c r="A220" s="21">
        <v>201</v>
      </c>
      <c r="B220" s="1">
        <v>15000</v>
      </c>
      <c r="C220" s="1">
        <v>8</v>
      </c>
      <c r="D220" s="1">
        <v>3</v>
      </c>
      <c r="E220" s="1">
        <v>3</v>
      </c>
      <c r="F220" s="1">
        <v>9</v>
      </c>
      <c r="G220" s="38">
        <v>1.6203703703703703E-4</v>
      </c>
      <c r="H220" s="8">
        <v>8.2059211599052797E-3</v>
      </c>
      <c r="I220" s="8">
        <v>9.2422948243177303E-3</v>
      </c>
      <c r="J220" s="8">
        <f t="array" ref="J220">INDEX('[1]Default Errors'!$E$7:$E$27,MATCH(C220&amp;D220,'[1]Default Errors'!$C$7:$C$27&amp;'[1]Default Errors'!$D$7:$D$27,0))</f>
        <v>0.14944066530540401</v>
      </c>
      <c r="K220" s="9">
        <f t="shared" si="24"/>
        <v>5.49108982025426E-2</v>
      </c>
      <c r="L220" s="9">
        <f t="shared" si="25"/>
        <v>0.23433074532067405</v>
      </c>
      <c r="M220" s="9">
        <f t="shared" si="26"/>
        <v>6.1845915938809157E-2</v>
      </c>
      <c r="N220" s="9">
        <f t="shared" si="27"/>
        <v>0.2486883912425531</v>
      </c>
      <c r="O220" s="12"/>
      <c r="P220" s="12"/>
    </row>
    <row r="221" spans="1:16" x14ac:dyDescent="0.25">
      <c r="A221" s="21">
        <v>202</v>
      </c>
      <c r="B221" s="1">
        <v>15000</v>
      </c>
      <c r="C221" s="1">
        <v>16</v>
      </c>
      <c r="D221" s="1">
        <v>1</v>
      </c>
      <c r="E221" s="1">
        <v>3</v>
      </c>
      <c r="F221" s="1">
        <v>9</v>
      </c>
      <c r="G221" s="38">
        <v>4.3981481481481481E-4</v>
      </c>
      <c r="H221" s="8">
        <v>4.1286732824154501E-2</v>
      </c>
      <c r="I221" s="8">
        <v>3.6244043734835703E-2</v>
      </c>
      <c r="J221" s="8">
        <f t="array" ref="J221">INDEX('[1]Default Errors'!$E$7:$E$27,MATCH(C221&amp;D221,'[1]Default Errors'!$C$7:$C$27&amp;'[1]Default Errors'!$D$7:$D$27,0))</f>
        <v>0.148499599467802</v>
      </c>
      <c r="K221" s="9">
        <f t="shared" si="24"/>
        <v>0.27802588675066681</v>
      </c>
      <c r="L221" s="9">
        <f t="shared" si="25"/>
        <v>0.52728160099767074</v>
      </c>
      <c r="M221" s="9">
        <f t="shared" si="26"/>
        <v>0.24406829287572734</v>
      </c>
      <c r="N221" s="9">
        <f t="shared" si="27"/>
        <v>0.49403268401567052</v>
      </c>
      <c r="O221" s="12"/>
      <c r="P221" s="12"/>
    </row>
    <row r="222" spans="1:16" x14ac:dyDescent="0.25">
      <c r="A222" s="21">
        <v>203</v>
      </c>
      <c r="B222" s="1">
        <v>15000</v>
      </c>
      <c r="C222" s="1">
        <v>16</v>
      </c>
      <c r="D222" s="1">
        <v>2</v>
      </c>
      <c r="E222" s="1">
        <v>3</v>
      </c>
      <c r="F222" s="1">
        <v>9</v>
      </c>
      <c r="G222" s="38">
        <v>6.8287037037037025E-4</v>
      </c>
      <c r="H222" s="8">
        <v>4.8376648724603802E-2</v>
      </c>
      <c r="I222" s="8">
        <v>4.4274411418813699E-2</v>
      </c>
      <c r="J222" s="8">
        <f t="array" ref="J222">INDEX('[1]Default Errors'!$E$7:$E$27,MATCH(C222&amp;D222,'[1]Default Errors'!$C$7:$C$27&amp;'[1]Default Errors'!$D$7:$D$27,0))</f>
        <v>0.148499599467802</v>
      </c>
      <c r="K222" s="9">
        <f t="shared" si="24"/>
        <v>0.3257695569414174</v>
      </c>
      <c r="L222" s="9">
        <f t="shared" si="25"/>
        <v>0.57076225956296145</v>
      </c>
      <c r="M222" s="9">
        <f t="shared" si="26"/>
        <v>0.29814498879112039</v>
      </c>
      <c r="N222" s="9">
        <f t="shared" si="27"/>
        <v>0.54602654586670085</v>
      </c>
      <c r="O222" s="12"/>
      <c r="P222" s="12"/>
    </row>
    <row r="223" spans="1:16" x14ac:dyDescent="0.25">
      <c r="A223" s="21">
        <v>204</v>
      </c>
      <c r="B223" s="1">
        <v>15000</v>
      </c>
      <c r="C223" s="1">
        <v>16</v>
      </c>
      <c r="D223" s="1">
        <v>3</v>
      </c>
      <c r="E223" s="1">
        <v>3</v>
      </c>
      <c r="F223" s="1">
        <v>9</v>
      </c>
      <c r="G223" s="38">
        <v>1.0995370370370371E-3</v>
      </c>
      <c r="H223" s="8">
        <v>5.7854737518782201E-2</v>
      </c>
      <c r="I223" s="8">
        <v>5.2981033251263097E-2</v>
      </c>
      <c r="J223" s="8">
        <f t="array" ref="J223">INDEX('[1]Default Errors'!$E$7:$E$27,MATCH(C223&amp;D223,'[1]Default Errors'!$C$7:$C$27&amp;'[1]Default Errors'!$D$7:$D$27,0))</f>
        <v>0.148499599467802</v>
      </c>
      <c r="K223" s="9">
        <f t="shared" si="24"/>
        <v>0.3895952428567081</v>
      </c>
      <c r="L223" s="9">
        <f t="shared" si="25"/>
        <v>0.6241756506438777</v>
      </c>
      <c r="M223" s="9">
        <f t="shared" si="26"/>
        <v>0.35677559697897071</v>
      </c>
      <c r="N223" s="9">
        <f t="shared" si="27"/>
        <v>0.59730695373398313</v>
      </c>
      <c r="O223" s="12"/>
      <c r="P223" s="12"/>
    </row>
    <row r="224" spans="1:16" x14ac:dyDescent="0.25">
      <c r="A224" s="21">
        <v>205</v>
      </c>
      <c r="B224" s="1">
        <v>15000</v>
      </c>
      <c r="C224" s="1">
        <v>32</v>
      </c>
      <c r="D224" s="1">
        <v>1</v>
      </c>
      <c r="E224" s="1">
        <v>3</v>
      </c>
      <c r="F224" s="1">
        <v>9</v>
      </c>
      <c r="G224" s="38">
        <v>2.5925925925925925E-3</v>
      </c>
      <c r="H224" s="8">
        <v>9.0221025947360894E-2</v>
      </c>
      <c r="I224" s="8">
        <v>0.113831318930138</v>
      </c>
      <c r="J224" s="8">
        <f t="array" ref="J224">INDEX('[1]Default Errors'!$E$7:$E$27,MATCH(C224&amp;D224,'[1]Default Errors'!$C$7:$C$27&amp;'[1]Default Errors'!$D$7:$D$27,0))</f>
        <v>0.14549183579793001</v>
      </c>
      <c r="K224" s="9">
        <f t="shared" si="24"/>
        <v>0.62011057495120636</v>
      </c>
      <c r="L224" s="9">
        <f t="shared" si="25"/>
        <v>0.78747099943503085</v>
      </c>
      <c r="M224" s="9">
        <f t="shared" si="26"/>
        <v>0.78238973551914948</v>
      </c>
      <c r="N224" s="9">
        <f t="shared" si="27"/>
        <v>0.88452797328244481</v>
      </c>
      <c r="O224" s="12"/>
      <c r="P224" s="12"/>
    </row>
    <row r="225" spans="1:16" x14ac:dyDescent="0.25">
      <c r="A225" s="21">
        <v>206</v>
      </c>
      <c r="B225" s="1">
        <v>15000</v>
      </c>
      <c r="C225" s="1">
        <v>32</v>
      </c>
      <c r="D225" s="1">
        <v>2</v>
      </c>
      <c r="E225" s="1">
        <v>3</v>
      </c>
      <c r="F225" s="1">
        <v>9</v>
      </c>
      <c r="G225" s="38">
        <v>6.2962962962962964E-3</v>
      </c>
      <c r="H225" s="8">
        <v>9.8267893004157697E-2</v>
      </c>
      <c r="I225" s="8">
        <v>0.117699998028038</v>
      </c>
      <c r="J225" s="8">
        <f t="array" ref="J225">INDEX('[1]Default Errors'!$E$7:$E$27,MATCH(C225&amp;D225,'[1]Default Errors'!$C$7:$C$27&amp;'[1]Default Errors'!$D$7:$D$27,0))</f>
        <v>0.14549183579793001</v>
      </c>
      <c r="K225" s="9">
        <f t="shared" si="24"/>
        <v>0.67541860658517994</v>
      </c>
      <c r="L225" s="9">
        <f t="shared" si="25"/>
        <v>0.82183855262769212</v>
      </c>
      <c r="M225" s="9">
        <f t="shared" si="26"/>
        <v>0.80898008731918536</v>
      </c>
      <c r="N225" s="9">
        <f t="shared" si="27"/>
        <v>0.89943320336709021</v>
      </c>
      <c r="O225" s="12"/>
      <c r="P225" s="12"/>
    </row>
    <row r="226" spans="1:16" x14ac:dyDescent="0.25">
      <c r="A226" s="21">
        <v>207</v>
      </c>
      <c r="B226" s="1">
        <v>15000</v>
      </c>
      <c r="C226" s="1">
        <v>32</v>
      </c>
      <c r="D226" s="1">
        <v>3</v>
      </c>
      <c r="E226" s="1">
        <v>3</v>
      </c>
      <c r="F226" s="1">
        <v>9</v>
      </c>
      <c r="G226" s="38">
        <v>2.0763888888888887E-2</v>
      </c>
      <c r="H226" s="8">
        <v>0.108149861937002</v>
      </c>
      <c r="I226" s="8">
        <v>0.12143821042602999</v>
      </c>
      <c r="J226" s="8">
        <f t="array" ref="J226">INDEX('[1]Default Errors'!$E$7:$E$27,MATCH(C226&amp;D226,'[1]Default Errors'!$C$7:$C$27&amp;'[1]Default Errors'!$D$7:$D$27,0))</f>
        <v>0.14549183579793001</v>
      </c>
      <c r="K226" s="9">
        <f t="shared" si="24"/>
        <v>0.74333972998463405</v>
      </c>
      <c r="L226" s="9">
        <f t="shared" si="25"/>
        <v>0.86217152004959785</v>
      </c>
      <c r="M226" s="9">
        <f t="shared" si="26"/>
        <v>0.83467371045267791</v>
      </c>
      <c r="N226" s="9">
        <f t="shared" si="27"/>
        <v>0.91360478898300324</v>
      </c>
      <c r="O226" s="12"/>
      <c r="P226" s="12"/>
    </row>
    <row r="227" spans="1:16" x14ac:dyDescent="0.25">
      <c r="A227" s="21">
        <v>208</v>
      </c>
      <c r="B227" s="1">
        <v>15000</v>
      </c>
      <c r="C227" s="1">
        <v>64</v>
      </c>
      <c r="D227" s="1">
        <v>1</v>
      </c>
      <c r="E227" s="1">
        <v>3</v>
      </c>
      <c r="F227" s="1">
        <v>9</v>
      </c>
      <c r="G227" s="38">
        <v>2.6168981481481477E-2</v>
      </c>
      <c r="H227" s="8">
        <v>0.13908297758419799</v>
      </c>
      <c r="I227" s="8">
        <v>0.14165448249750801</v>
      </c>
      <c r="J227" s="8">
        <f t="array" ref="J227">INDEX('[1]Default Errors'!$E$7:$E$27,MATCH(C227&amp;D227,'[1]Default Errors'!$C$7:$C$27&amp;'[1]Default Errors'!$D$7:$D$27,0))</f>
        <v>0.144625530038068</v>
      </c>
      <c r="K227" s="9">
        <f t="shared" si="24"/>
        <v>0.96167652797945768</v>
      </c>
      <c r="L227" s="9">
        <f t="shared" si="25"/>
        <v>0.98065107351160208</v>
      </c>
      <c r="M227" s="9">
        <f t="shared" si="26"/>
        <v>0.97945696351274936</v>
      </c>
      <c r="N227" s="9">
        <f t="shared" si="27"/>
        <v>0.98967518081072914</v>
      </c>
      <c r="O227" s="12"/>
      <c r="P227" s="12"/>
    </row>
    <row r="228" spans="1:16" x14ac:dyDescent="0.25">
      <c r="A228" s="21">
        <v>209</v>
      </c>
      <c r="B228" s="1">
        <v>15000</v>
      </c>
      <c r="C228" s="1">
        <v>64</v>
      </c>
      <c r="D228" s="1">
        <v>2</v>
      </c>
      <c r="E228" s="1">
        <v>3</v>
      </c>
      <c r="F228" s="1">
        <v>9</v>
      </c>
      <c r="G228" s="38">
        <v>0.13173611111111111</v>
      </c>
      <c r="H228" s="8">
        <v>0.13765872137149299</v>
      </c>
      <c r="I228" s="8">
        <v>0.141472627176013</v>
      </c>
      <c r="J228" s="8">
        <f t="array" ref="J228">INDEX('[1]Default Errors'!$E$7:$E$27,MATCH(C228&amp;D228,'[1]Default Errors'!$C$7:$C$27&amp;'[1]Default Errors'!$D$7:$D$27,0))</f>
        <v>0.144625530038068</v>
      </c>
      <c r="K228" s="9">
        <f t="shared" si="24"/>
        <v>0.95182863865915501</v>
      </c>
      <c r="L228" s="9">
        <f t="shared" si="25"/>
        <v>0.97561705533429199</v>
      </c>
      <c r="M228" s="9">
        <f t="shared" si="26"/>
        <v>0.97819954152475641</v>
      </c>
      <c r="N228" s="9">
        <f t="shared" si="27"/>
        <v>0.98903970674829655</v>
      </c>
      <c r="O228" s="12"/>
      <c r="P228" s="12"/>
    </row>
    <row r="229" spans="1:16" x14ac:dyDescent="0.25">
      <c r="A229" s="21">
        <v>210</v>
      </c>
      <c r="B229" s="1">
        <v>15000</v>
      </c>
      <c r="C229" s="1">
        <v>64</v>
      </c>
      <c r="D229" s="1">
        <v>3</v>
      </c>
      <c r="E229" s="1">
        <v>3</v>
      </c>
      <c r="F229" s="1">
        <v>9</v>
      </c>
      <c r="G229" s="38">
        <v>0.24167824074074074</v>
      </c>
      <c r="H229" s="8">
        <v>0.14488700892388501</v>
      </c>
      <c r="I229" s="8">
        <v>0.14954653683142299</v>
      </c>
      <c r="J229" s="8">
        <f t="array" ref="J229">INDEX('[1]Default Errors'!$E$7:$E$27,MATCH(C229&amp;D229,'[1]Default Errors'!$C$7:$C$27&amp;'[1]Default Errors'!$D$7:$D$27,0))</f>
        <v>0.144625530038068</v>
      </c>
      <c r="K229" s="9">
        <f t="shared" si="24"/>
        <v>1.0018079718411279</v>
      </c>
      <c r="L229" s="9">
        <f t="shared" si="25"/>
        <v>1.0009035776942392</v>
      </c>
      <c r="M229" s="9">
        <f t="shared" si="26"/>
        <v>1.0340258513974656</v>
      </c>
      <c r="N229" s="9">
        <f t="shared" si="27"/>
        <v>1.0168706168424111</v>
      </c>
      <c r="O229" s="12"/>
      <c r="P229" s="12"/>
    </row>
    <row r="231" spans="1:16" x14ac:dyDescent="0.25">
      <c r="A231" s="21">
        <v>211</v>
      </c>
      <c r="B231" s="1">
        <v>15000</v>
      </c>
      <c r="C231" s="1">
        <v>4</v>
      </c>
      <c r="D231" s="1">
        <v>1</v>
      </c>
      <c r="E231" s="1">
        <v>4</v>
      </c>
      <c r="F231" s="1">
        <v>7</v>
      </c>
      <c r="G231" s="38">
        <v>1.1574074074074073E-5</v>
      </c>
      <c r="H231" s="8">
        <v>7.5771726149545396E-4</v>
      </c>
      <c r="I231" s="8">
        <v>7.7268571216220795E-4</v>
      </c>
      <c r="J231" s="8">
        <f t="array" ref="J231">INDEX('[1]Default Errors'!$E$7:$E$27,MATCH(C231&amp;D231,'[1]Default Errors'!$C$7:$C$27&amp;'[1]Default Errors'!$D$7:$D$27,0))</f>
        <v>0.148834244797691</v>
      </c>
      <c r="K231" s="9">
        <f>H231/J231</f>
        <v>5.0910142523006852E-3</v>
      </c>
      <c r="L231" s="9">
        <f>SQRT(K231)</f>
        <v>7.1351343731570219E-2</v>
      </c>
      <c r="M231" s="9">
        <f>I231/J231</f>
        <v>5.1915855333731324E-3</v>
      </c>
      <c r="N231" s="9">
        <f>SQRT(M231)</f>
        <v>7.2052658059041319E-2</v>
      </c>
      <c r="O231" s="12"/>
      <c r="P231" s="12"/>
    </row>
    <row r="232" spans="1:16" x14ac:dyDescent="0.25">
      <c r="A232" s="21">
        <v>212</v>
      </c>
      <c r="B232" s="1">
        <v>15000</v>
      </c>
      <c r="C232" s="1">
        <v>4</v>
      </c>
      <c r="D232" s="1">
        <v>2</v>
      </c>
      <c r="E232" s="1">
        <v>4</v>
      </c>
      <c r="F232" s="1">
        <v>7</v>
      </c>
      <c r="G232" s="38">
        <v>2.3148148148148147E-5</v>
      </c>
      <c r="H232" s="8">
        <v>1.7216099456439399E-3</v>
      </c>
      <c r="I232" s="8">
        <v>1.6784814910557201E-3</v>
      </c>
      <c r="J232" s="8">
        <f t="array" ref="J232">INDEX('[1]Default Errors'!$E$7:$E$27,MATCH(C232&amp;D232,'[1]Default Errors'!$C$7:$C$27&amp;'[1]Default Errors'!$D$7:$D$27,0))</f>
        <v>0.148834244797691</v>
      </c>
      <c r="K232" s="9">
        <f t="shared" ref="K232:K260" si="28">H232/J232</f>
        <v>1.1567297217008816E-2</v>
      </c>
      <c r="L232" s="9">
        <f t="shared" ref="L232:L260" si="29">SQRT(K232)</f>
        <v>0.10755137013078363</v>
      </c>
      <c r="M232" s="9">
        <f t="shared" ref="M232:M260" si="30">I232/J232</f>
        <v>1.1277522141072199E-2</v>
      </c>
      <c r="N232" s="9">
        <f t="shared" ref="N232:N260" si="31">SQRT(M232)</f>
        <v>0.10619567854235971</v>
      </c>
      <c r="O232" s="12"/>
      <c r="P232" s="12"/>
    </row>
    <row r="233" spans="1:16" x14ac:dyDescent="0.25">
      <c r="A233" s="21">
        <v>213</v>
      </c>
      <c r="B233" s="1">
        <v>15000</v>
      </c>
      <c r="C233" s="1">
        <v>4</v>
      </c>
      <c r="D233" s="1">
        <v>3</v>
      </c>
      <c r="E233" s="1">
        <v>4</v>
      </c>
      <c r="F233" s="1">
        <v>7</v>
      </c>
      <c r="G233" s="38">
        <v>3.4722222222222222E-5</v>
      </c>
      <c r="H233" s="8">
        <v>3.3627115853412E-3</v>
      </c>
      <c r="I233" s="8">
        <v>3.29675571264825E-3</v>
      </c>
      <c r="J233" s="8">
        <f t="array" ref="J233">INDEX('[1]Default Errors'!$E$7:$E$27,MATCH(C233&amp;D233,'[1]Default Errors'!$C$7:$C$27&amp;'[1]Default Errors'!$D$7:$D$27,0))</f>
        <v>0.148834244797691</v>
      </c>
      <c r="K233" s="9">
        <f t="shared" si="28"/>
        <v>2.2593668479402054E-2</v>
      </c>
      <c r="L233" s="9">
        <f t="shared" si="29"/>
        <v>0.15031190398435532</v>
      </c>
      <c r="M233" s="9">
        <f t="shared" si="30"/>
        <v>2.215051863319157E-2</v>
      </c>
      <c r="N233" s="9">
        <f t="shared" si="31"/>
        <v>0.14883050303345605</v>
      </c>
      <c r="O233" s="12"/>
      <c r="P233" s="12"/>
    </row>
    <row r="234" spans="1:16" x14ac:dyDescent="0.25">
      <c r="A234" s="21">
        <v>214</v>
      </c>
      <c r="B234" s="1">
        <v>15000</v>
      </c>
      <c r="C234" s="1">
        <v>8</v>
      </c>
      <c r="D234" s="1">
        <v>1</v>
      </c>
      <c r="E234" s="1">
        <v>4</v>
      </c>
      <c r="F234" s="1">
        <v>7</v>
      </c>
      <c r="G234" s="38">
        <v>1.0416666666666667E-4</v>
      </c>
      <c r="H234" s="8">
        <v>6.0248743057338397E-3</v>
      </c>
      <c r="I234" s="8">
        <v>5.5458421784422996E-3</v>
      </c>
      <c r="J234" s="8">
        <f t="array" ref="J234">INDEX('[1]Default Errors'!$E$7:$E$27,MATCH(C234&amp;D234,'[1]Default Errors'!$C$7:$C$27&amp;'[1]Default Errors'!$D$7:$D$27,0))</f>
        <v>0.14944066530540401</v>
      </c>
      <c r="K234" s="9">
        <f t="shared" si="28"/>
        <v>4.0316163565125476E-2</v>
      </c>
      <c r="L234" s="9">
        <f t="shared" si="29"/>
        <v>0.20078885318942752</v>
      </c>
      <c r="M234" s="9">
        <f t="shared" si="30"/>
        <v>3.7110663065562204E-2</v>
      </c>
      <c r="N234" s="9">
        <f t="shared" si="31"/>
        <v>0.19264128079298634</v>
      </c>
      <c r="O234" s="12"/>
      <c r="P234" s="12"/>
    </row>
    <row r="235" spans="1:16" x14ac:dyDescent="0.25">
      <c r="A235" s="21">
        <v>215</v>
      </c>
      <c r="B235" s="1">
        <v>15000</v>
      </c>
      <c r="C235" s="1">
        <v>8</v>
      </c>
      <c r="D235" s="1">
        <v>2</v>
      </c>
      <c r="E235" s="1">
        <v>4</v>
      </c>
      <c r="F235" s="1">
        <v>7</v>
      </c>
      <c r="G235" s="38">
        <v>1.5046296296296297E-4</v>
      </c>
      <c r="H235" s="8">
        <v>8.7811666235138603E-3</v>
      </c>
      <c r="I235" s="8">
        <v>8.5652217170898801E-3</v>
      </c>
      <c r="J235" s="8">
        <f t="array" ref="J235">INDEX('[1]Default Errors'!$E$7:$E$27,MATCH(C235&amp;D235,'[1]Default Errors'!$C$7:$C$27&amp;'[1]Default Errors'!$D$7:$D$27,0))</f>
        <v>0.14944066530540401</v>
      </c>
      <c r="K235" s="9">
        <f t="shared" si="28"/>
        <v>5.8760221694464841E-2</v>
      </c>
      <c r="L235" s="9">
        <f t="shared" si="29"/>
        <v>0.24240507769942618</v>
      </c>
      <c r="M235" s="9">
        <f t="shared" si="30"/>
        <v>5.7315200648937074E-2</v>
      </c>
      <c r="N235" s="9">
        <f t="shared" si="31"/>
        <v>0.23940593277723315</v>
      </c>
      <c r="O235" s="12"/>
      <c r="P235" s="12"/>
    </row>
    <row r="236" spans="1:16" x14ac:dyDescent="0.25">
      <c r="A236" s="21">
        <v>216</v>
      </c>
      <c r="B236" s="1">
        <v>15000</v>
      </c>
      <c r="C236" s="1">
        <v>8</v>
      </c>
      <c r="D236" s="1">
        <v>3</v>
      </c>
      <c r="E236" s="1">
        <v>4</v>
      </c>
      <c r="F236" s="1">
        <v>7</v>
      </c>
      <c r="G236" s="38">
        <v>1.9675925925925926E-4</v>
      </c>
      <c r="H236" s="8">
        <v>1.3311606387920101E-2</v>
      </c>
      <c r="I236" s="8">
        <v>1.3456002434184201E-2</v>
      </c>
      <c r="J236" s="8">
        <f t="array" ref="J236">INDEX('[1]Default Errors'!$E$7:$E$27,MATCH(C236&amp;D236,'[1]Default Errors'!$C$7:$C$27&amp;'[1]Default Errors'!$D$7:$D$27,0))</f>
        <v>0.14944066530540401</v>
      </c>
      <c r="K236" s="9">
        <f t="shared" si="28"/>
        <v>8.9076198641888218E-2</v>
      </c>
      <c r="L236" s="9">
        <f t="shared" si="29"/>
        <v>0.29845635969415735</v>
      </c>
      <c r="M236" s="9">
        <f t="shared" si="30"/>
        <v>9.0042441973106041E-2</v>
      </c>
      <c r="N236" s="9">
        <f t="shared" si="31"/>
        <v>0.30007072828435971</v>
      </c>
      <c r="O236" s="12"/>
      <c r="P236" s="12"/>
    </row>
    <row r="237" spans="1:16" x14ac:dyDescent="0.25">
      <c r="A237" s="21">
        <v>217</v>
      </c>
      <c r="B237" s="1">
        <v>15000</v>
      </c>
      <c r="C237" s="1">
        <v>16</v>
      </c>
      <c r="D237" s="1">
        <v>1</v>
      </c>
      <c r="E237" s="1">
        <v>4</v>
      </c>
      <c r="F237" s="1">
        <v>7</v>
      </c>
      <c r="G237" s="38">
        <v>5.7870370370370378E-4</v>
      </c>
      <c r="H237" s="8">
        <v>4.0566379385727797E-2</v>
      </c>
      <c r="I237" s="8">
        <v>3.7200577844431301E-2</v>
      </c>
      <c r="J237" s="8">
        <f t="array" ref="J237">INDEX('[1]Default Errors'!$E$7:$E$27,MATCH(C237&amp;D237,'[1]Default Errors'!$C$7:$C$27&amp;'[1]Default Errors'!$D$7:$D$27,0))</f>
        <v>0.148499599467802</v>
      </c>
      <c r="K237" s="9">
        <f t="shared" si="28"/>
        <v>0.27317500876171374</v>
      </c>
      <c r="L237" s="9">
        <f t="shared" si="29"/>
        <v>0.52266146668920765</v>
      </c>
      <c r="M237" s="9">
        <f t="shared" si="30"/>
        <v>0.25050961738450483</v>
      </c>
      <c r="N237" s="9">
        <f t="shared" si="31"/>
        <v>0.50050935793899487</v>
      </c>
      <c r="O237" s="12"/>
      <c r="P237" s="12"/>
    </row>
    <row r="238" spans="1:16" x14ac:dyDescent="0.25">
      <c r="A238" s="21">
        <v>218</v>
      </c>
      <c r="B238" s="1">
        <v>15000</v>
      </c>
      <c r="C238" s="1">
        <v>16</v>
      </c>
      <c r="D238" s="1">
        <v>2</v>
      </c>
      <c r="E238" s="1">
        <v>4</v>
      </c>
      <c r="F238" s="1">
        <v>7</v>
      </c>
      <c r="G238" s="38">
        <v>8.9120370370370362E-4</v>
      </c>
      <c r="H238" s="8">
        <v>5.2120657326304901E-2</v>
      </c>
      <c r="I238" s="8">
        <v>4.9317947500917003E-2</v>
      </c>
      <c r="J238" s="8">
        <f t="array" ref="J238">INDEX('[1]Default Errors'!$E$7:$E$27,MATCH(C238&amp;D238,'[1]Default Errors'!$C$7:$C$27&amp;'[1]Default Errors'!$D$7:$D$27,0))</f>
        <v>0.148499599467802</v>
      </c>
      <c r="K238" s="9">
        <f t="shared" si="28"/>
        <v>0.35098180407958485</v>
      </c>
      <c r="L238" s="9">
        <f t="shared" si="29"/>
        <v>0.59243717310748223</v>
      </c>
      <c r="M238" s="9">
        <f t="shared" si="30"/>
        <v>0.33210828633655826</v>
      </c>
      <c r="N238" s="9">
        <f t="shared" si="31"/>
        <v>0.57628837081495776</v>
      </c>
      <c r="O238" s="12"/>
      <c r="P238" s="12"/>
    </row>
    <row r="239" spans="1:16" x14ac:dyDescent="0.25">
      <c r="A239" s="21">
        <v>219</v>
      </c>
      <c r="B239" s="1">
        <v>15000</v>
      </c>
      <c r="C239" s="1">
        <v>16</v>
      </c>
      <c r="D239" s="1">
        <v>3</v>
      </c>
      <c r="E239" s="1">
        <v>4</v>
      </c>
      <c r="F239" s="1">
        <v>7</v>
      </c>
      <c r="G239" s="38">
        <v>3.9004629629629632E-3</v>
      </c>
      <c r="H239" s="8">
        <v>6.5858011822244295E-2</v>
      </c>
      <c r="I239" s="8">
        <v>6.2017217162381399E-2</v>
      </c>
      <c r="J239" s="8">
        <f t="array" ref="J239">INDEX('[1]Default Errors'!$E$7:$E$27,MATCH(C239&amp;D239,'[1]Default Errors'!$C$7:$C$27&amp;'[1]Default Errors'!$D$7:$D$27,0))</f>
        <v>0.148499599467802</v>
      </c>
      <c r="K239" s="9">
        <f t="shared" si="28"/>
        <v>0.44348949127316512</v>
      </c>
      <c r="L239" s="9">
        <f t="shared" si="29"/>
        <v>0.6659500666515209</v>
      </c>
      <c r="M239" s="9">
        <f t="shared" si="30"/>
        <v>0.41762548440966069</v>
      </c>
      <c r="N239" s="9">
        <f t="shared" si="31"/>
        <v>0.64623949462228059</v>
      </c>
      <c r="O239" s="12"/>
      <c r="P239" s="12"/>
    </row>
    <row r="240" spans="1:16" x14ac:dyDescent="0.25">
      <c r="A240" s="21">
        <v>220</v>
      </c>
      <c r="B240" s="1">
        <v>15000</v>
      </c>
      <c r="C240" s="1">
        <v>32</v>
      </c>
      <c r="D240" s="1">
        <v>1</v>
      </c>
      <c r="E240" s="1">
        <v>4</v>
      </c>
      <c r="F240" s="1">
        <v>7</v>
      </c>
      <c r="G240" s="38">
        <v>2.9629629629629628E-3</v>
      </c>
      <c r="H240" s="8">
        <v>9.1594973744344499E-2</v>
      </c>
      <c r="I240" s="8">
        <v>0.11320945434848</v>
      </c>
      <c r="J240" s="8">
        <f t="array" ref="J240">INDEX('[1]Default Errors'!$E$7:$E$27,MATCH(C240&amp;D240,'[1]Default Errors'!$C$7:$C$27&amp;'[1]Default Errors'!$D$7:$D$27,0))</f>
        <v>0.14549183579793001</v>
      </c>
      <c r="K240" s="9">
        <f t="shared" si="28"/>
        <v>0.62955404502255696</v>
      </c>
      <c r="L240" s="9">
        <f t="shared" si="29"/>
        <v>0.79344441835742785</v>
      </c>
      <c r="M240" s="9">
        <f t="shared" si="30"/>
        <v>0.77811551230760323</v>
      </c>
      <c r="N240" s="9">
        <f t="shared" si="31"/>
        <v>0.88210856038676055</v>
      </c>
      <c r="O240" s="12"/>
      <c r="P240" s="12"/>
    </row>
    <row r="241" spans="1:16" x14ac:dyDescent="0.25">
      <c r="A241" s="21">
        <v>221</v>
      </c>
      <c r="B241" s="1">
        <v>15000</v>
      </c>
      <c r="C241" s="1">
        <v>32</v>
      </c>
      <c r="D241" s="1">
        <v>2</v>
      </c>
      <c r="E241" s="1">
        <v>4</v>
      </c>
      <c r="F241" s="1">
        <v>7</v>
      </c>
      <c r="G241" s="38">
        <v>1.5300925925925926E-2</v>
      </c>
      <c r="H241" s="8">
        <v>0.109662077657239</v>
      </c>
      <c r="I241" s="8">
        <v>0.119041694028011</v>
      </c>
      <c r="J241" s="8">
        <f t="array" ref="J241">INDEX('[1]Default Errors'!$E$7:$E$27,MATCH(C241&amp;D241,'[1]Default Errors'!$C$7:$C$27&amp;'[1]Default Errors'!$D$7:$D$27,0))</f>
        <v>0.14549183579793001</v>
      </c>
      <c r="K241" s="9">
        <f t="shared" si="28"/>
        <v>0.75373354838649453</v>
      </c>
      <c r="L241" s="9">
        <f t="shared" si="29"/>
        <v>0.86817829297126203</v>
      </c>
      <c r="M241" s="9">
        <f t="shared" si="30"/>
        <v>0.81820188311696773</v>
      </c>
      <c r="N241" s="9">
        <f t="shared" si="31"/>
        <v>0.90454512497551376</v>
      </c>
      <c r="O241" s="12"/>
      <c r="P241" s="12"/>
    </row>
    <row r="242" spans="1:16" x14ac:dyDescent="0.25">
      <c r="A242" s="21">
        <v>222</v>
      </c>
      <c r="B242" s="1">
        <v>15000</v>
      </c>
      <c r="C242" s="1">
        <v>32</v>
      </c>
      <c r="D242" s="1">
        <v>3</v>
      </c>
      <c r="E242" s="1">
        <v>4</v>
      </c>
      <c r="F242" s="1">
        <v>7</v>
      </c>
      <c r="G242" s="38">
        <v>3.5347222222222217E-2</v>
      </c>
      <c r="H242" s="8">
        <v>0.13970309740985201</v>
      </c>
      <c r="I242" s="8">
        <v>0.1443150490216</v>
      </c>
      <c r="J242" s="8">
        <f t="array" ref="J242">INDEX('[1]Default Errors'!$E$7:$E$27,MATCH(C242&amp;D242,'[1]Default Errors'!$C$7:$C$27&amp;'[1]Default Errors'!$D$7:$D$27,0))</f>
        <v>0.14549183579793001</v>
      </c>
      <c r="K242" s="9">
        <f t="shared" si="28"/>
        <v>0.96021262391576501</v>
      </c>
      <c r="L242" s="9">
        <f t="shared" si="29"/>
        <v>0.97990439529362505</v>
      </c>
      <c r="M242" s="9">
        <f t="shared" si="30"/>
        <v>0.99191166452828028</v>
      </c>
      <c r="N242" s="9">
        <f t="shared" si="31"/>
        <v>0.99594762137789172</v>
      </c>
      <c r="O242" s="12"/>
      <c r="P242" s="12"/>
    </row>
    <row r="243" spans="1:16" x14ac:dyDescent="0.25">
      <c r="A243" s="21">
        <v>223</v>
      </c>
      <c r="B243" s="1">
        <v>15000</v>
      </c>
      <c r="C243" s="1">
        <v>64</v>
      </c>
      <c r="D243" s="1">
        <v>1</v>
      </c>
      <c r="E243" s="1">
        <v>4</v>
      </c>
      <c r="F243" s="1">
        <v>7</v>
      </c>
      <c r="G243" s="38">
        <v>5.3356481481481477E-2</v>
      </c>
      <c r="H243" s="8">
        <v>0.136671243296765</v>
      </c>
      <c r="I243" s="8">
        <v>0.140866049373081</v>
      </c>
      <c r="J243" s="8">
        <f t="array" ref="J243">INDEX('[1]Default Errors'!$E$7:$E$27,MATCH(C243&amp;D243,'[1]Default Errors'!$C$7:$C$27&amp;'[1]Default Errors'!$D$7:$D$27,0))</f>
        <v>0.144625530038068</v>
      </c>
      <c r="K243" s="9">
        <f t="shared" si="28"/>
        <v>0.94500081182617424</v>
      </c>
      <c r="L243" s="9">
        <f t="shared" si="29"/>
        <v>0.97211152231941689</v>
      </c>
      <c r="M243" s="9">
        <f t="shared" si="30"/>
        <v>0.9740054147839774</v>
      </c>
      <c r="N243" s="9">
        <f t="shared" si="31"/>
        <v>0.98691712660383868</v>
      </c>
      <c r="O243" s="12"/>
      <c r="P243" s="12"/>
    </row>
    <row r="244" spans="1:16" x14ac:dyDescent="0.25">
      <c r="A244" s="21">
        <v>224</v>
      </c>
      <c r="B244" s="1">
        <v>15000</v>
      </c>
      <c r="C244" s="1">
        <v>64</v>
      </c>
      <c r="D244" s="1">
        <v>2</v>
      </c>
      <c r="E244" s="1">
        <v>4</v>
      </c>
      <c r="F244" s="1">
        <v>7</v>
      </c>
      <c r="G244" s="38">
        <v>0.20951388888888889</v>
      </c>
      <c r="H244" s="8">
        <v>0.22298161071971601</v>
      </c>
      <c r="I244" s="8">
        <v>0.22051465267810799</v>
      </c>
      <c r="J244" s="8">
        <f t="array" ref="J244">INDEX('[1]Default Errors'!$E$7:$E$27,MATCH(C244&amp;D244,'[1]Default Errors'!$C$7:$C$27&amp;'[1]Default Errors'!$D$7:$D$27,0))</f>
        <v>0.144625530038068</v>
      </c>
      <c r="K244" s="9">
        <f t="shared" si="28"/>
        <v>1.5417859534276093</v>
      </c>
      <c r="L244" s="9">
        <f t="shared" si="29"/>
        <v>1.2416867372359299</v>
      </c>
      <c r="M244" s="9">
        <f t="shared" si="30"/>
        <v>1.5247283976768462</v>
      </c>
      <c r="N244" s="9">
        <f t="shared" si="31"/>
        <v>1.2347989300598079</v>
      </c>
      <c r="O244" s="12"/>
      <c r="P244" s="12"/>
    </row>
    <row r="245" spans="1:16" x14ac:dyDescent="0.25">
      <c r="A245" s="21">
        <v>225</v>
      </c>
      <c r="B245" s="1">
        <v>15000</v>
      </c>
      <c r="C245" s="1">
        <v>64</v>
      </c>
      <c r="D245" s="1">
        <v>3</v>
      </c>
      <c r="E245" s="1">
        <v>4</v>
      </c>
      <c r="F245" s="1">
        <v>7</v>
      </c>
      <c r="G245" s="38">
        <v>0.34195601851851848</v>
      </c>
      <c r="H245" s="8">
        <v>0.376711771460149</v>
      </c>
      <c r="I245" s="8">
        <v>0.35929160089367002</v>
      </c>
      <c r="J245" s="8">
        <f t="array" ref="J245">INDEX('[1]Default Errors'!$E$7:$E$27,MATCH(C245&amp;D245,'[1]Default Errors'!$C$7:$C$27&amp;'[1]Default Errors'!$D$7:$D$27,0))</f>
        <v>0.144625530038068</v>
      </c>
      <c r="K245" s="9">
        <f t="shared" si="28"/>
        <v>2.6047390897097613</v>
      </c>
      <c r="L245" s="9">
        <f t="shared" si="29"/>
        <v>1.6139204099675304</v>
      </c>
      <c r="M245" s="9">
        <f t="shared" si="30"/>
        <v>2.4842889135763104</v>
      </c>
      <c r="N245" s="9">
        <f t="shared" si="31"/>
        <v>1.5761627179883144</v>
      </c>
      <c r="O245" s="12"/>
      <c r="P245" s="12"/>
    </row>
    <row r="246" spans="1:16" x14ac:dyDescent="0.25">
      <c r="A246" s="21">
        <v>226</v>
      </c>
      <c r="B246" s="1">
        <v>15000</v>
      </c>
      <c r="C246" s="1">
        <v>4</v>
      </c>
      <c r="D246" s="1">
        <v>1</v>
      </c>
      <c r="E246" s="1">
        <v>4</v>
      </c>
      <c r="F246" s="1">
        <v>9</v>
      </c>
      <c r="G246" s="38">
        <v>1.1574074074074073E-5</v>
      </c>
      <c r="H246" s="8">
        <v>7.0239245090262397E-4</v>
      </c>
      <c r="I246" s="8">
        <v>6.8738978977327505E-4</v>
      </c>
      <c r="J246" s="8">
        <f t="array" ref="J246">INDEX('[1]Default Errors'!$E$7:$E$27,MATCH(C246&amp;D246,'[1]Default Errors'!$C$7:$C$27&amp;'[1]Default Errors'!$D$7:$D$27,0))</f>
        <v>0.148834244797691</v>
      </c>
      <c r="K246" s="9">
        <f t="shared" si="28"/>
        <v>4.7192932772788911E-3</v>
      </c>
      <c r="L246" s="9">
        <f t="shared" si="29"/>
        <v>6.8697112583273046E-2</v>
      </c>
      <c r="M246" s="9">
        <f t="shared" si="30"/>
        <v>4.6184921400826643E-3</v>
      </c>
      <c r="N246" s="9">
        <f t="shared" si="31"/>
        <v>6.7959488962783296E-2</v>
      </c>
      <c r="O246" s="12"/>
      <c r="P246" s="12"/>
    </row>
    <row r="247" spans="1:16" x14ac:dyDescent="0.25">
      <c r="A247" s="21">
        <v>227</v>
      </c>
      <c r="B247" s="1">
        <v>15000</v>
      </c>
      <c r="C247" s="1">
        <v>4</v>
      </c>
      <c r="D247" s="1">
        <v>2</v>
      </c>
      <c r="E247" s="1">
        <v>4</v>
      </c>
      <c r="F247" s="1">
        <v>9</v>
      </c>
      <c r="G247" s="38">
        <v>2.3148148148148147E-5</v>
      </c>
      <c r="H247" s="8">
        <v>1.3823507224740999E-3</v>
      </c>
      <c r="I247" s="8">
        <v>1.3427279289368701E-3</v>
      </c>
      <c r="J247" s="8">
        <f t="array" ref="J247">INDEX('[1]Default Errors'!$E$7:$E$27,MATCH(C247&amp;D247,'[1]Default Errors'!$C$7:$C$27&amp;'[1]Default Errors'!$D$7:$D$27,0))</f>
        <v>0.148834244797691</v>
      </c>
      <c r="K247" s="9">
        <f t="shared" si="28"/>
        <v>9.2878539099191613E-3</v>
      </c>
      <c r="L247" s="9">
        <f t="shared" si="29"/>
        <v>9.6373512491343599E-2</v>
      </c>
      <c r="M247" s="9">
        <f>I247/J247</f>
        <v>9.0216329633145079E-3</v>
      </c>
      <c r="N247" s="9">
        <f t="shared" si="31"/>
        <v>9.4982277101122961E-2</v>
      </c>
      <c r="O247" s="12"/>
      <c r="P247" s="12"/>
    </row>
    <row r="248" spans="1:16" x14ac:dyDescent="0.25">
      <c r="A248" s="21">
        <v>228</v>
      </c>
      <c r="B248" s="1">
        <v>15000</v>
      </c>
      <c r="C248" s="1">
        <v>4</v>
      </c>
      <c r="D248" s="1">
        <v>3</v>
      </c>
      <c r="E248" s="1">
        <v>4</v>
      </c>
      <c r="F248" s="1">
        <v>9</v>
      </c>
      <c r="G248" s="38">
        <v>3.4722222222222222E-5</v>
      </c>
      <c r="H248" s="8">
        <v>2.6735986511206501E-3</v>
      </c>
      <c r="I248" s="8">
        <v>2.5833335619820899E-3</v>
      </c>
      <c r="J248" s="8">
        <f t="array" ref="J248">INDEX('[1]Default Errors'!$E$7:$E$27,MATCH(C248&amp;D248,'[1]Default Errors'!$C$7:$C$27&amp;'[1]Default Errors'!$D$7:$D$27,0))</f>
        <v>0.148834244797691</v>
      </c>
      <c r="K248" s="9">
        <f t="shared" si="28"/>
        <v>1.7963598731964191E-2</v>
      </c>
      <c r="L248" s="9">
        <f t="shared" si="29"/>
        <v>0.13402835047841255</v>
      </c>
      <c r="M248" s="9">
        <f t="shared" si="30"/>
        <v>1.7357118084575168E-2</v>
      </c>
      <c r="N248" s="9">
        <f t="shared" si="31"/>
        <v>0.13174641583198826</v>
      </c>
      <c r="O248" s="12"/>
      <c r="P248" s="12"/>
    </row>
    <row r="249" spans="1:16" x14ac:dyDescent="0.25">
      <c r="A249" s="21">
        <v>229</v>
      </c>
      <c r="B249" s="1">
        <v>15000</v>
      </c>
      <c r="C249" s="1">
        <v>8</v>
      </c>
      <c r="D249" s="1">
        <v>1</v>
      </c>
      <c r="E249" s="1">
        <v>4</v>
      </c>
      <c r="F249" s="1">
        <v>9</v>
      </c>
      <c r="G249" s="38">
        <v>1.0416666666666667E-4</v>
      </c>
      <c r="H249" s="8">
        <v>5.7859993116241197E-3</v>
      </c>
      <c r="I249" s="8">
        <v>5.2806493320218598E-3</v>
      </c>
      <c r="J249" s="8">
        <f t="array" ref="J249">INDEX('[1]Default Errors'!$E$7:$E$27,MATCH(C249&amp;D249,'[1]Default Errors'!$C$7:$C$27&amp;'[1]Default Errors'!$D$7:$D$27,0))</f>
        <v>0.14944066530540401</v>
      </c>
      <c r="K249" s="9">
        <f t="shared" si="28"/>
        <v>3.8717703108451629E-2</v>
      </c>
      <c r="L249" s="9">
        <f t="shared" si="29"/>
        <v>0.19676814556338032</v>
      </c>
      <c r="M249" s="9">
        <f t="shared" si="30"/>
        <v>3.5336093567504369E-2</v>
      </c>
      <c r="N249" s="9">
        <f t="shared" si="31"/>
        <v>0.18797897107789577</v>
      </c>
      <c r="O249" s="12"/>
      <c r="P249" s="12"/>
    </row>
    <row r="250" spans="1:16" x14ac:dyDescent="0.25">
      <c r="A250" s="21">
        <v>230</v>
      </c>
      <c r="B250" s="1">
        <v>15000</v>
      </c>
      <c r="C250" s="1">
        <v>8</v>
      </c>
      <c r="D250" s="1">
        <v>2</v>
      </c>
      <c r="E250" s="1">
        <v>4</v>
      </c>
      <c r="F250" s="1">
        <v>9</v>
      </c>
      <c r="G250" s="38">
        <v>1.5046296296296297E-4</v>
      </c>
      <c r="H250" s="8">
        <v>7.9720957167826404E-3</v>
      </c>
      <c r="I250" s="8">
        <v>7.6180102871676201E-3</v>
      </c>
      <c r="J250" s="8">
        <f t="array" ref="J250">INDEX('[1]Default Errors'!$E$7:$E$27,MATCH(C250&amp;D250,'[1]Default Errors'!$C$7:$C$27&amp;'[1]Default Errors'!$D$7:$D$27,0))</f>
        <v>0.14944066530540401</v>
      </c>
      <c r="K250" s="9">
        <f t="shared" si="28"/>
        <v>5.3346227417353162E-2</v>
      </c>
      <c r="L250" s="9">
        <f t="shared" si="29"/>
        <v>0.23096802249955115</v>
      </c>
      <c r="M250" s="9">
        <f t="shared" si="30"/>
        <v>5.0976822617853676E-2</v>
      </c>
      <c r="N250" s="9">
        <f t="shared" si="31"/>
        <v>0.22578047439460674</v>
      </c>
      <c r="O250" s="12"/>
      <c r="P250" s="12"/>
    </row>
    <row r="251" spans="1:16" x14ac:dyDescent="0.25">
      <c r="A251" s="21">
        <v>231</v>
      </c>
      <c r="B251" s="1">
        <v>15000</v>
      </c>
      <c r="C251" s="1">
        <v>8</v>
      </c>
      <c r="D251" s="1">
        <v>3</v>
      </c>
      <c r="E251" s="1">
        <v>4</v>
      </c>
      <c r="F251" s="1">
        <v>9</v>
      </c>
      <c r="G251" s="38">
        <v>2.0833333333333335E-4</v>
      </c>
      <c r="H251" s="8">
        <v>1.1230738510865401E-2</v>
      </c>
      <c r="I251" s="8">
        <v>1.10517066927252E-2</v>
      </c>
      <c r="J251" s="8">
        <f t="array" ref="J251">INDEX('[1]Default Errors'!$E$7:$E$27,MATCH(C251&amp;D251,'[1]Default Errors'!$C$7:$C$27&amp;'[1]Default Errors'!$D$7:$D$27,0))</f>
        <v>0.14944066530540401</v>
      </c>
      <c r="K251" s="9">
        <f t="shared" si="28"/>
        <v>7.5151823554276423E-2</v>
      </c>
      <c r="L251" s="9">
        <f t="shared" si="29"/>
        <v>0.27413832923229914</v>
      </c>
      <c r="M251" s="9">
        <f t="shared" si="30"/>
        <v>7.3953810832810538E-2</v>
      </c>
      <c r="N251" s="9">
        <f t="shared" si="31"/>
        <v>0.27194449954505523</v>
      </c>
      <c r="O251" s="12"/>
      <c r="P251" s="12"/>
    </row>
    <row r="252" spans="1:16" x14ac:dyDescent="0.25">
      <c r="A252" s="21">
        <v>232</v>
      </c>
      <c r="B252" s="1">
        <v>15000</v>
      </c>
      <c r="C252" s="1">
        <v>16</v>
      </c>
      <c r="D252" s="1">
        <v>1</v>
      </c>
      <c r="E252" s="1">
        <v>4</v>
      </c>
      <c r="F252" s="1">
        <v>9</v>
      </c>
      <c r="G252" s="38">
        <v>5.2083333333333333E-4</v>
      </c>
      <c r="H252" s="8">
        <v>4.0085336210548501E-2</v>
      </c>
      <c r="I252" s="8">
        <v>3.54425451702561E-2</v>
      </c>
      <c r="J252" s="8">
        <f t="array" ref="J252">INDEX('[1]Default Errors'!$E$7:$E$27,MATCH(C252&amp;D252,'[1]Default Errors'!$C$7:$C$27&amp;'[1]Default Errors'!$D$7:$D$27,0))</f>
        <v>0.148499599467802</v>
      </c>
      <c r="K252" s="9">
        <f t="shared" si="28"/>
        <v>0.26993565204355913</v>
      </c>
      <c r="L252" s="9">
        <f t="shared" si="29"/>
        <v>0.51955331973105434</v>
      </c>
      <c r="M252" s="9">
        <f t="shared" si="30"/>
        <v>0.23867098158699632</v>
      </c>
      <c r="N252" s="9">
        <f t="shared" si="31"/>
        <v>0.4885396417763827</v>
      </c>
      <c r="O252" s="12"/>
      <c r="P252" s="12"/>
    </row>
    <row r="253" spans="1:16" x14ac:dyDescent="0.25">
      <c r="A253" s="21">
        <v>233</v>
      </c>
      <c r="B253" s="1">
        <v>15000</v>
      </c>
      <c r="C253" s="1">
        <v>16</v>
      </c>
      <c r="D253" s="1">
        <v>2</v>
      </c>
      <c r="E253" s="1">
        <v>4</v>
      </c>
      <c r="F253" s="1">
        <v>9</v>
      </c>
      <c r="G253" s="38">
        <v>8.449074074074075E-4</v>
      </c>
      <c r="H253" s="8">
        <v>4.9253179971358099E-2</v>
      </c>
      <c r="I253" s="8">
        <v>4.5710046823843602E-2</v>
      </c>
      <c r="J253" s="8">
        <f t="array" ref="J253">INDEX('[1]Default Errors'!$E$7:$E$27,MATCH(C253&amp;D253,'[1]Default Errors'!$C$7:$C$27&amp;'[1]Default Errors'!$D$7:$D$27,0))</f>
        <v>0.148499599467802</v>
      </c>
      <c r="K253" s="9">
        <f t="shared" si="28"/>
        <v>0.33167214017999608</v>
      </c>
      <c r="L253" s="9">
        <f t="shared" si="29"/>
        <v>0.57590983684948127</v>
      </c>
      <c r="M253" s="9">
        <f t="shared" si="30"/>
        <v>0.30781259335150296</v>
      </c>
      <c r="N253" s="9">
        <f t="shared" si="31"/>
        <v>0.55480860965877499</v>
      </c>
      <c r="O253" s="12"/>
      <c r="P253" s="12"/>
    </row>
    <row r="254" spans="1:16" x14ac:dyDescent="0.25">
      <c r="A254" s="21">
        <v>234</v>
      </c>
      <c r="B254" s="1">
        <v>15000</v>
      </c>
      <c r="C254" s="1">
        <v>16</v>
      </c>
      <c r="D254" s="1">
        <v>3</v>
      </c>
      <c r="E254" s="1">
        <v>4</v>
      </c>
      <c r="F254" s="1">
        <v>9</v>
      </c>
      <c r="G254" s="38">
        <v>2.1874999999999998E-3</v>
      </c>
      <c r="H254" s="8">
        <v>5.9519883343554902E-2</v>
      </c>
      <c r="I254" s="8">
        <v>5.6268545517028902E-2</v>
      </c>
      <c r="J254" s="8">
        <f t="array" ref="J254">INDEX('[1]Default Errors'!$E$7:$E$27,MATCH(C254&amp;D254,'[1]Default Errors'!$C$7:$C$27&amp;'[1]Default Errors'!$D$7:$D$27,0))</f>
        <v>0.148499599467802</v>
      </c>
      <c r="K254" s="9">
        <f t="shared" si="28"/>
        <v>0.40080837629774302</v>
      </c>
      <c r="L254" s="9">
        <f t="shared" si="29"/>
        <v>0.63309428705189164</v>
      </c>
      <c r="M254" s="9">
        <f t="shared" si="30"/>
        <v>0.37891378642559348</v>
      </c>
      <c r="N254" s="9">
        <f t="shared" si="31"/>
        <v>0.61555973424647703</v>
      </c>
      <c r="O254" s="12"/>
      <c r="P254" s="12"/>
    </row>
    <row r="255" spans="1:16" x14ac:dyDescent="0.25">
      <c r="A255" s="21">
        <v>235</v>
      </c>
      <c r="B255" s="1">
        <v>15000</v>
      </c>
      <c r="C255" s="1">
        <v>32</v>
      </c>
      <c r="D255" s="1">
        <v>1</v>
      </c>
      <c r="E255" s="1">
        <v>4</v>
      </c>
      <c r="F255" s="1">
        <v>9</v>
      </c>
      <c r="G255" s="38">
        <v>3.0092592592592588E-3</v>
      </c>
      <c r="H255" s="8">
        <v>8.7826019235039202E-2</v>
      </c>
      <c r="I255" s="8">
        <v>0.113083560454213</v>
      </c>
      <c r="J255" s="8">
        <f t="array" ref="J255">INDEX('[1]Default Errors'!$E$7:$E$27,MATCH(C255&amp;D255,'[1]Default Errors'!$C$7:$C$27&amp;'[1]Default Errors'!$D$7:$D$27,0))</f>
        <v>0.14549183579793001</v>
      </c>
      <c r="K255" s="9">
        <f t="shared" si="28"/>
        <v>0.60364912404444859</v>
      </c>
      <c r="L255" s="9">
        <f t="shared" si="29"/>
        <v>0.77694859807097183</v>
      </c>
      <c r="M255" s="9">
        <f t="shared" si="30"/>
        <v>0.77725021362210278</v>
      </c>
      <c r="N255" s="9">
        <f t="shared" si="31"/>
        <v>0.88161795218910033</v>
      </c>
      <c r="O255" s="12"/>
      <c r="P255" s="12"/>
    </row>
    <row r="256" spans="1:16" x14ac:dyDescent="0.25">
      <c r="A256" s="21">
        <v>236</v>
      </c>
      <c r="B256" s="1">
        <v>15000</v>
      </c>
      <c r="C256" s="1">
        <v>32</v>
      </c>
      <c r="D256" s="1">
        <v>2</v>
      </c>
      <c r="E256" s="1">
        <v>4</v>
      </c>
      <c r="F256" s="1">
        <v>9</v>
      </c>
      <c r="G256" s="38">
        <v>1.3773148148148147E-2</v>
      </c>
      <c r="H256" s="8">
        <v>9.9533894571754294E-2</v>
      </c>
      <c r="I256" s="8">
        <v>0.118045542754462</v>
      </c>
      <c r="J256" s="8">
        <f t="array" ref="J256">INDEX('[1]Default Errors'!$E$7:$E$27,MATCH(C256&amp;D256,'[1]Default Errors'!$C$7:$C$27&amp;'[1]Default Errors'!$D$7:$D$27,0))</f>
        <v>0.14549183579793001</v>
      </c>
      <c r="K256" s="9">
        <f t="shared" si="28"/>
        <v>0.68412013654150627</v>
      </c>
      <c r="L256" s="9">
        <f t="shared" si="29"/>
        <v>0.82711555210956245</v>
      </c>
      <c r="M256" s="9">
        <f t="shared" si="30"/>
        <v>0.81135509842911402</v>
      </c>
      <c r="N256" s="9">
        <f t="shared" si="31"/>
        <v>0.90075251785888111</v>
      </c>
      <c r="O256" s="12"/>
      <c r="P256" s="12"/>
    </row>
    <row r="257" spans="1:16" x14ac:dyDescent="0.25">
      <c r="A257" s="21">
        <v>237</v>
      </c>
      <c r="B257" s="1">
        <v>15000</v>
      </c>
      <c r="C257" s="1">
        <v>32</v>
      </c>
      <c r="D257" s="1">
        <v>3</v>
      </c>
      <c r="E257" s="1">
        <v>4</v>
      </c>
      <c r="F257" s="1">
        <v>9</v>
      </c>
      <c r="G257" s="38">
        <v>6.9502314814814822E-2</v>
      </c>
      <c r="H257" s="8">
        <v>0.112240442602546</v>
      </c>
      <c r="I257" s="8">
        <v>0.12288870144557699</v>
      </c>
      <c r="J257" s="8">
        <f t="array" ref="J257">INDEX('[1]Default Errors'!$E$7:$E$27,MATCH(C257&amp;D257,'[1]Default Errors'!$C$7:$C$27&amp;'[1]Default Errors'!$D$7:$D$27,0))</f>
        <v>0.14549183579793001</v>
      </c>
      <c r="K257" s="9">
        <f t="shared" si="28"/>
        <v>0.77145526404955089</v>
      </c>
      <c r="L257" s="9">
        <f t="shared" si="29"/>
        <v>0.8783252609651796</v>
      </c>
      <c r="M257" s="9">
        <f t="shared" si="30"/>
        <v>0.84464328030236724</v>
      </c>
      <c r="N257" s="9">
        <f t="shared" si="31"/>
        <v>0.91904476512429323</v>
      </c>
      <c r="O257" s="12"/>
      <c r="P257" s="12"/>
    </row>
    <row r="258" spans="1:16" x14ac:dyDescent="0.25">
      <c r="A258" s="21">
        <v>238</v>
      </c>
      <c r="B258" s="1">
        <v>15000</v>
      </c>
      <c r="C258" s="1">
        <v>64</v>
      </c>
      <c r="D258" s="1">
        <v>1</v>
      </c>
      <c r="E258" s="1">
        <v>4</v>
      </c>
      <c r="F258" s="1">
        <v>9</v>
      </c>
      <c r="G258" s="38">
        <v>5.2696759259259263E-2</v>
      </c>
      <c r="H258" s="8">
        <v>0.13861701120967501</v>
      </c>
      <c r="I258" s="8">
        <v>0.140257090636145</v>
      </c>
      <c r="J258" s="8">
        <f t="array" ref="J258">INDEX('[1]Default Errors'!$E$7:$E$27,MATCH(C258&amp;D258,'[1]Default Errors'!$C$7:$C$27&amp;'[1]Default Errors'!$D$7:$D$27,0))</f>
        <v>0.144625530038068</v>
      </c>
      <c r="K258" s="9">
        <f t="shared" si="28"/>
        <v>0.95845464610009423</v>
      </c>
      <c r="L258" s="9">
        <f t="shared" si="29"/>
        <v>0.97900696938279974</v>
      </c>
      <c r="M258" s="9">
        <f t="shared" si="30"/>
        <v>0.96979482529278793</v>
      </c>
      <c r="N258" s="9">
        <f t="shared" si="31"/>
        <v>0.9847816129948751</v>
      </c>
      <c r="O258" s="12"/>
      <c r="P258" s="12"/>
    </row>
    <row r="259" spans="1:16" x14ac:dyDescent="0.25">
      <c r="A259" s="21">
        <v>239</v>
      </c>
      <c r="B259" s="1">
        <v>15000</v>
      </c>
      <c r="C259" s="1">
        <v>64</v>
      </c>
      <c r="D259" s="1">
        <v>2</v>
      </c>
      <c r="E259" s="1">
        <v>4</v>
      </c>
      <c r="F259" s="1">
        <v>9</v>
      </c>
      <c r="G259" s="38">
        <v>0.20743055555555556</v>
      </c>
      <c r="H259" s="8">
        <v>0.139811730339784</v>
      </c>
      <c r="I259" s="8">
        <v>0.14532614684269701</v>
      </c>
      <c r="J259" s="8">
        <f t="array" ref="J259">INDEX('[1]Default Errors'!$E$7:$E$27,MATCH(C259&amp;D259,'[1]Default Errors'!$C$7:$C$27&amp;'[1]Default Errors'!$D$7:$D$27,0))</f>
        <v>0.144625530038068</v>
      </c>
      <c r="K259" s="9">
        <f t="shared" si="28"/>
        <v>0.96671542225624396</v>
      </c>
      <c r="L259" s="9">
        <f t="shared" si="29"/>
        <v>0.98321687447696093</v>
      </c>
      <c r="M259" s="9">
        <f t="shared" si="30"/>
        <v>1.0048443508172078</v>
      </c>
      <c r="N259" s="9">
        <f t="shared" si="31"/>
        <v>1.0024192490256798</v>
      </c>
      <c r="O259" s="12"/>
      <c r="P259" s="12"/>
    </row>
    <row r="260" spans="1:16" x14ac:dyDescent="0.25">
      <c r="A260" s="21">
        <v>240</v>
      </c>
      <c r="B260" s="1">
        <v>15000</v>
      </c>
      <c r="C260" s="1">
        <v>64</v>
      </c>
      <c r="D260" s="1">
        <v>3</v>
      </c>
      <c r="E260" s="1">
        <v>4</v>
      </c>
      <c r="F260" s="1">
        <v>9</v>
      </c>
      <c r="G260" s="38">
        <v>0.33583333333333337</v>
      </c>
      <c r="H260" s="8">
        <v>0.19012863637409699</v>
      </c>
      <c r="I260" s="8">
        <v>0.18885074874014501</v>
      </c>
      <c r="J260" s="8">
        <f t="array" ref="J260">INDEX('[1]Default Errors'!$E$7:$E$27,MATCH(C260&amp;D260,'[1]Default Errors'!$C$7:$C$27&amp;'[1]Default Errors'!$D$7:$D$27,0))</f>
        <v>0.144625530038068</v>
      </c>
      <c r="K260" s="9">
        <f t="shared" si="28"/>
        <v>1.3146270670472342</v>
      </c>
      <c r="L260" s="9">
        <f t="shared" si="29"/>
        <v>1.1465718760929182</v>
      </c>
      <c r="M260" s="9">
        <f t="shared" si="30"/>
        <v>1.3057912298778518</v>
      </c>
      <c r="N260" s="9">
        <f t="shared" si="31"/>
        <v>1.1427122253121527</v>
      </c>
      <c r="O260" s="12"/>
      <c r="P260" s="12"/>
    </row>
    <row r="262" spans="1:16" x14ac:dyDescent="0.25">
      <c r="A262" s="21">
        <v>241</v>
      </c>
      <c r="B262" s="1">
        <v>15000</v>
      </c>
      <c r="C262" s="1">
        <v>4</v>
      </c>
      <c r="D262" s="1">
        <v>1</v>
      </c>
      <c r="E262" s="1">
        <v>5</v>
      </c>
      <c r="F262" s="1">
        <v>7</v>
      </c>
      <c r="G262" s="38">
        <v>2.3148148148148147E-5</v>
      </c>
      <c r="H262" s="8">
        <v>1.0944633150049099E-3</v>
      </c>
      <c r="I262" s="8">
        <v>1.1463941931042501E-3</v>
      </c>
      <c r="J262" s="8">
        <f t="array" ref="J262">INDEX('[1]Default Errors'!$E$7:$E$27,MATCH(C262&amp;D262,'[1]Default Errors'!$C$7:$C$27&amp;'[1]Default Errors'!$D$7:$D$27,0))</f>
        <v>0.148834244797691</v>
      </c>
      <c r="K262" s="9">
        <f>H262/J262</f>
        <v>7.3535718644093208E-3</v>
      </c>
      <c r="L262" s="9">
        <f>SQRT(K262)</f>
        <v>8.5752970003430906E-2</v>
      </c>
      <c r="M262" s="9">
        <f>I262/J262</f>
        <v>7.7024894012969461E-3</v>
      </c>
      <c r="N262" s="9">
        <f>SQRT(M262)</f>
        <v>8.7763827407975697E-2</v>
      </c>
      <c r="O262" s="12"/>
      <c r="P262" s="12"/>
    </row>
    <row r="263" spans="1:16" x14ac:dyDescent="0.25">
      <c r="A263" s="21">
        <v>242</v>
      </c>
      <c r="B263" s="1">
        <v>15000</v>
      </c>
      <c r="C263" s="1">
        <v>4</v>
      </c>
      <c r="D263" s="1">
        <v>2</v>
      </c>
      <c r="E263" s="1">
        <v>5</v>
      </c>
      <c r="F263" s="1">
        <v>7</v>
      </c>
      <c r="G263" s="38">
        <v>2.3148148148148147E-5</v>
      </c>
      <c r="H263" s="8">
        <v>2.3586165510755901E-3</v>
      </c>
      <c r="I263" s="8">
        <v>2.42671071241044E-3</v>
      </c>
      <c r="J263" s="8">
        <f t="array" ref="J263">INDEX('[1]Default Errors'!$E$7:$E$27,MATCH(C263&amp;D263,'[1]Default Errors'!$C$7:$C$27&amp;'[1]Default Errors'!$D$7:$D$27,0))</f>
        <v>0.148834244797691</v>
      </c>
      <c r="K263" s="9">
        <f t="shared" ref="K263:K291" si="32">H263/J263</f>
        <v>1.5847270594758857E-2</v>
      </c>
      <c r="L263" s="9">
        <f t="shared" ref="L263:L291" si="33">SQRT(K263)</f>
        <v>0.12588594280045273</v>
      </c>
      <c r="M263" s="9">
        <f t="shared" ref="M263:M291" si="34">I263/J263</f>
        <v>1.6304787353938907E-2</v>
      </c>
      <c r="N263" s="9">
        <f t="shared" ref="N263:N291" si="35">SQRT(M263)</f>
        <v>0.12769020069660361</v>
      </c>
      <c r="O263" s="12"/>
      <c r="P263" s="12"/>
    </row>
    <row r="264" spans="1:16" x14ac:dyDescent="0.25">
      <c r="A264" s="21">
        <v>243</v>
      </c>
      <c r="B264" s="1">
        <v>15000</v>
      </c>
      <c r="C264" s="1">
        <v>4</v>
      </c>
      <c r="D264" s="1">
        <v>3</v>
      </c>
      <c r="E264" s="1">
        <v>5</v>
      </c>
      <c r="F264" s="1">
        <v>7</v>
      </c>
      <c r="G264" s="38">
        <v>3.4722222222222222E-5</v>
      </c>
      <c r="H264" s="8">
        <v>4.3328138318919299E-3</v>
      </c>
      <c r="I264" s="8">
        <v>4.72497125653533E-3</v>
      </c>
      <c r="J264" s="8">
        <f t="array" ref="J264">INDEX('[1]Default Errors'!$E$7:$E$27,MATCH(C264&amp;D264,'[1]Default Errors'!$C$7:$C$27&amp;'[1]Default Errors'!$D$7:$D$27,0))</f>
        <v>0.148834244797691</v>
      </c>
      <c r="K264" s="9">
        <f t="shared" si="32"/>
        <v>2.9111672772495895E-2</v>
      </c>
      <c r="L264" s="9">
        <f t="shared" si="33"/>
        <v>0.17062143116412984</v>
      </c>
      <c r="M264" s="9">
        <f t="shared" si="34"/>
        <v>3.1746532949845911E-2</v>
      </c>
      <c r="N264" s="9">
        <f t="shared" si="35"/>
        <v>0.17817556776911336</v>
      </c>
      <c r="O264" s="12"/>
      <c r="P264" s="12"/>
    </row>
    <row r="265" spans="1:16" x14ac:dyDescent="0.25">
      <c r="A265" s="21">
        <v>244</v>
      </c>
      <c r="B265" s="1">
        <v>15000</v>
      </c>
      <c r="C265" s="1">
        <v>8</v>
      </c>
      <c r="D265" s="1">
        <v>1</v>
      </c>
      <c r="E265" s="1">
        <v>5</v>
      </c>
      <c r="F265" s="1">
        <v>7</v>
      </c>
      <c r="G265" s="38">
        <v>1.0416666666666667E-4</v>
      </c>
      <c r="H265" s="8">
        <v>6.25315446411015E-3</v>
      </c>
      <c r="I265" s="8">
        <v>6.2435469304360199E-3</v>
      </c>
      <c r="J265" s="8">
        <f t="array" ref="J265">INDEX('[1]Default Errors'!$E$7:$E$27,MATCH(C265&amp;D265,'[1]Default Errors'!$C$7:$C$27&amp;'[1]Default Errors'!$D$7:$D$27,0))</f>
        <v>0.14944066530540401</v>
      </c>
      <c r="K265" s="9">
        <f t="shared" si="32"/>
        <v>4.1843727417372696E-2</v>
      </c>
      <c r="L265" s="9">
        <f t="shared" si="33"/>
        <v>0.20455739394451791</v>
      </c>
      <c r="M265" s="9">
        <f t="shared" si="34"/>
        <v>4.1779437462195528E-2</v>
      </c>
      <c r="N265" s="9">
        <f t="shared" si="35"/>
        <v>0.20440018948669184</v>
      </c>
      <c r="O265" s="12"/>
      <c r="P265" s="12"/>
    </row>
    <row r="266" spans="1:16" x14ac:dyDescent="0.25">
      <c r="A266" s="21">
        <v>245</v>
      </c>
      <c r="B266" s="1">
        <v>15000</v>
      </c>
      <c r="C266" s="1">
        <v>8</v>
      </c>
      <c r="D266" s="1">
        <v>2</v>
      </c>
      <c r="E266" s="1">
        <v>5</v>
      </c>
      <c r="F266" s="1">
        <v>7</v>
      </c>
      <c r="G266" s="38">
        <v>1.6203703703703703E-4</v>
      </c>
      <c r="H266" s="8">
        <v>9.6714212386371096E-3</v>
      </c>
      <c r="I266" s="8">
        <v>1.06466962929825E-2</v>
      </c>
      <c r="J266" s="8">
        <f t="array" ref="J266">INDEX('[1]Default Errors'!$E$7:$E$27,MATCH(C266&amp;D266,'[1]Default Errors'!$C$7:$C$27&amp;'[1]Default Errors'!$D$7:$D$27,0))</f>
        <v>0.14944066530540401</v>
      </c>
      <c r="K266" s="9">
        <f t="shared" si="32"/>
        <v>6.4717466419679917E-2</v>
      </c>
      <c r="L266" s="9">
        <f t="shared" si="33"/>
        <v>0.2543962783133431</v>
      </c>
      <c r="M266" s="9">
        <f t="shared" si="34"/>
        <v>7.1243635534038938E-2</v>
      </c>
      <c r="N266" s="9">
        <f t="shared" si="35"/>
        <v>0.26691503429750624</v>
      </c>
      <c r="O266" s="12"/>
      <c r="P266" s="12"/>
    </row>
    <row r="267" spans="1:16" x14ac:dyDescent="0.25">
      <c r="A267" s="21">
        <v>246</v>
      </c>
      <c r="B267" s="1">
        <v>15000</v>
      </c>
      <c r="C267" s="1">
        <v>8</v>
      </c>
      <c r="D267" s="1">
        <v>3</v>
      </c>
      <c r="E267" s="1">
        <v>5</v>
      </c>
      <c r="F267" s="1">
        <v>7</v>
      </c>
      <c r="G267" s="38">
        <v>2.6620370370370372E-4</v>
      </c>
      <c r="H267" s="8">
        <v>1.5439174430892801E-2</v>
      </c>
      <c r="I267" s="8">
        <v>1.6882273729639199E-2</v>
      </c>
      <c r="J267" s="8">
        <f t="array" ref="J267">INDEX('[1]Default Errors'!$E$7:$E$27,MATCH(C267&amp;D267,'[1]Default Errors'!$C$7:$C$27&amp;'[1]Default Errors'!$D$7:$D$27,0))</f>
        <v>0.14944066530540401</v>
      </c>
      <c r="K267" s="9">
        <f t="shared" si="32"/>
        <v>0.10331307344851934</v>
      </c>
      <c r="L267" s="9">
        <f t="shared" si="33"/>
        <v>0.32142351103881517</v>
      </c>
      <c r="M267" s="9">
        <f t="shared" si="34"/>
        <v>0.11296974417999135</v>
      </c>
      <c r="N267" s="9">
        <f t="shared" si="35"/>
        <v>0.33610972044853354</v>
      </c>
      <c r="O267" s="12"/>
      <c r="P267" s="12"/>
    </row>
    <row r="268" spans="1:16" x14ac:dyDescent="0.25">
      <c r="A268" s="21">
        <v>247</v>
      </c>
      <c r="B268" s="1">
        <v>15000</v>
      </c>
      <c r="C268" s="1">
        <v>16</v>
      </c>
      <c r="D268" s="1">
        <v>1</v>
      </c>
      <c r="E268" s="1">
        <v>5</v>
      </c>
      <c r="F268" s="1">
        <v>7</v>
      </c>
      <c r="G268" s="38">
        <v>5.7870370370370378E-4</v>
      </c>
      <c r="H268" s="8">
        <v>4.2467004491028797E-2</v>
      </c>
      <c r="I268" s="8">
        <v>3.8675956469634003E-2</v>
      </c>
      <c r="J268" s="8">
        <f t="array" ref="J268">INDEX('[1]Default Errors'!$E$7:$E$27,MATCH(C268&amp;D268,'[1]Default Errors'!$C$7:$C$27&amp;'[1]Default Errors'!$D$7:$D$27,0))</f>
        <v>0.148499599467802</v>
      </c>
      <c r="K268" s="9">
        <f t="shared" si="32"/>
        <v>0.28597386554053689</v>
      </c>
      <c r="L268" s="9">
        <f t="shared" si="33"/>
        <v>0.53476524339240383</v>
      </c>
      <c r="M268" s="9">
        <f t="shared" si="34"/>
        <v>0.26044485377901511</v>
      </c>
      <c r="N268" s="9">
        <f t="shared" si="35"/>
        <v>0.51033797994957719</v>
      </c>
      <c r="O268" s="12"/>
      <c r="P268" s="12"/>
    </row>
    <row r="269" spans="1:16" x14ac:dyDescent="0.25">
      <c r="A269" s="21">
        <v>248</v>
      </c>
      <c r="B269" s="1">
        <v>15000</v>
      </c>
      <c r="C269" s="1">
        <v>16</v>
      </c>
      <c r="D269" s="1">
        <v>2</v>
      </c>
      <c r="E269" s="1">
        <v>5</v>
      </c>
      <c r="F269" s="1">
        <v>7</v>
      </c>
      <c r="G269" s="38">
        <v>1.2847222222222223E-3</v>
      </c>
      <c r="H269" s="8">
        <v>5.6578676236830397E-2</v>
      </c>
      <c r="I269" s="8">
        <v>5.2405371560231E-2</v>
      </c>
      <c r="J269" s="8">
        <f t="array" ref="J269">INDEX('[1]Default Errors'!$E$7:$E$27,MATCH(C269&amp;D269,'[1]Default Errors'!$C$7:$C$27&amp;'[1]Default Errors'!$D$7:$D$27,0))</f>
        <v>0.148499599467802</v>
      </c>
      <c r="K269" s="9">
        <f t="shared" si="32"/>
        <v>0.38100221441403892</v>
      </c>
      <c r="L269" s="9">
        <f t="shared" si="33"/>
        <v>0.61725376824612332</v>
      </c>
      <c r="M269" s="9">
        <f t="shared" si="34"/>
        <v>0.35289907681935295</v>
      </c>
      <c r="N269" s="9">
        <f t="shared" si="35"/>
        <v>0.59405309259303829</v>
      </c>
      <c r="O269" s="12"/>
      <c r="P269" s="12"/>
    </row>
    <row r="270" spans="1:16" x14ac:dyDescent="0.25">
      <c r="A270" s="21">
        <v>249</v>
      </c>
      <c r="B270" s="1">
        <v>15000</v>
      </c>
      <c r="C270" s="1">
        <v>16</v>
      </c>
      <c r="D270" s="1">
        <v>3</v>
      </c>
      <c r="E270" s="1">
        <v>5</v>
      </c>
      <c r="F270" s="1">
        <v>7</v>
      </c>
      <c r="G270" s="38">
        <v>3.7731481481481483E-3</v>
      </c>
      <c r="H270" s="8">
        <v>7.4175132472608707E-2</v>
      </c>
      <c r="I270" s="8">
        <v>6.9355497540937505E-2</v>
      </c>
      <c r="J270" s="8">
        <f t="array" ref="J270">INDEX('[1]Default Errors'!$E$7:$E$27,MATCH(C270&amp;D270,'[1]Default Errors'!$C$7:$C$27&amp;'[1]Default Errors'!$D$7:$D$27,0))</f>
        <v>0.148499599467802</v>
      </c>
      <c r="K270" s="9">
        <f t="shared" si="32"/>
        <v>0.49949718880347227</v>
      </c>
      <c r="L270" s="9">
        <f t="shared" si="33"/>
        <v>0.70675115054980442</v>
      </c>
      <c r="M270" s="9">
        <f t="shared" si="34"/>
        <v>0.46704164717949498</v>
      </c>
      <c r="N270" s="9">
        <f t="shared" si="35"/>
        <v>0.68340445358476776</v>
      </c>
      <c r="O270" s="12"/>
      <c r="P270" s="12"/>
    </row>
    <row r="271" spans="1:16" x14ac:dyDescent="0.25">
      <c r="A271" s="21">
        <v>250</v>
      </c>
      <c r="B271" s="1">
        <v>15000</v>
      </c>
      <c r="C271" s="1">
        <v>32</v>
      </c>
      <c r="D271" s="1">
        <v>1</v>
      </c>
      <c r="E271" s="1">
        <v>5</v>
      </c>
      <c r="F271" s="1">
        <v>7</v>
      </c>
      <c r="G271" s="38">
        <v>3.7847222222222223E-3</v>
      </c>
      <c r="H271" s="8">
        <v>9.5170475924163098E-2</v>
      </c>
      <c r="I271" s="8">
        <v>0.11465024219903901</v>
      </c>
      <c r="J271" s="8">
        <f t="array" ref="J271">INDEX('[1]Default Errors'!$E$7:$E$27,MATCH(C271&amp;D271,'[1]Default Errors'!$C$7:$C$27&amp;'[1]Default Errors'!$D$7:$D$27,0))</f>
        <v>0.14549183579793001</v>
      </c>
      <c r="K271" s="9">
        <f t="shared" si="32"/>
        <v>0.65412932211772346</v>
      </c>
      <c r="L271" s="9">
        <f t="shared" si="33"/>
        <v>0.80878261734394585</v>
      </c>
      <c r="M271" s="9">
        <f t="shared" si="34"/>
        <v>0.78801838996845064</v>
      </c>
      <c r="N271" s="9">
        <f t="shared" si="35"/>
        <v>0.88770399907201647</v>
      </c>
      <c r="O271" s="12"/>
      <c r="P271" s="12"/>
    </row>
    <row r="272" spans="1:16" x14ac:dyDescent="0.25">
      <c r="A272" s="21">
        <v>251</v>
      </c>
      <c r="B272" s="1">
        <v>15000</v>
      </c>
      <c r="C272" s="1">
        <v>32</v>
      </c>
      <c r="D272" s="1">
        <v>2</v>
      </c>
      <c r="E272" s="1">
        <v>5</v>
      </c>
      <c r="F272" s="1">
        <v>7</v>
      </c>
      <c r="G272" s="38">
        <v>2.388888888888889E-2</v>
      </c>
      <c r="H272" s="8">
        <v>0.11888891872619201</v>
      </c>
      <c r="I272" s="8">
        <v>0.127681213144797</v>
      </c>
      <c r="J272" s="8">
        <f t="array" ref="J272">INDEX('[1]Default Errors'!$E$7:$E$27,MATCH(C272&amp;D272,'[1]Default Errors'!$C$7:$C$27&amp;'[1]Default Errors'!$D$7:$D$27,0))</f>
        <v>0.14549183579793001</v>
      </c>
      <c r="K272" s="9">
        <f t="shared" si="32"/>
        <v>0.81715182212226578</v>
      </c>
      <c r="L272" s="9">
        <f t="shared" si="33"/>
        <v>0.90396450268927364</v>
      </c>
      <c r="M272" s="9">
        <f t="shared" si="34"/>
        <v>0.87758335335138837</v>
      </c>
      <c r="N272" s="9">
        <f t="shared" si="35"/>
        <v>0.93679418943084203</v>
      </c>
      <c r="O272" s="12"/>
      <c r="P272" s="12"/>
    </row>
    <row r="273" spans="1:16" x14ac:dyDescent="0.25">
      <c r="A273" s="21">
        <v>252</v>
      </c>
      <c r="B273" s="1">
        <v>15000</v>
      </c>
      <c r="C273" s="1">
        <v>32</v>
      </c>
      <c r="D273" s="1">
        <v>3</v>
      </c>
      <c r="E273" s="1">
        <v>5</v>
      </c>
      <c r="F273" s="1">
        <v>7</v>
      </c>
      <c r="G273" s="38">
        <v>4.9537037037037039E-2</v>
      </c>
      <c r="H273" s="8">
        <v>0.195193017527025</v>
      </c>
      <c r="I273" s="8">
        <v>0.19794208385800899</v>
      </c>
      <c r="J273" s="8">
        <f t="array" ref="J273">INDEX('[1]Default Errors'!$E$7:$E$27,MATCH(C273&amp;D273,'[1]Default Errors'!$C$7:$C$27&amp;'[1]Default Errors'!$D$7:$D$27,0))</f>
        <v>0.14549183579793001</v>
      </c>
      <c r="K273" s="9">
        <f t="shared" si="32"/>
        <v>1.3416080459533395</v>
      </c>
      <c r="L273" s="9">
        <f t="shared" si="33"/>
        <v>1.1582780520899718</v>
      </c>
      <c r="M273" s="9">
        <f t="shared" si="34"/>
        <v>1.3605030328500756</v>
      </c>
      <c r="N273" s="9">
        <f t="shared" si="35"/>
        <v>1.166406032584741</v>
      </c>
      <c r="O273" s="12"/>
      <c r="P273" s="12"/>
    </row>
    <row r="274" spans="1:16" x14ac:dyDescent="0.25">
      <c r="A274" s="21">
        <v>253</v>
      </c>
      <c r="B274" s="1">
        <v>15000</v>
      </c>
      <c r="C274" s="1">
        <v>64</v>
      </c>
      <c r="D274" s="1">
        <v>1</v>
      </c>
      <c r="E274" s="1">
        <v>5</v>
      </c>
      <c r="F274" s="1">
        <v>7</v>
      </c>
      <c r="G274" s="38">
        <v>8.6122685185185177E-2</v>
      </c>
      <c r="H274" s="8">
        <v>0.13964485454231701</v>
      </c>
      <c r="I274" s="8">
        <v>0.14433818217088601</v>
      </c>
      <c r="J274" s="8">
        <f t="array" ref="J274">INDEX('[1]Default Errors'!$E$7:$E$27,MATCH(C274&amp;D274,'[1]Default Errors'!$C$7:$C$27&amp;'[1]Default Errors'!$D$7:$D$27,0))</f>
        <v>0.144625530038068</v>
      </c>
      <c r="K274" s="9">
        <f t="shared" si="32"/>
        <v>0.96556157481711569</v>
      </c>
      <c r="L274" s="9">
        <f t="shared" si="33"/>
        <v>0.98262992770275204</v>
      </c>
      <c r="M274" s="9">
        <f t="shared" si="34"/>
        <v>0.99801315945320057</v>
      </c>
      <c r="N274" s="9">
        <f t="shared" si="35"/>
        <v>0.99900608579387573</v>
      </c>
      <c r="O274" s="12"/>
      <c r="P274" s="12"/>
    </row>
    <row r="275" spans="1:16" x14ac:dyDescent="0.25">
      <c r="A275" s="21">
        <v>254</v>
      </c>
      <c r="B275" s="1">
        <v>15000</v>
      </c>
      <c r="C275" s="1">
        <v>64</v>
      </c>
      <c r="D275" s="1">
        <v>2</v>
      </c>
      <c r="E275" s="1">
        <v>5</v>
      </c>
      <c r="F275" s="1">
        <v>7</v>
      </c>
      <c r="G275" s="38">
        <v>0.50643518518518515</v>
      </c>
      <c r="H275" s="8">
        <v>0.337792709675722</v>
      </c>
      <c r="I275" s="8">
        <v>0.32441070430463698</v>
      </c>
      <c r="J275" s="8">
        <f t="array" ref="J275">INDEX('[1]Default Errors'!$E$7:$E$27,MATCH(C275&amp;D275,'[1]Default Errors'!$C$7:$C$27&amp;'[1]Default Errors'!$D$7:$D$27,0))</f>
        <v>0.144625530038068</v>
      </c>
      <c r="K275" s="9">
        <f t="shared" si="32"/>
        <v>2.3356367965379903</v>
      </c>
      <c r="L275" s="9">
        <f t="shared" si="33"/>
        <v>1.5282790309815777</v>
      </c>
      <c r="M275" s="9">
        <f t="shared" si="34"/>
        <v>2.2431081443175791</v>
      </c>
      <c r="N275" s="9">
        <f t="shared" si="35"/>
        <v>1.4977009529000036</v>
      </c>
      <c r="O275" s="12"/>
      <c r="P275" s="12"/>
    </row>
    <row r="276" spans="1:16" x14ac:dyDescent="0.25">
      <c r="A276" s="21">
        <v>255</v>
      </c>
      <c r="B276" s="1">
        <v>15000</v>
      </c>
      <c r="C276" s="1">
        <v>64</v>
      </c>
      <c r="D276" s="1">
        <v>3</v>
      </c>
      <c r="E276" s="1">
        <v>5</v>
      </c>
      <c r="F276" s="1">
        <v>7</v>
      </c>
      <c r="G276" s="38">
        <v>0.43349537037037034</v>
      </c>
      <c r="H276" s="8">
        <v>0.38545455413975799</v>
      </c>
      <c r="I276" s="8">
        <v>0.36721214510620798</v>
      </c>
      <c r="J276" s="8">
        <f t="array" ref="J276">INDEX('[1]Default Errors'!$E$7:$E$27,MATCH(C276&amp;D276,'[1]Default Errors'!$C$7:$C$27&amp;'[1]Default Errors'!$D$7:$D$27,0))</f>
        <v>0.144625530038068</v>
      </c>
      <c r="K276" s="9">
        <f t="shared" si="32"/>
        <v>2.6651902609331808</v>
      </c>
      <c r="L276" s="9">
        <f t="shared" si="33"/>
        <v>1.6325410441802621</v>
      </c>
      <c r="M276" s="9">
        <f t="shared" si="34"/>
        <v>2.5390547921210818</v>
      </c>
      <c r="N276" s="9">
        <f t="shared" si="35"/>
        <v>1.593441179372832</v>
      </c>
      <c r="O276" s="12"/>
      <c r="P276" s="12"/>
    </row>
    <row r="277" spans="1:16" x14ac:dyDescent="0.25">
      <c r="A277" s="21">
        <v>256</v>
      </c>
      <c r="B277" s="1">
        <v>15000</v>
      </c>
      <c r="C277" s="1">
        <v>4</v>
      </c>
      <c r="D277" s="1">
        <v>1</v>
      </c>
      <c r="E277" s="1">
        <v>5</v>
      </c>
      <c r="F277" s="1">
        <v>9</v>
      </c>
      <c r="G277" s="38">
        <v>2.3148148148148147E-5</v>
      </c>
      <c r="H277" s="8">
        <v>8.9411848593438697E-4</v>
      </c>
      <c r="I277" s="8">
        <v>9.25194721860779E-4</v>
      </c>
      <c r="J277" s="8">
        <f t="array" ref="J277">INDEX('[1]Default Errors'!$E$7:$E$27,MATCH(C277&amp;D277,'[1]Default Errors'!$C$7:$C$27&amp;'[1]Default Errors'!$D$7:$D$27,0))</f>
        <v>0.148834244797691</v>
      </c>
      <c r="K277" s="9">
        <f t="shared" si="32"/>
        <v>6.0074782329144335E-3</v>
      </c>
      <c r="L277" s="9">
        <f t="shared" si="33"/>
        <v>7.7507923678256499E-2</v>
      </c>
      <c r="M277" s="9">
        <f t="shared" si="34"/>
        <v>6.2162758518268931E-3</v>
      </c>
      <c r="N277" s="9">
        <f t="shared" si="35"/>
        <v>7.8843362763309971E-2</v>
      </c>
      <c r="O277" s="12"/>
      <c r="P277" s="12"/>
    </row>
    <row r="278" spans="1:16" x14ac:dyDescent="0.25">
      <c r="A278" s="21">
        <v>257</v>
      </c>
      <c r="B278" s="1">
        <v>15000</v>
      </c>
      <c r="C278" s="1">
        <v>4</v>
      </c>
      <c r="D278" s="1">
        <v>2</v>
      </c>
      <c r="E278" s="1">
        <v>5</v>
      </c>
      <c r="F278" s="1">
        <v>9</v>
      </c>
      <c r="G278" s="38">
        <v>2.3148148148148147E-5</v>
      </c>
      <c r="H278" s="8">
        <v>1.89538829986936E-3</v>
      </c>
      <c r="I278" s="8">
        <v>1.9089298481806401E-3</v>
      </c>
      <c r="J278" s="8">
        <f t="array" ref="J278">INDEX('[1]Default Errors'!$E$7:$E$27,MATCH(C278&amp;D278,'[1]Default Errors'!$C$7:$C$27&amp;'[1]Default Errors'!$D$7:$D$27,0))</f>
        <v>0.148834244797691</v>
      </c>
      <c r="K278" s="9">
        <f t="shared" si="32"/>
        <v>1.273489379037562E-2</v>
      </c>
      <c r="L278" s="9">
        <f t="shared" si="33"/>
        <v>0.11284898666082749</v>
      </c>
      <c r="M278" s="9">
        <f>I278/J278</f>
        <v>1.2825877880291801E-2</v>
      </c>
      <c r="N278" s="9">
        <f t="shared" si="35"/>
        <v>0.11325139239890961</v>
      </c>
      <c r="O278" s="12"/>
      <c r="P278" s="12"/>
    </row>
    <row r="279" spans="1:16" x14ac:dyDescent="0.25">
      <c r="A279" s="21">
        <v>258</v>
      </c>
      <c r="B279" s="1">
        <v>15000</v>
      </c>
      <c r="C279" s="1">
        <v>4</v>
      </c>
      <c r="D279" s="1">
        <v>3</v>
      </c>
      <c r="E279" s="1">
        <v>5</v>
      </c>
      <c r="F279" s="1">
        <v>9</v>
      </c>
      <c r="G279" s="38">
        <v>3.4722222222222222E-5</v>
      </c>
      <c r="H279" s="8">
        <v>3.50670879071958E-3</v>
      </c>
      <c r="I279" s="8">
        <v>3.5999592542896E-3</v>
      </c>
      <c r="J279" s="8">
        <f t="array" ref="J279">INDEX('[1]Default Errors'!$E$7:$E$27,MATCH(C279&amp;D279,'[1]Default Errors'!$C$7:$C$27&amp;'[1]Default Errors'!$D$7:$D$27,0))</f>
        <v>0.148834244797691</v>
      </c>
      <c r="K279" s="9">
        <f t="shared" si="32"/>
        <v>2.3561168973486018E-2</v>
      </c>
      <c r="L279" s="9">
        <f t="shared" si="33"/>
        <v>0.1534964787006074</v>
      </c>
      <c r="M279" s="9">
        <f t="shared" si="34"/>
        <v>2.4187708004854602E-2</v>
      </c>
      <c r="N279" s="9">
        <f t="shared" si="35"/>
        <v>0.15552397887417427</v>
      </c>
      <c r="O279" s="12"/>
      <c r="P279" s="12"/>
    </row>
    <row r="280" spans="1:16" x14ac:dyDescent="0.25">
      <c r="A280" s="21">
        <v>259</v>
      </c>
      <c r="B280" s="1">
        <v>15000</v>
      </c>
      <c r="C280" s="1">
        <v>8</v>
      </c>
      <c r="D280" s="1">
        <v>1</v>
      </c>
      <c r="E280" s="1">
        <v>5</v>
      </c>
      <c r="F280" s="1">
        <v>9</v>
      </c>
      <c r="G280" s="38">
        <v>1.0416666666666667E-4</v>
      </c>
      <c r="H280" s="8">
        <v>6.0030663580936498E-3</v>
      </c>
      <c r="I280" s="8">
        <v>5.7413569808880197E-3</v>
      </c>
      <c r="J280" s="8">
        <f t="array" ref="J280">INDEX('[1]Default Errors'!$E$7:$E$27,MATCH(C280&amp;D280,'[1]Default Errors'!$C$7:$C$27&amp;'[1]Default Errors'!$D$7:$D$27,0))</f>
        <v>0.14944066530540401</v>
      </c>
      <c r="K280" s="9">
        <f t="shared" si="32"/>
        <v>4.0170233087663924E-2</v>
      </c>
      <c r="L280" s="9">
        <f t="shared" si="33"/>
        <v>0.20042513087850017</v>
      </c>
      <c r="M280" s="9">
        <f t="shared" si="34"/>
        <v>3.8418973638498673E-2</v>
      </c>
      <c r="N280" s="9">
        <f t="shared" si="35"/>
        <v>0.19600758566570498</v>
      </c>
      <c r="O280" s="12"/>
      <c r="P280" s="12"/>
    </row>
    <row r="281" spans="1:16" x14ac:dyDescent="0.25">
      <c r="A281" s="21">
        <v>260</v>
      </c>
      <c r="B281" s="1">
        <v>15000</v>
      </c>
      <c r="C281" s="1">
        <v>8</v>
      </c>
      <c r="D281" s="1">
        <v>2</v>
      </c>
      <c r="E281" s="1">
        <v>5</v>
      </c>
      <c r="F281" s="1">
        <v>9</v>
      </c>
      <c r="G281" s="38">
        <v>1.6203703703703703E-4</v>
      </c>
      <c r="H281" s="8">
        <v>8.6911649301922404E-3</v>
      </c>
      <c r="I281" s="8">
        <v>9.2431680014221102E-3</v>
      </c>
      <c r="J281" s="8">
        <f t="array" ref="J281">INDEX('[1]Default Errors'!$E$7:$E$27,MATCH(C281&amp;D281,'[1]Default Errors'!$C$7:$C$27&amp;'[1]Default Errors'!$D$7:$D$27,0))</f>
        <v>0.14944066530540401</v>
      </c>
      <c r="K281" s="9">
        <f t="shared" si="32"/>
        <v>5.8157964650589346E-2</v>
      </c>
      <c r="L281" s="9">
        <f t="shared" si="33"/>
        <v>0.24115962483506509</v>
      </c>
      <c r="M281" s="9">
        <f t="shared" si="34"/>
        <v>6.1851758907338475E-2</v>
      </c>
      <c r="N281" s="9">
        <f t="shared" si="35"/>
        <v>0.24870013853502068</v>
      </c>
      <c r="O281" s="12"/>
      <c r="P281" s="12"/>
    </row>
    <row r="282" spans="1:16" x14ac:dyDescent="0.25">
      <c r="A282" s="21">
        <v>261</v>
      </c>
      <c r="B282" s="1">
        <v>15000</v>
      </c>
      <c r="C282" s="1">
        <v>8</v>
      </c>
      <c r="D282" s="1">
        <v>3</v>
      </c>
      <c r="E282" s="1">
        <v>5</v>
      </c>
      <c r="F282" s="1">
        <v>9</v>
      </c>
      <c r="G282" s="38">
        <v>2.4305555555555552E-4</v>
      </c>
      <c r="H282" s="8">
        <v>1.31008782312144E-2</v>
      </c>
      <c r="I282" s="8">
        <v>1.4520402385395001E-2</v>
      </c>
      <c r="J282" s="8">
        <f t="array" ref="J282">INDEX('[1]Default Errors'!$E$7:$E$27,MATCH(C282&amp;D282,'[1]Default Errors'!$C$7:$C$27&amp;'[1]Default Errors'!$D$7:$D$27,0))</f>
        <v>0.14944066530540401</v>
      </c>
      <c r="K282" s="9">
        <f t="shared" si="32"/>
        <v>8.7666086098056553E-2</v>
      </c>
      <c r="L282" s="9">
        <f t="shared" si="33"/>
        <v>0.29608459280762406</v>
      </c>
      <c r="M282" s="9">
        <f t="shared" si="34"/>
        <v>9.7165000943487637E-2</v>
      </c>
      <c r="N282" s="9">
        <f t="shared" si="35"/>
        <v>0.31171301054573841</v>
      </c>
      <c r="O282" s="12"/>
      <c r="P282" s="12"/>
    </row>
    <row r="283" spans="1:16" x14ac:dyDescent="0.25">
      <c r="A283" s="21">
        <v>262</v>
      </c>
      <c r="B283" s="1">
        <v>15000</v>
      </c>
      <c r="C283" s="1">
        <v>16</v>
      </c>
      <c r="D283" s="1">
        <v>1</v>
      </c>
      <c r="E283" s="1">
        <v>5</v>
      </c>
      <c r="F283" s="1">
        <v>9</v>
      </c>
      <c r="G283" s="38">
        <v>5.7870370370370378E-4</v>
      </c>
      <c r="H283" s="8">
        <v>4.1988045748524598E-2</v>
      </c>
      <c r="I283" s="8">
        <v>3.6842619167085901E-2</v>
      </c>
      <c r="J283" s="8">
        <f t="array" ref="J283">INDEX('[1]Default Errors'!$E$7:$E$27,MATCH(C283&amp;D283,'[1]Default Errors'!$C$7:$C$27&amp;'[1]Default Errors'!$D$7:$D$27,0))</f>
        <v>0.148499599467802</v>
      </c>
      <c r="K283" s="9">
        <f t="shared" si="32"/>
        <v>0.28274854544391237</v>
      </c>
      <c r="L283" s="9">
        <f t="shared" si="33"/>
        <v>0.53174105111784664</v>
      </c>
      <c r="M283" s="9">
        <f t="shared" si="34"/>
        <v>0.24809911473918955</v>
      </c>
      <c r="N283" s="9">
        <f t="shared" si="35"/>
        <v>0.4980954875715996</v>
      </c>
      <c r="O283" s="12"/>
      <c r="P283" s="12"/>
    </row>
    <row r="284" spans="1:16" x14ac:dyDescent="0.25">
      <c r="A284" s="21">
        <v>263</v>
      </c>
      <c r="B284" s="1">
        <v>15000</v>
      </c>
      <c r="C284" s="1">
        <v>16</v>
      </c>
      <c r="D284" s="1">
        <v>2</v>
      </c>
      <c r="E284" s="1">
        <v>5</v>
      </c>
      <c r="F284" s="1">
        <v>9</v>
      </c>
      <c r="G284" s="38">
        <v>1.1111111111111111E-3</v>
      </c>
      <c r="H284" s="8">
        <v>5.2670064035674598E-2</v>
      </c>
      <c r="I284" s="8">
        <v>4.8044791499298703E-2</v>
      </c>
      <c r="J284" s="8">
        <f t="array" ref="J284">INDEX('[1]Default Errors'!$E$7:$E$27,MATCH(C284&amp;D284,'[1]Default Errors'!$C$7:$C$27&amp;'[1]Default Errors'!$D$7:$D$27,0))</f>
        <v>0.148499599467802</v>
      </c>
      <c r="K284" s="9">
        <f t="shared" si="32"/>
        <v>0.35468152253901958</v>
      </c>
      <c r="L284" s="9">
        <f t="shared" si="33"/>
        <v>0.59555144407432981</v>
      </c>
      <c r="M284" s="9">
        <f t="shared" si="34"/>
        <v>0.32353482212398743</v>
      </c>
      <c r="N284" s="9">
        <f t="shared" si="35"/>
        <v>0.56880121494594882</v>
      </c>
      <c r="O284" s="12"/>
      <c r="P284" s="12"/>
    </row>
    <row r="285" spans="1:16" x14ac:dyDescent="0.25">
      <c r="A285" s="21">
        <v>264</v>
      </c>
      <c r="B285" s="1">
        <v>15000</v>
      </c>
      <c r="C285" s="1">
        <v>16</v>
      </c>
      <c r="D285" s="1">
        <v>3</v>
      </c>
      <c r="E285" s="1">
        <v>5</v>
      </c>
      <c r="F285" s="1">
        <v>9</v>
      </c>
      <c r="G285" s="38">
        <v>4.2129629629629626E-3</v>
      </c>
      <c r="H285" s="8">
        <v>6.4841079718796199E-2</v>
      </c>
      <c r="I285" s="8">
        <v>6.0008372844000998E-2</v>
      </c>
      <c r="J285" s="8">
        <f t="array" ref="J285">INDEX('[1]Default Errors'!$E$7:$E$27,MATCH(C285&amp;D285,'[1]Default Errors'!$C$7:$C$27&amp;'[1]Default Errors'!$D$7:$D$27,0))</f>
        <v>0.148499599467802</v>
      </c>
      <c r="K285" s="9">
        <f t="shared" si="32"/>
        <v>0.43664144517006043</v>
      </c>
      <c r="L285" s="9">
        <f t="shared" si="33"/>
        <v>0.66078850260129407</v>
      </c>
      <c r="M285" s="9">
        <f t="shared" si="34"/>
        <v>0.40409787675563491</v>
      </c>
      <c r="N285" s="9">
        <f t="shared" si="35"/>
        <v>0.63568693297537182</v>
      </c>
      <c r="O285" s="12"/>
      <c r="P285" s="12"/>
    </row>
    <row r="286" spans="1:16" x14ac:dyDescent="0.25">
      <c r="A286" s="21">
        <v>265</v>
      </c>
      <c r="B286" s="1">
        <v>15000</v>
      </c>
      <c r="C286" s="1">
        <v>32</v>
      </c>
      <c r="D286" s="1">
        <v>1</v>
      </c>
      <c r="E286" s="1">
        <v>5</v>
      </c>
      <c r="F286" s="1">
        <v>9</v>
      </c>
      <c r="G286" s="38">
        <v>3.7847222222222223E-3</v>
      </c>
      <c r="H286" s="8">
        <v>8.9991672264704003E-2</v>
      </c>
      <c r="I286" s="8">
        <v>0.114319799772251</v>
      </c>
      <c r="J286" s="8">
        <f t="array" ref="J286">INDEX('[1]Default Errors'!$E$7:$E$27,MATCH(C286&amp;D286,'[1]Default Errors'!$C$7:$C$27&amp;'[1]Default Errors'!$D$7:$D$27,0))</f>
        <v>0.14549183579793001</v>
      </c>
      <c r="K286" s="9">
        <f t="shared" si="32"/>
        <v>0.61853417252698084</v>
      </c>
      <c r="L286" s="9">
        <f t="shared" si="33"/>
        <v>0.78646943521473278</v>
      </c>
      <c r="M286" s="9">
        <f t="shared" si="34"/>
        <v>0.78574718055676285</v>
      </c>
      <c r="N286" s="9">
        <f t="shared" si="35"/>
        <v>0.88642381542733995</v>
      </c>
      <c r="O286" s="12"/>
      <c r="P286" s="12"/>
    </row>
    <row r="287" spans="1:16" x14ac:dyDescent="0.25">
      <c r="A287" s="21">
        <v>266</v>
      </c>
      <c r="B287" s="1">
        <v>15000</v>
      </c>
      <c r="C287" s="1">
        <v>32</v>
      </c>
      <c r="D287" s="1">
        <v>2</v>
      </c>
      <c r="E287" s="1">
        <v>5</v>
      </c>
      <c r="F287" s="1">
        <v>9</v>
      </c>
      <c r="G287" s="38">
        <v>2.3321759259259261E-2</v>
      </c>
      <c r="H287" s="8">
        <v>0.103659699880714</v>
      </c>
      <c r="I287" s="8">
        <v>0.119964724347179</v>
      </c>
      <c r="J287" s="8">
        <f t="array" ref="J287">INDEX('[1]Default Errors'!$E$7:$E$27,MATCH(C287&amp;D287,'[1]Default Errors'!$C$7:$C$27&amp;'[1]Default Errors'!$D$7:$D$27,0))</f>
        <v>0.14549183579793001</v>
      </c>
      <c r="K287" s="9">
        <f t="shared" si="32"/>
        <v>0.71247777796057488</v>
      </c>
      <c r="L287" s="9">
        <f t="shared" si="33"/>
        <v>0.84408398750395386</v>
      </c>
      <c r="M287" s="9">
        <f t="shared" si="34"/>
        <v>0.82454609008985924</v>
      </c>
      <c r="N287" s="9">
        <f t="shared" si="35"/>
        <v>0.90804520266882049</v>
      </c>
      <c r="O287" s="12"/>
      <c r="P287" s="12"/>
    </row>
    <row r="288" spans="1:16" x14ac:dyDescent="0.25">
      <c r="A288" s="21">
        <v>267</v>
      </c>
      <c r="B288" s="1">
        <v>15000</v>
      </c>
      <c r="C288" s="1">
        <v>32</v>
      </c>
      <c r="D288" s="1">
        <v>3</v>
      </c>
      <c r="E288" s="1">
        <v>5</v>
      </c>
      <c r="F288" s="1">
        <v>9</v>
      </c>
      <c r="G288" s="38">
        <v>4.9421296296296297E-2</v>
      </c>
      <c r="H288" s="8">
        <v>0.119504498833033</v>
      </c>
      <c r="I288" s="8">
        <v>0.129541580584557</v>
      </c>
      <c r="J288" s="8">
        <f t="array" ref="J288">INDEX('[1]Default Errors'!$E$7:$E$27,MATCH(C288&amp;D288,'[1]Default Errors'!$C$7:$C$27&amp;'[1]Default Errors'!$D$7:$D$27,0))</f>
        <v>0.14549183579793001</v>
      </c>
      <c r="K288" s="9">
        <f t="shared" si="32"/>
        <v>0.82138285064331595</v>
      </c>
      <c r="L288" s="9">
        <f t="shared" si="33"/>
        <v>0.9063017437053269</v>
      </c>
      <c r="M288" s="9">
        <f t="shared" si="34"/>
        <v>0.89037010134695171</v>
      </c>
      <c r="N288" s="9">
        <f t="shared" si="35"/>
        <v>0.94359424613917164</v>
      </c>
      <c r="O288" s="12"/>
      <c r="P288" s="12"/>
    </row>
    <row r="289" spans="1:16" x14ac:dyDescent="0.25">
      <c r="A289" s="21">
        <v>268</v>
      </c>
      <c r="B289" s="1">
        <v>15000</v>
      </c>
      <c r="C289" s="1">
        <v>64</v>
      </c>
      <c r="D289" s="1">
        <v>1</v>
      </c>
      <c r="E289" s="1">
        <v>5</v>
      </c>
      <c r="F289" s="1">
        <v>9</v>
      </c>
      <c r="G289" s="38">
        <v>9.1481481481481483E-2</v>
      </c>
      <c r="H289" s="8">
        <v>0.138151083365121</v>
      </c>
      <c r="I289" s="8">
        <v>0.140300261784988</v>
      </c>
      <c r="J289" s="8">
        <f t="array" ref="J289">INDEX('[1]Default Errors'!$E$7:$E$27,MATCH(C289&amp;D289,'[1]Default Errors'!$C$7:$C$27&amp;'[1]Default Errors'!$D$7:$D$27,0))</f>
        <v>0.144625530038068</v>
      </c>
      <c r="K289" s="9">
        <f t="shared" si="32"/>
        <v>0.95523303063267728</v>
      </c>
      <c r="L289" s="9">
        <f t="shared" si="33"/>
        <v>0.97736023585609277</v>
      </c>
      <c r="M289" s="9">
        <f t="shared" si="34"/>
        <v>0.97009332825303041</v>
      </c>
      <c r="N289" s="9">
        <f t="shared" si="35"/>
        <v>0.98493315928190295</v>
      </c>
      <c r="O289" s="12"/>
      <c r="P289" s="12"/>
    </row>
    <row r="290" spans="1:16" x14ac:dyDescent="0.25">
      <c r="A290" s="21">
        <v>269</v>
      </c>
      <c r="B290" s="1">
        <v>15000</v>
      </c>
      <c r="C290" s="1">
        <v>64</v>
      </c>
      <c r="D290" s="1">
        <v>2</v>
      </c>
      <c r="E290" s="1">
        <v>5</v>
      </c>
      <c r="F290" s="1">
        <v>9</v>
      </c>
      <c r="G290" s="38">
        <v>0.51146990740740739</v>
      </c>
      <c r="H290" s="8">
        <v>0.15032025808087299</v>
      </c>
      <c r="I290" s="8">
        <v>0.154520148172754</v>
      </c>
      <c r="J290" s="8">
        <f t="array" ref="J290">INDEX('[1]Default Errors'!$E$7:$E$27,MATCH(C290&amp;D290,'[1]Default Errors'!$C$7:$C$27&amp;'[1]Default Errors'!$D$7:$D$27,0))</f>
        <v>0.144625530038068</v>
      </c>
      <c r="K290" s="9">
        <f t="shared" si="32"/>
        <v>1.0393756762122568</v>
      </c>
      <c r="L290" s="9">
        <f t="shared" si="33"/>
        <v>1.0194977568451324</v>
      </c>
      <c r="M290" s="9">
        <f t="shared" si="34"/>
        <v>1.0684154321307004</v>
      </c>
      <c r="N290" s="9">
        <f t="shared" si="35"/>
        <v>1.0336418297121592</v>
      </c>
      <c r="O290" s="12"/>
      <c r="P290" s="12"/>
    </row>
    <row r="291" spans="1:16" x14ac:dyDescent="0.25">
      <c r="A291" s="21">
        <v>270</v>
      </c>
      <c r="B291" s="1">
        <v>15000</v>
      </c>
      <c r="C291" s="1">
        <v>64</v>
      </c>
      <c r="D291" s="1">
        <v>3</v>
      </c>
      <c r="E291" s="1">
        <v>5</v>
      </c>
      <c r="F291" s="1">
        <v>9</v>
      </c>
      <c r="G291" s="38">
        <v>0.43885416666666671</v>
      </c>
      <c r="H291" s="8">
        <v>0.30456320489979899</v>
      </c>
      <c r="I291" s="8">
        <v>0.29258602988108501</v>
      </c>
      <c r="J291" s="8">
        <f t="array" ref="J291">INDEX('[1]Default Errors'!$E$7:$E$27,MATCH(C291&amp;D291,'[1]Default Errors'!$C$7:$C$27&amp;'[1]Default Errors'!$D$7:$D$27,0))</f>
        <v>0.144625530038068</v>
      </c>
      <c r="K291" s="9">
        <f t="shared" si="32"/>
        <v>2.1058744249347439</v>
      </c>
      <c r="L291" s="9">
        <f t="shared" si="33"/>
        <v>1.4511631282990702</v>
      </c>
      <c r="M291" s="9">
        <f t="shared" si="34"/>
        <v>2.0230593437000453</v>
      </c>
      <c r="N291" s="9">
        <f t="shared" si="35"/>
        <v>1.4223429065102569</v>
      </c>
      <c r="O291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1"/>
  <sheetViews>
    <sheetView topLeftCell="A7" workbookViewId="0">
      <selection activeCell="G12" sqref="G12:Q12"/>
    </sheetView>
  </sheetViews>
  <sheetFormatPr baseColWidth="10" defaultRowHeight="15" x14ac:dyDescent="0.25"/>
  <cols>
    <col min="1" max="1" width="12.85546875" customWidth="1"/>
    <col min="4" max="4" width="12.85546875" customWidth="1"/>
    <col min="10" max="11" width="11.42578125" customWidth="1"/>
    <col min="12" max="12" width="15.7109375" customWidth="1"/>
    <col min="13" max="16" width="11.42578125" customWidth="1"/>
    <col min="17" max="20" width="12.85546875" customWidth="1"/>
    <col min="21" max="21" width="12.5703125" customWidth="1"/>
    <col min="25" max="25" width="13.28515625" customWidth="1"/>
    <col min="26" max="26" width="14.28515625" customWidth="1"/>
  </cols>
  <sheetData>
    <row r="2" spans="1:20" x14ac:dyDescent="0.25">
      <c r="A2" s="3" t="s">
        <v>26</v>
      </c>
      <c r="B2" s="3" t="s">
        <v>0</v>
      </c>
      <c r="C2" s="4"/>
      <c r="D2" s="10"/>
    </row>
    <row r="3" spans="1:20" x14ac:dyDescent="0.25">
      <c r="A3" s="3" t="s">
        <v>27</v>
      </c>
      <c r="B3" s="3" t="s">
        <v>0</v>
      </c>
      <c r="C3" s="4"/>
      <c r="D3" s="10"/>
    </row>
    <row r="6" spans="1:20" ht="18.75" x14ac:dyDescent="0.3">
      <c r="B6" s="5" t="s">
        <v>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29"/>
      <c r="P6" s="29"/>
      <c r="Q6" s="29"/>
    </row>
    <row r="7" spans="1:20" x14ac:dyDescent="0.25">
      <c r="K7" s="11"/>
      <c r="L7" s="11"/>
      <c r="M7" s="11"/>
    </row>
    <row r="8" spans="1:20" ht="16.5" x14ac:dyDescent="0.3">
      <c r="A8" s="7">
        <f t="shared" ref="A8:K8" si="0">INDEX(A$17:A$999,MATCH(_xlfn.MINIFS($N$17:$N$999,$C$17:$C$999,4),$N$17:$N$999,))</f>
        <v>101</v>
      </c>
      <c r="B8" s="7">
        <f t="shared" si="0"/>
        <v>15000</v>
      </c>
      <c r="C8" s="7">
        <f t="shared" si="0"/>
        <v>4</v>
      </c>
      <c r="D8" s="7">
        <f t="shared" si="0"/>
        <v>1</v>
      </c>
      <c r="E8" s="7">
        <f t="shared" si="0"/>
        <v>400</v>
      </c>
      <c r="F8" s="7">
        <f t="shared" si="0"/>
        <v>1.5</v>
      </c>
      <c r="G8" s="7">
        <f t="shared" si="0"/>
        <v>0.95</v>
      </c>
      <c r="H8" s="7">
        <f t="shared" si="0"/>
        <v>42</v>
      </c>
      <c r="I8" s="7">
        <f t="shared" si="0"/>
        <v>0.1</v>
      </c>
      <c r="J8" s="7">
        <f t="shared" si="0"/>
        <v>1E-4</v>
      </c>
      <c r="K8" s="7">
        <f t="shared" si="0"/>
        <v>5</v>
      </c>
      <c r="L8" s="7"/>
      <c r="M8" s="20">
        <f>INDEX(M$17:M$999,MATCH(_xlfn.MINIFS($N$17:$N$999,$C$17:$C$999,4),$N$17:$N$999,))</f>
        <v>5.7870370370370366E-5</v>
      </c>
      <c r="N8" s="7">
        <f>INDEX(N$17:N$999,MATCH(_xlfn.MINIFS($N$17:$N$999,$C$17:$C$999,4),$N$17:$N$999,))</f>
        <v>2.5193958081904099E-4</v>
      </c>
      <c r="O8" s="7"/>
      <c r="P8" s="7"/>
      <c r="Q8" s="26">
        <f>INDEX(Q$17:Q$999,MATCH(_xlfn.MINIFS($N$17:$N$999,$C$17:$C$999,4),$N$17:$N$999,))</f>
        <v>4.7176287127044343E-3</v>
      </c>
      <c r="R8" s="26">
        <f>INDEX(R$17:R$999,MATCH(_xlfn.MINIFS($N$17:$N$999,$C$17:$C$999,4),$N$17:$N$999,))</f>
        <v>6.8684996270688067E-2</v>
      </c>
      <c r="S8" s="26">
        <f>INDEX(S$17:S$999,MATCH(_xlfn.MINIFS($N$17:$N$999,$C$17:$C$999,4),$N$17:$N$999,))</f>
        <v>1.8650147264304324E-2</v>
      </c>
      <c r="T8" s="26">
        <f>INDEX(T$17:T$999,MATCH(_xlfn.MINIFS($N$17:$N$999,$C$17:$C$999,4),$N$17:$N$999,))</f>
        <v>0.13656554200933824</v>
      </c>
    </row>
    <row r="9" spans="1:20" ht="16.5" x14ac:dyDescent="0.3">
      <c r="A9" s="7">
        <f t="shared" ref="A9:K9" si="1">INDEX(A$17:A$999,MATCH(_xlfn.MINIFS($N$17:$N$999,$C$17:$C$999,8),$N$17:$N$999,))</f>
        <v>2</v>
      </c>
      <c r="B9" s="7">
        <f t="shared" si="1"/>
        <v>15000</v>
      </c>
      <c r="C9" s="7">
        <f t="shared" si="1"/>
        <v>8</v>
      </c>
      <c r="D9" s="7">
        <f t="shared" si="1"/>
        <v>1</v>
      </c>
      <c r="E9" s="7">
        <f t="shared" si="1"/>
        <v>50</v>
      </c>
      <c r="F9" s="7">
        <f t="shared" si="1"/>
        <v>3</v>
      </c>
      <c r="G9" s="7">
        <f t="shared" si="1"/>
        <v>0.5</v>
      </c>
      <c r="H9" s="7">
        <f t="shared" si="1"/>
        <v>40</v>
      </c>
      <c r="I9" s="7">
        <f t="shared" si="1"/>
        <v>0.1</v>
      </c>
      <c r="J9" s="7">
        <f t="shared" si="1"/>
        <v>1.0000000000000001E-5</v>
      </c>
      <c r="K9" s="7">
        <f t="shared" si="1"/>
        <v>0.05</v>
      </c>
      <c r="L9" s="7"/>
      <c r="M9" s="20">
        <f>INDEX(M$17:M$999,MATCH(_xlfn.MINIFS($N$17:$N$999,$C$17:$C$999,8),$N$17:$N$999,))</f>
        <v>6.9444444444444444E-5</v>
      </c>
      <c r="N9" s="7">
        <f>INDEX(N$17:N$999,MATCH(_xlfn.MINIFS($N$17:$N$999,$C$17:$C$999,8),$N$17:$N$999,))</f>
        <v>2.2010306563842699E-3</v>
      </c>
      <c r="O9" s="7"/>
      <c r="P9" s="7"/>
      <c r="Q9" s="26">
        <f>INDEX(Q$17:Q$999,MATCH(_xlfn.MINIFS($N$17:$N$999,$C$17:$C$999,8),$N$17:$N$999,))</f>
        <v>3.6184176040931618E-2</v>
      </c>
      <c r="R9" s="26">
        <f>INDEX(R$17:R$999,MATCH(_xlfn.MINIFS($N$17:$N$999,$C$17:$C$999,8),$N$17:$N$999,))</f>
        <v>0.19022138691780063</v>
      </c>
      <c r="S9" s="26">
        <f>INDEX(S$17:S$999,MATCH(_xlfn.MINIFS($N$17:$N$999,$C$17:$C$999,8),$N$17:$N$999,))</f>
        <v>7.2598370904442044E-2</v>
      </c>
      <c r="T9" s="26">
        <f>INDEX(T$17:T$999,MATCH(_xlfn.MINIFS($N$17:$N$999,$C$17:$C$999,8),$N$17:$N$999,))</f>
        <v>0.2694408486188426</v>
      </c>
    </row>
    <row r="10" spans="1:20" ht="16.5" x14ac:dyDescent="0.3">
      <c r="A10" s="7">
        <f t="shared" ref="A10:K10" si="2">INDEX(A$17:A$999,MATCH(_xlfn.MINIFS($N$17:$N$999,$C$17:$C$999,16),$N$17:$N$999,))</f>
        <v>109</v>
      </c>
      <c r="B10" s="7">
        <f t="shared" si="2"/>
        <v>15000</v>
      </c>
      <c r="C10" s="7">
        <f t="shared" si="2"/>
        <v>16</v>
      </c>
      <c r="D10" s="7">
        <f t="shared" si="2"/>
        <v>2</v>
      </c>
      <c r="E10" s="7">
        <f t="shared" si="2"/>
        <v>200</v>
      </c>
      <c r="F10" s="7">
        <f t="shared" si="2"/>
        <v>3</v>
      </c>
      <c r="G10" s="7">
        <f t="shared" si="2"/>
        <v>0.05</v>
      </c>
      <c r="H10" s="7">
        <f t="shared" si="2"/>
        <v>42</v>
      </c>
      <c r="I10" s="7">
        <f t="shared" si="2"/>
        <v>0.2</v>
      </c>
      <c r="J10" s="7">
        <f t="shared" si="2"/>
        <v>1.0000000000000001E-5</v>
      </c>
      <c r="K10" s="7">
        <f t="shared" si="2"/>
        <v>0.5</v>
      </c>
      <c r="L10" s="7"/>
      <c r="M10" s="20">
        <f>INDEX(M$17:M$999,MATCH(_xlfn.MINIFS($N$17:$N$999,$C$17:$C$999,16),$N$17:$N$999,))</f>
        <v>3.9351851851851852E-4</v>
      </c>
      <c r="N10" s="7">
        <f>INDEX(N$17:N$999,MATCH(_xlfn.MINIFS($N$17:$N$999,$C$17:$C$999,16),$N$17:$N$999,))</f>
        <v>1.88640143419549E-2</v>
      </c>
      <c r="O10" s="7"/>
      <c r="P10" s="7"/>
      <c r="Q10" s="26">
        <f>INDEX(Q$17:Q$999,MATCH(_xlfn.MINIFS($N$17:$N$999,$C$17:$C$999,16),$N$17:$N$999,))</f>
        <v>0.28549008291653333</v>
      </c>
      <c r="R10" s="26">
        <f>INDEX(R$17:R$999,MATCH(_xlfn.MINIFS($N$17:$N$999,$C$17:$C$999,16),$N$17:$N$999,))</f>
        <v>0.53431272015228437</v>
      </c>
      <c r="S10" s="26">
        <f>INDEX(S$17:S$999,MATCH(_xlfn.MINIFS($N$17:$N$999,$C$17:$C$999,16),$N$17:$N$999,))</f>
        <v>0.39972534667451765</v>
      </c>
      <c r="T10" s="26">
        <f>INDEX(T$17:T$999,MATCH(_xlfn.MINIFS($N$17:$N$999,$C$17:$C$999,16),$N$17:$N$999,))</f>
        <v>0.63223836222940288</v>
      </c>
    </row>
    <row r="11" spans="1:20" ht="16.5" x14ac:dyDescent="0.3">
      <c r="A11" s="7">
        <f t="shared" ref="A11:K11" si="3">INDEX(A$17:A$999,MATCH(_xlfn.MINIFS($N$17:$N$999,$C$17:$C$999,32),$N$17:$N$999,))</f>
        <v>104</v>
      </c>
      <c r="B11" s="7">
        <f t="shared" si="3"/>
        <v>15000</v>
      </c>
      <c r="C11" s="7">
        <f t="shared" si="3"/>
        <v>32</v>
      </c>
      <c r="D11" s="7">
        <f t="shared" si="3"/>
        <v>1</v>
      </c>
      <c r="E11" s="7">
        <f t="shared" si="3"/>
        <v>50</v>
      </c>
      <c r="F11" s="7">
        <f t="shared" si="3"/>
        <v>0.8</v>
      </c>
      <c r="G11" s="7">
        <f t="shared" si="3"/>
        <v>0.95</v>
      </c>
      <c r="H11" s="7">
        <f t="shared" si="3"/>
        <v>42</v>
      </c>
      <c r="I11" s="7">
        <f t="shared" si="3"/>
        <v>0.1</v>
      </c>
      <c r="J11" s="7">
        <f t="shared" si="3"/>
        <v>1.0000000000000001E-5</v>
      </c>
      <c r="K11" s="7">
        <f t="shared" si="3"/>
        <v>5000</v>
      </c>
      <c r="L11" s="7"/>
      <c r="M11" s="20">
        <f>INDEX(M$17:M$999,MATCH(_xlfn.MINIFS($N$17:$N$999,$C$17:$C$999,32),$N$17:$N$999,))</f>
        <v>1.0532407407407407E-3</v>
      </c>
      <c r="N11" s="7">
        <f>INDEX(N$17:N$999,MATCH(_xlfn.MINIFS($N$17:$N$999,$C$17:$C$999,32),$N$17:$N$999,))</f>
        <v>4.23995426636763E-2</v>
      </c>
      <c r="O11" s="7"/>
      <c r="P11" s="7"/>
      <c r="Q11" s="26">
        <f>INDEX(Q$17:Q$999,MATCH(_xlfn.MINIFS($N$17:$N$999,$C$17:$C$999,32),$N$17:$N$999,))</f>
        <v>0.657686673291899</v>
      </c>
      <c r="R11" s="26">
        <f>INDEX(R$17:R$999,MATCH(_xlfn.MINIFS($N$17:$N$999,$C$17:$C$999,32),$N$17:$N$999,))</f>
        <v>0.81097883652528135</v>
      </c>
      <c r="S11" s="26">
        <f>INDEX(S$17:S$999,MATCH(_xlfn.MINIFS($N$17:$N$999,$C$17:$C$999,32),$N$17:$N$999,))</f>
        <v>0.69210763736531078</v>
      </c>
      <c r="T11" s="26">
        <f>INDEX(T$17:T$999,MATCH(_xlfn.MINIFS($N$17:$N$999,$C$17:$C$999,32),$N$17:$N$999,))</f>
        <v>0.83193006759301036</v>
      </c>
    </row>
    <row r="12" spans="1:20" ht="16.5" x14ac:dyDescent="0.3">
      <c r="A12" s="7">
        <f t="shared" ref="A12:K12" si="4">INDEX(A$17:A$999,MATCH(_xlfn.MINIFS($N$17:$N$999,$C$17:$C$999,64),$N$17:$N$999,))</f>
        <v>105</v>
      </c>
      <c r="B12" s="7">
        <f t="shared" si="4"/>
        <v>15000</v>
      </c>
      <c r="C12" s="7">
        <f t="shared" si="4"/>
        <v>64</v>
      </c>
      <c r="D12" s="7">
        <f t="shared" si="4"/>
        <v>1</v>
      </c>
      <c r="E12" s="7">
        <f t="shared" si="4"/>
        <v>400</v>
      </c>
      <c r="F12" s="7">
        <f t="shared" si="4"/>
        <v>3</v>
      </c>
      <c r="G12" s="7">
        <f t="shared" si="4"/>
        <v>0.2</v>
      </c>
      <c r="H12" s="7">
        <f t="shared" si="4"/>
        <v>39</v>
      </c>
      <c r="I12" s="7">
        <f t="shared" si="4"/>
        <v>0.1</v>
      </c>
      <c r="J12" s="7">
        <f t="shared" si="4"/>
        <v>1E-4</v>
      </c>
      <c r="K12" s="7">
        <f t="shared" si="4"/>
        <v>5000</v>
      </c>
      <c r="L12" s="7"/>
      <c r="M12" s="20">
        <f>INDEX(M$17:M$999,MATCH(_xlfn.MINIFS($N$17:$N$999,$C$17:$C$999,64),$N$17:$N$999,))</f>
        <v>1.2604166666666666E-2</v>
      </c>
      <c r="N12" s="7">
        <f>INDEX(N$17:N$999,MATCH(_xlfn.MINIFS($N$17:$N$999,$C$17:$C$999,64),$N$17:$N$999,))</f>
        <v>5.3888242223566203E-2</v>
      </c>
      <c r="O12" s="7"/>
      <c r="P12" s="7"/>
      <c r="Q12" s="26">
        <f>INDEX(Q$17:Q$999,MATCH(_xlfn.MINIFS($N$17:$N$999,$C$17:$C$999,64),$N$17:$N$999,))</f>
        <v>0.81338224392877012</v>
      </c>
      <c r="R12" s="26">
        <f>INDEX(R$17:R$999,MATCH(_xlfn.MINIFS($N$17:$N$999,$C$17:$C$999,64),$N$17:$N$999,))</f>
        <v>0.90187706697130854</v>
      </c>
      <c r="S12" s="26">
        <f>INDEX(S$17:S$999,MATCH(_xlfn.MINIFS($N$17:$N$999,$C$17:$C$999,64),$N$17:$N$999,))</f>
        <v>0.80020057218441554</v>
      </c>
      <c r="T12" s="26">
        <f>INDEX(T$17:T$999,MATCH(_xlfn.MINIFS($N$17:$N$999,$C$17:$C$999,64),$N$17:$N$999,))</f>
        <v>0.89453930723273167</v>
      </c>
    </row>
    <row r="13" spans="1:20" ht="16.5" x14ac:dyDescent="0.3">
      <c r="A13" s="7">
        <f t="shared" ref="A13:K13" si="5">INDEX(A$17:A$999,MATCH(_xlfn.MINIFS($N$17:$N$999,$C$17:$C$999,128),$N$17:$N$999,))</f>
        <v>106</v>
      </c>
      <c r="B13" s="7">
        <f t="shared" si="5"/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3</v>
      </c>
      <c r="G13" s="7">
        <f t="shared" si="5"/>
        <v>0.05</v>
      </c>
      <c r="H13" s="7">
        <f t="shared" si="5"/>
        <v>41</v>
      </c>
      <c r="I13" s="7">
        <f t="shared" si="5"/>
        <v>0.1</v>
      </c>
      <c r="J13" s="7">
        <f t="shared" si="5"/>
        <v>1.0000000000000001E-5</v>
      </c>
      <c r="K13" s="7">
        <f t="shared" si="5"/>
        <v>50000</v>
      </c>
      <c r="L13" s="7"/>
      <c r="M13" s="20">
        <f>INDEX(M$17:M$999,MATCH(_xlfn.MINIFS($N$17:$N$999,$C$17:$C$999,128),$N$17:$N$999,))</f>
        <v>3.8599537037037036E-2</v>
      </c>
      <c r="N13" s="7">
        <f>INDEX(N$17:N$999,MATCH(_xlfn.MINIFS($N$17:$N$999,$C$17:$C$999,128),$N$17:$N$999,))</f>
        <v>6.5956359710807794E-2</v>
      </c>
      <c r="O13" s="7"/>
      <c r="P13" s="7"/>
      <c r="Q13" s="26">
        <f>INDEX(Q$17:Q$999,MATCH(_xlfn.MINIFS($N$17:$N$999,$C$17:$C$999,128),$N$17:$N$999,))</f>
        <v>0.99625840703459123</v>
      </c>
      <c r="R13" s="26">
        <f>INDEX(R$17:R$999,MATCH(_xlfn.MINIFS($N$17:$N$999,$C$17:$C$999,128),$N$17:$N$999,))</f>
        <v>0.99812745029609884</v>
      </c>
      <c r="S13" s="26">
        <f>INDEX(S$17:S$999,MATCH(_xlfn.MINIFS($N$17:$N$999,$C$17:$C$999,128),$N$17:$N$999,))</f>
        <v>0.98797904496733624</v>
      </c>
      <c r="T13" s="26">
        <f>INDEX(T$17:T$999,MATCH(_xlfn.MINIFS($N$17:$N$999,$C$17:$C$999,128),$N$17:$N$999,))</f>
        <v>0.99397135017430771</v>
      </c>
    </row>
    <row r="14" spans="1:20" ht="16.5" x14ac:dyDescent="0.3">
      <c r="A14" s="7">
        <f t="shared" ref="A14:K14" si="6">INDEX(A$17:A$999,MATCH(_xlfn.MINIFS($N$17:$N$999,$C$17:$C$999,146),$N$17:$N$999,))</f>
        <v>119</v>
      </c>
      <c r="B14" s="7">
        <f t="shared" si="6"/>
        <v>15000</v>
      </c>
      <c r="C14" s="7">
        <f t="shared" si="6"/>
        <v>146</v>
      </c>
      <c r="D14" s="7">
        <f t="shared" si="6"/>
        <v>1</v>
      </c>
      <c r="E14" s="7">
        <f t="shared" si="6"/>
        <v>200</v>
      </c>
      <c r="F14" s="7">
        <f t="shared" si="6"/>
        <v>0.1</v>
      </c>
      <c r="G14" s="7">
        <f t="shared" si="6"/>
        <v>0.05</v>
      </c>
      <c r="H14" s="7">
        <f t="shared" si="6"/>
        <v>39</v>
      </c>
      <c r="I14" s="7">
        <f t="shared" si="6"/>
        <v>0.1</v>
      </c>
      <c r="J14" s="7">
        <f t="shared" si="6"/>
        <v>1E-4</v>
      </c>
      <c r="K14" s="7">
        <f t="shared" si="6"/>
        <v>50000</v>
      </c>
      <c r="L14" s="7"/>
      <c r="M14" s="20">
        <f>INDEX(M$17:M$999,MATCH(_xlfn.MINIFS($N$17:$N$999,$C$17:$C$999,146),$N$17:$N$999,))</f>
        <v>5.3275462962962962E-2</v>
      </c>
      <c r="N14" s="7">
        <f>INDEX(N$17:N$999,MATCH(_xlfn.MINIFS($N$17:$N$999,$C$17:$C$999,146),$N$17:$N$999,))</f>
        <v>6.5437954795161096E-2</v>
      </c>
      <c r="O14" s="7"/>
      <c r="P14" s="7"/>
      <c r="Q14" s="26">
        <f>INDEX(Q$17:Q$999,MATCH(_xlfn.MINIFS($N$17:$N$999,$C$17:$C$999,146),$N$17:$N$999,))</f>
        <v>0.98067140482953563</v>
      </c>
      <c r="R14" s="26">
        <f>INDEX(R$17:R$999,MATCH(_xlfn.MINIFS($N$17:$N$999,$C$17:$C$999,146),$N$17:$N$999,))</f>
        <v>0.99028854624777707</v>
      </c>
      <c r="S14" s="26">
        <f>INDEX(S$17:S$999,MATCH(_xlfn.MINIFS($N$17:$N$999,$C$17:$C$999,146),$N$17:$N$999,))</f>
        <v>0.91172192104554339</v>
      </c>
      <c r="T14" s="26">
        <f>INDEX(T$17:T$999,MATCH(_xlfn.MINIFS($N$17:$N$999,$C$17:$C$999,146),$N$17:$N$999,))</f>
        <v>0.95484130673402656</v>
      </c>
    </row>
    <row r="15" spans="1:20" ht="16.5" x14ac:dyDescent="0.3">
      <c r="A15" s="7">
        <f t="shared" ref="A15:K15" si="7">INDEX(A$17:A$999,MATCH(_xlfn.MINIFS($N$17:$N$999,$C$17:$C$999,148),$N$17:$N$999,))</f>
        <v>121</v>
      </c>
      <c r="B15" s="7">
        <f t="shared" si="7"/>
        <v>15000</v>
      </c>
      <c r="C15" s="7">
        <f t="shared" si="7"/>
        <v>148</v>
      </c>
      <c r="D15" s="7">
        <f t="shared" si="7"/>
        <v>1</v>
      </c>
      <c r="E15" s="7">
        <f t="shared" si="7"/>
        <v>200</v>
      </c>
      <c r="F15" s="7">
        <f t="shared" si="7"/>
        <v>3</v>
      </c>
      <c r="G15" s="7">
        <f t="shared" si="7"/>
        <v>0.05</v>
      </c>
      <c r="H15" s="7">
        <f t="shared" si="7"/>
        <v>40</v>
      </c>
      <c r="I15" s="7">
        <f t="shared" si="7"/>
        <v>0.2</v>
      </c>
      <c r="J15" s="7">
        <f t="shared" si="7"/>
        <v>1.0000000000000001E-5</v>
      </c>
      <c r="K15" s="7">
        <f t="shared" si="7"/>
        <v>50000</v>
      </c>
      <c r="L15" s="7"/>
      <c r="M15" s="20">
        <f>INDEX(M$17:M$999,MATCH(_xlfn.MINIFS($N$17:$N$999,$C$17:$C$999,148),$N$17:$N$999,))</f>
        <v>5.4479166666666669E-2</v>
      </c>
      <c r="N15" s="7">
        <f>INDEX(N$17:N$999,MATCH(_xlfn.MINIFS($N$17:$N$999,$C$17:$C$999,148),$N$17:$N$999,))</f>
        <v>6.4880812799093399E-2</v>
      </c>
      <c r="O15" s="7"/>
      <c r="P15" s="7"/>
      <c r="Q15" s="26">
        <f>INDEX(Q$17:Q$999,MATCH(_xlfn.MINIFS($N$17:$N$999,$C$17:$C$999,148),$N$17:$N$999,))</f>
        <v>0.96910248307467006</v>
      </c>
      <c r="R15" s="26">
        <f>INDEX(R$17:R$999,MATCH(_xlfn.MINIFS($N$17:$N$999,$C$17:$C$999,148),$N$17:$N$999,))</f>
        <v>0.98443002954738745</v>
      </c>
      <c r="S15" s="26">
        <f>INDEX(S$17:S$999,MATCH(_xlfn.MINIFS($N$17:$N$999,$C$17:$C$999,148),$N$17:$N$999,))</f>
        <v>0.9032493609063843</v>
      </c>
      <c r="T15" s="26">
        <f>INDEX(T$17:T$999,MATCH(_xlfn.MINIFS($N$17:$N$999,$C$17:$C$999,148),$N$17:$N$999,))</f>
        <v>0.95039431864168056</v>
      </c>
    </row>
    <row r="16" spans="1:20" x14ac:dyDescent="0.25">
      <c r="B16" s="2" t="s">
        <v>28</v>
      </c>
      <c r="C16" s="2" t="s">
        <v>24</v>
      </c>
      <c r="D16" s="2" t="s">
        <v>25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/>
      <c r="M16" s="2" t="s">
        <v>7</v>
      </c>
      <c r="N16" s="2" t="s">
        <v>0</v>
      </c>
      <c r="O16" s="2" t="s">
        <v>35</v>
      </c>
      <c r="P16" s="2" t="s">
        <v>34</v>
      </c>
      <c r="Q16" s="2" t="s">
        <v>10</v>
      </c>
      <c r="R16" s="2" t="s">
        <v>11</v>
      </c>
      <c r="S16" s="2" t="s">
        <v>32</v>
      </c>
      <c r="T16" s="2" t="s">
        <v>33</v>
      </c>
    </row>
    <row r="17" spans="1:20" x14ac:dyDescent="0.25">
      <c r="A17" s="3">
        <v>1</v>
      </c>
      <c r="B17" s="1">
        <v>15000</v>
      </c>
      <c r="C17" s="1">
        <v>4</v>
      </c>
      <c r="D17" s="1">
        <v>1</v>
      </c>
      <c r="E17" s="4">
        <v>50</v>
      </c>
      <c r="F17" s="4">
        <v>0.8</v>
      </c>
      <c r="G17" s="4">
        <v>0.95</v>
      </c>
      <c r="H17" s="4">
        <v>40</v>
      </c>
      <c r="I17" s="4">
        <v>0.1</v>
      </c>
      <c r="J17" s="16">
        <v>1.0000000000000001E-5</v>
      </c>
      <c r="K17" s="16">
        <v>0.05</v>
      </c>
      <c r="L17" s="16"/>
      <c r="M17" s="14">
        <v>3.4722222222222222E-5</v>
      </c>
      <c r="N17" s="22">
        <v>3.2432352882883202E-4</v>
      </c>
      <c r="O17" s="25">
        <f t="array" ref="O17">INDEX('Default Errors'!$J$7:$J$27,MATCH(C17&amp;D17,'Default Errors'!$H$7:$H$27&amp;'Default Errors'!$I$7:$I$27,0))</f>
        <v>5.3403859472996501E-2</v>
      </c>
      <c r="P17" s="25">
        <f t="array" ref="P17">INDEX('Default Errors'!$K$7:$K$27,MATCH(C17&amp;D17,'Default Errors'!$H$7:$H$27&amp;'Default Errors'!$I$7:$I$27,0))</f>
        <v>1.35087180411301E-2</v>
      </c>
      <c r="Q17" s="9">
        <f>N17/O17</f>
        <v>6.0730353953692287E-3</v>
      </c>
      <c r="R17" s="9">
        <f>SQRT(Q17)</f>
        <v>7.7929682376930223E-2</v>
      </c>
      <c r="S17" s="9">
        <f>N17/P17</f>
        <v>2.4008460894761562E-2</v>
      </c>
      <c r="T17" s="9">
        <f>SQRT(S17)</f>
        <v>0.15494663886242116</v>
      </c>
    </row>
    <row r="18" spans="1:20" x14ac:dyDescent="0.25">
      <c r="A18" s="3">
        <v>2</v>
      </c>
      <c r="B18" s="1">
        <v>15000</v>
      </c>
      <c r="C18" s="1">
        <v>8</v>
      </c>
      <c r="D18" s="1">
        <v>1</v>
      </c>
      <c r="E18" s="4">
        <v>50</v>
      </c>
      <c r="F18" s="4">
        <v>3</v>
      </c>
      <c r="G18" s="4">
        <v>0.5</v>
      </c>
      <c r="H18" s="4">
        <v>40</v>
      </c>
      <c r="I18" s="4">
        <v>0.1</v>
      </c>
      <c r="J18" s="16">
        <v>1.0000000000000001E-5</v>
      </c>
      <c r="K18" s="16">
        <v>0.05</v>
      </c>
      <c r="L18" s="16"/>
      <c r="M18" s="14">
        <v>6.9444444444444444E-5</v>
      </c>
      <c r="N18" s="8">
        <v>2.2010306563842699E-3</v>
      </c>
      <c r="O18" s="25">
        <f t="array" ref="O18">INDEX('Default Errors'!$J$7:$J$27,MATCH(C18&amp;D18,'Default Errors'!$H$7:$H$27&amp;'Default Errors'!$I$7:$I$27,0))</f>
        <v>6.0828541567298902E-2</v>
      </c>
      <c r="P18" s="25">
        <f t="array" ref="P18">INDEX('Default Errors'!$K$7:$K$27,MATCH(C18&amp;D18,'Default Errors'!$H$7:$H$27&amp;'Default Errors'!$I$7:$I$27,0))</f>
        <v>3.0317906985562901E-2</v>
      </c>
      <c r="Q18" s="9">
        <f t="shared" ref="Q18:Q37" si="8">N18/O18</f>
        <v>3.6184176040931618E-2</v>
      </c>
      <c r="R18" s="9">
        <f t="shared" ref="R18:R37" si="9">SQRT(Q18)</f>
        <v>0.19022138691780063</v>
      </c>
      <c r="S18" s="9">
        <f t="shared" ref="S18:S37" si="10">N18/P18</f>
        <v>7.2598370904442044E-2</v>
      </c>
      <c r="T18" s="9">
        <f t="shared" ref="T18:T37" si="11">SQRT(S18)</f>
        <v>0.2694408486188426</v>
      </c>
    </row>
    <row r="19" spans="1:20" x14ac:dyDescent="0.25">
      <c r="A19" s="3">
        <v>3</v>
      </c>
      <c r="B19" s="1">
        <v>15000</v>
      </c>
      <c r="C19" s="1">
        <v>16</v>
      </c>
      <c r="D19" s="1">
        <v>1</v>
      </c>
      <c r="E19" s="4">
        <v>200</v>
      </c>
      <c r="F19" s="4">
        <v>3</v>
      </c>
      <c r="G19" s="4">
        <v>0.05</v>
      </c>
      <c r="H19" s="4">
        <v>42</v>
      </c>
      <c r="I19" s="4">
        <v>0.2</v>
      </c>
      <c r="J19" s="16">
        <v>1.0000000000000001E-5</v>
      </c>
      <c r="K19" s="16">
        <v>0.05</v>
      </c>
      <c r="L19" s="16"/>
      <c r="M19" s="14">
        <v>3.9351851851851852E-4</v>
      </c>
      <c r="N19" s="8">
        <v>2.1032775498826799E-2</v>
      </c>
      <c r="O19" s="25">
        <f t="array" ref="O19">INDEX('Default Errors'!$J$7:$J$27,MATCH(C19&amp;D19,'Default Errors'!$H$7:$H$27&amp;'Default Errors'!$I$7:$I$27,0))</f>
        <v>6.6075900603069407E-2</v>
      </c>
      <c r="P19" s="25">
        <f t="array" ref="P19">INDEX('Default Errors'!$K$7:$K$27,MATCH(C19&amp;D19,'Default Errors'!$H$7:$H$27&amp;'Default Errors'!$I$7:$I$27,0))</f>
        <v>4.71924397561789E-2</v>
      </c>
      <c r="Q19" s="9">
        <f t="shared" si="8"/>
        <v>0.31831235453262624</v>
      </c>
      <c r="R19" s="9">
        <f t="shared" si="9"/>
        <v>0.56419177106071494</v>
      </c>
      <c r="S19" s="9">
        <f t="shared" si="10"/>
        <v>0.44568103720623981</v>
      </c>
      <c r="T19" s="9">
        <f t="shared" si="11"/>
        <v>0.66759346701884359</v>
      </c>
    </row>
    <row r="20" spans="1:20" x14ac:dyDescent="0.25">
      <c r="A20" s="3">
        <v>4</v>
      </c>
      <c r="B20" s="1">
        <v>15000</v>
      </c>
      <c r="C20" s="1">
        <v>32</v>
      </c>
      <c r="D20" s="1">
        <v>1</v>
      </c>
      <c r="E20" s="4">
        <v>200</v>
      </c>
      <c r="F20" s="4">
        <v>3</v>
      </c>
      <c r="G20" s="4">
        <v>0.2</v>
      </c>
      <c r="H20" s="4">
        <v>41</v>
      </c>
      <c r="I20" s="4">
        <v>0.1</v>
      </c>
      <c r="J20" s="16">
        <v>1E-4</v>
      </c>
      <c r="K20" s="16">
        <v>5.0000000000000001E-3</v>
      </c>
      <c r="L20" s="16"/>
      <c r="M20" s="14">
        <v>1.4004629629629629E-3</v>
      </c>
      <c r="N20" s="8">
        <v>9.0667343242407897E-2</v>
      </c>
      <c r="O20" s="25">
        <f t="array" ref="O20">INDEX('Default Errors'!$J$7:$J$27,MATCH(C20&amp;D20,'Default Errors'!$H$7:$H$27&amp;'Default Errors'!$I$7:$I$27,0))</f>
        <v>6.4467693182005903E-2</v>
      </c>
      <c r="P20" s="25">
        <f t="array" ref="P20">INDEX('Default Errors'!$K$7:$K$27,MATCH(C20&amp;D20,'Default Errors'!$H$7:$H$27&amp;'Default Errors'!$I$7:$I$27,0))</f>
        <v>6.1261486472077201E-2</v>
      </c>
      <c r="Q20" s="9">
        <f t="shared" si="8"/>
        <v>1.4063996828060041</v>
      </c>
      <c r="R20" s="9">
        <f t="shared" si="9"/>
        <v>1.1859172326962806</v>
      </c>
      <c r="S20" s="9">
        <f t="shared" si="10"/>
        <v>1.4800056032550533</v>
      </c>
      <c r="T20" s="9">
        <f t="shared" si="11"/>
        <v>1.2165548089811051</v>
      </c>
    </row>
    <row r="21" spans="1:20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1.5</v>
      </c>
      <c r="G21" s="4">
        <v>0.2</v>
      </c>
      <c r="H21" s="4">
        <v>40</v>
      </c>
      <c r="I21" s="4">
        <v>0.2</v>
      </c>
      <c r="J21" s="16">
        <v>1.0000000000000001E-5</v>
      </c>
      <c r="K21" s="16">
        <v>5.0000000000000001E-3</v>
      </c>
      <c r="L21" s="16"/>
      <c r="M21" s="14">
        <v>4.4212962962962956E-3</v>
      </c>
      <c r="N21" s="8">
        <v>0.104995827502257</v>
      </c>
      <c r="O21" s="25">
        <f t="array" ref="O21">INDEX('Default Errors'!$J$7:$J$27,MATCH(C21&amp;D21,'Default Errors'!$H$7:$H$27&amp;'Default Errors'!$I$7:$I$27,0))</f>
        <v>6.6252051388873606E-2</v>
      </c>
      <c r="P21" s="25">
        <f t="array" ref="P21">INDEX('Default Errors'!$K$7:$K$27,MATCH(C21&amp;D21,'Default Errors'!$H$7:$H$27&amp;'Default Errors'!$I$7:$I$27,0))</f>
        <v>6.7343418758699702E-2</v>
      </c>
      <c r="Q21" s="9">
        <f t="shared" si="8"/>
        <v>1.5847936071590085</v>
      </c>
      <c r="R21" s="9">
        <f t="shared" si="9"/>
        <v>1.2588858594642363</v>
      </c>
      <c r="S21" s="9">
        <f t="shared" si="10"/>
        <v>1.5591104437164203</v>
      </c>
      <c r="T21" s="9">
        <f t="shared" si="11"/>
        <v>1.248643441386059</v>
      </c>
    </row>
    <row r="22" spans="1:20" x14ac:dyDescent="0.25">
      <c r="A22" s="3">
        <v>6</v>
      </c>
      <c r="B22" s="1">
        <v>15000</v>
      </c>
      <c r="C22" s="1">
        <v>128</v>
      </c>
      <c r="D22" s="1">
        <v>1</v>
      </c>
      <c r="E22" s="4">
        <v>400</v>
      </c>
      <c r="F22" s="4">
        <v>1.5</v>
      </c>
      <c r="G22" s="4">
        <v>0.7</v>
      </c>
      <c r="H22" s="4">
        <v>41</v>
      </c>
      <c r="I22" s="4">
        <v>0.2</v>
      </c>
      <c r="J22" s="16">
        <v>1E-4</v>
      </c>
      <c r="K22" s="16">
        <v>0.05</v>
      </c>
      <c r="L22" s="16"/>
      <c r="M22" s="14">
        <v>8.0844907407407407E-2</v>
      </c>
      <c r="N22" s="8">
        <v>0.13130713960401699</v>
      </c>
      <c r="O22" s="25">
        <f t="array" ref="O22">INDEX('Default Errors'!$J$7:$J$27,MATCH(C22&amp;D22,'Default Errors'!$H$7:$H$27&amp;'Default Errors'!$I$7:$I$27,0))</f>
        <v>6.6204068387367407E-2</v>
      </c>
      <c r="P22" s="25">
        <f t="array" ref="P22">INDEX('Default Errors'!$K$7:$K$27,MATCH(C22&amp;D22,'Default Errors'!$H$7:$H$27&amp;'Default Errors'!$I$7:$I$27,0))</f>
        <v>6.67588650253087E-2</v>
      </c>
      <c r="Q22" s="9">
        <f t="shared" si="8"/>
        <v>1.9833696448339735</v>
      </c>
      <c r="R22" s="9">
        <f t="shared" si="9"/>
        <v>1.4083215701088916</v>
      </c>
      <c r="S22" s="9">
        <f t="shared" si="10"/>
        <v>1.9668869378506906</v>
      </c>
      <c r="T22" s="9">
        <f t="shared" si="11"/>
        <v>1.4024574638293636</v>
      </c>
    </row>
    <row r="23" spans="1:20" x14ac:dyDescent="0.25">
      <c r="A23" s="3">
        <v>7</v>
      </c>
      <c r="B23" s="1">
        <v>15000</v>
      </c>
      <c r="C23" s="1">
        <v>4</v>
      </c>
      <c r="D23" s="1">
        <v>2</v>
      </c>
      <c r="E23" s="4">
        <v>50</v>
      </c>
      <c r="F23" s="4">
        <v>0.8</v>
      </c>
      <c r="G23" s="4">
        <v>0.95</v>
      </c>
      <c r="H23" s="4">
        <v>40</v>
      </c>
      <c r="I23" s="4">
        <v>0.1</v>
      </c>
      <c r="J23" s="16">
        <v>1.0000000000000001E-5</v>
      </c>
      <c r="K23" s="16">
        <v>0.05</v>
      </c>
      <c r="L23" s="16"/>
      <c r="M23" s="14">
        <v>3.4722222222222222E-5</v>
      </c>
      <c r="N23" s="22">
        <v>3.2432352882883202E-4</v>
      </c>
      <c r="O23" s="25">
        <f t="array" ref="O23">INDEX('Default Errors'!$J$7:$J$27,MATCH(C23&amp;D23,'Default Errors'!$H$7:$H$27&amp;'Default Errors'!$I$7:$I$27,0))</f>
        <v>5.3403859472996501E-2</v>
      </c>
      <c r="P23" s="25">
        <f t="array" ref="P23">INDEX('Default Errors'!$K$7:$K$27,MATCH(C23&amp;D23,'Default Errors'!$H$7:$H$27&amp;'Default Errors'!$I$7:$I$27,0))</f>
        <v>1.35087180411301E-2</v>
      </c>
      <c r="Q23" s="9">
        <f t="shared" si="8"/>
        <v>6.0730353953692287E-3</v>
      </c>
      <c r="R23" s="9">
        <f t="shared" si="9"/>
        <v>7.7929682376930223E-2</v>
      </c>
      <c r="S23" s="9">
        <f t="shared" si="10"/>
        <v>2.4008460894761562E-2</v>
      </c>
      <c r="T23" s="9">
        <f t="shared" si="11"/>
        <v>0.15494663886242116</v>
      </c>
    </row>
    <row r="24" spans="1:20" x14ac:dyDescent="0.25">
      <c r="A24" s="3">
        <v>8</v>
      </c>
      <c r="B24" s="1">
        <v>15000</v>
      </c>
      <c r="C24" s="1">
        <v>8</v>
      </c>
      <c r="D24" s="1">
        <v>2</v>
      </c>
      <c r="E24" s="4">
        <v>50</v>
      </c>
      <c r="F24" s="4">
        <v>3</v>
      </c>
      <c r="G24" s="4">
        <v>0.5</v>
      </c>
      <c r="H24" s="4">
        <v>40</v>
      </c>
      <c r="I24" s="4">
        <v>0.1</v>
      </c>
      <c r="J24" s="16">
        <v>1.0000000000000001E-5</v>
      </c>
      <c r="K24" s="16">
        <v>0.05</v>
      </c>
      <c r="L24" s="16"/>
      <c r="M24" s="14">
        <v>5.7870370370370366E-5</v>
      </c>
      <c r="N24" s="8">
        <v>2.2010306563842699E-3</v>
      </c>
      <c r="O24" s="25">
        <f t="array" ref="O24">INDEX('Default Errors'!$J$7:$J$27,MATCH(C24&amp;D24,'Default Errors'!$H$7:$H$27&amp;'Default Errors'!$I$7:$I$27,0))</f>
        <v>6.0828541567298902E-2</v>
      </c>
      <c r="P24" s="25">
        <f t="array" ref="P24">INDEX('Default Errors'!$K$7:$K$27,MATCH(C24&amp;D24,'Default Errors'!$H$7:$H$27&amp;'Default Errors'!$I$7:$I$27,0))</f>
        <v>3.0317906985562901E-2</v>
      </c>
      <c r="Q24" s="9">
        <f t="shared" si="8"/>
        <v>3.6184176040931618E-2</v>
      </c>
      <c r="R24" s="9">
        <f t="shared" si="9"/>
        <v>0.19022138691780063</v>
      </c>
      <c r="S24" s="9">
        <f t="shared" si="10"/>
        <v>7.2598370904442044E-2</v>
      </c>
      <c r="T24" s="9">
        <f t="shared" si="11"/>
        <v>0.2694408486188426</v>
      </c>
    </row>
    <row r="25" spans="1:20" x14ac:dyDescent="0.25">
      <c r="A25" s="3">
        <v>9</v>
      </c>
      <c r="B25" s="1">
        <v>15000</v>
      </c>
      <c r="C25" s="1">
        <v>16</v>
      </c>
      <c r="D25" s="1">
        <v>2</v>
      </c>
      <c r="E25" s="4">
        <v>200</v>
      </c>
      <c r="F25" s="4">
        <v>3</v>
      </c>
      <c r="G25" s="4">
        <v>0.05</v>
      </c>
      <c r="H25" s="4">
        <v>42</v>
      </c>
      <c r="I25" s="4">
        <v>0.2</v>
      </c>
      <c r="J25" s="16">
        <v>1.0000000000000001E-5</v>
      </c>
      <c r="K25" s="16">
        <v>0.05</v>
      </c>
      <c r="L25" s="16"/>
      <c r="M25" s="14">
        <v>3.5879629629629635E-4</v>
      </c>
      <c r="N25" s="8">
        <v>2.1032775498826799E-2</v>
      </c>
      <c r="O25" s="25">
        <f t="array" ref="O25">INDEX('Default Errors'!$J$7:$J$27,MATCH(C25&amp;D25,'Default Errors'!$H$7:$H$27&amp;'Default Errors'!$I$7:$I$27,0))</f>
        <v>6.6075900603069407E-2</v>
      </c>
      <c r="P25" s="25">
        <f t="array" ref="P25">INDEX('Default Errors'!$K$7:$K$27,MATCH(C25&amp;D25,'Default Errors'!$H$7:$H$27&amp;'Default Errors'!$I$7:$I$27,0))</f>
        <v>4.71924397561789E-2</v>
      </c>
      <c r="Q25" s="9">
        <f t="shared" si="8"/>
        <v>0.31831235453262624</v>
      </c>
      <c r="R25" s="9">
        <f t="shared" si="9"/>
        <v>0.56419177106071494</v>
      </c>
      <c r="S25" s="9">
        <f t="shared" si="10"/>
        <v>0.44568103720623981</v>
      </c>
      <c r="T25" s="9">
        <f t="shared" si="11"/>
        <v>0.66759346701884359</v>
      </c>
    </row>
    <row r="26" spans="1:20" x14ac:dyDescent="0.25">
      <c r="A26" s="3">
        <v>10</v>
      </c>
      <c r="B26" s="1">
        <v>15000</v>
      </c>
      <c r="C26" s="1">
        <v>32</v>
      </c>
      <c r="D26" s="1">
        <v>2</v>
      </c>
      <c r="E26" s="4">
        <v>200</v>
      </c>
      <c r="F26" s="4">
        <v>3</v>
      </c>
      <c r="G26" s="4">
        <v>0.2</v>
      </c>
      <c r="H26" s="4">
        <v>41</v>
      </c>
      <c r="I26" s="4">
        <v>0.1</v>
      </c>
      <c r="J26" s="16">
        <v>1E-4</v>
      </c>
      <c r="K26" s="16">
        <v>5.0000000000000001E-3</v>
      </c>
      <c r="L26" s="16"/>
      <c r="M26" s="14">
        <v>1.5509259259259261E-3</v>
      </c>
      <c r="N26" s="8">
        <v>9.0667343242407897E-2</v>
      </c>
      <c r="O26" s="25">
        <f t="array" ref="O26">INDEX('Default Errors'!$J$7:$J$27,MATCH(C26&amp;D26,'Default Errors'!$H$7:$H$27&amp;'Default Errors'!$I$7:$I$27,0))</f>
        <v>6.4467693182005903E-2</v>
      </c>
      <c r="P26" s="25">
        <f t="array" ref="P26">INDEX('Default Errors'!$K$7:$K$27,MATCH(C26&amp;D26,'Default Errors'!$H$7:$H$27&amp;'Default Errors'!$I$7:$I$27,0))</f>
        <v>6.1261486472077201E-2</v>
      </c>
      <c r="Q26" s="9">
        <f t="shared" si="8"/>
        <v>1.4063996828060041</v>
      </c>
      <c r="R26" s="9">
        <f t="shared" si="9"/>
        <v>1.1859172326962806</v>
      </c>
      <c r="S26" s="9">
        <f t="shared" si="10"/>
        <v>1.4800056032550533</v>
      </c>
      <c r="T26" s="9">
        <f t="shared" si="11"/>
        <v>1.2165548089811051</v>
      </c>
    </row>
    <row r="27" spans="1:20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1.5</v>
      </c>
      <c r="G27" s="4">
        <v>0.2</v>
      </c>
      <c r="H27" s="4">
        <v>40</v>
      </c>
      <c r="I27" s="4">
        <v>0.2</v>
      </c>
      <c r="J27" s="16">
        <v>1.0000000000000001E-5</v>
      </c>
      <c r="K27" s="16">
        <v>5.0000000000000001E-3</v>
      </c>
      <c r="L27" s="16"/>
      <c r="M27" s="14">
        <v>4.5138888888888893E-3</v>
      </c>
      <c r="N27" s="8">
        <v>0.104995827502257</v>
      </c>
      <c r="O27" s="25">
        <f t="array" ref="O27">INDEX('Default Errors'!$J$7:$J$27,MATCH(C27&amp;D27,'Default Errors'!$H$7:$H$27&amp;'Default Errors'!$I$7:$I$27,0))</f>
        <v>6.6252051388873606E-2</v>
      </c>
      <c r="P27" s="25">
        <f t="array" ref="P27">INDEX('Default Errors'!$K$7:$K$27,MATCH(C27&amp;D27,'Default Errors'!$H$7:$H$27&amp;'Default Errors'!$I$7:$I$27,0))</f>
        <v>6.7343418758699702E-2</v>
      </c>
      <c r="Q27" s="9">
        <f t="shared" si="8"/>
        <v>1.5847936071590085</v>
      </c>
      <c r="R27" s="9">
        <f t="shared" si="9"/>
        <v>1.2588858594642363</v>
      </c>
      <c r="S27" s="9">
        <f t="shared" si="10"/>
        <v>1.5591104437164203</v>
      </c>
      <c r="T27" s="9">
        <f t="shared" si="11"/>
        <v>1.248643441386059</v>
      </c>
    </row>
    <row r="28" spans="1:20" x14ac:dyDescent="0.25">
      <c r="A28" s="3">
        <v>12</v>
      </c>
      <c r="B28" s="1">
        <v>15000</v>
      </c>
      <c r="C28" s="1">
        <v>128</v>
      </c>
      <c r="D28" s="1">
        <v>2</v>
      </c>
      <c r="E28" s="4">
        <v>50</v>
      </c>
      <c r="F28" s="4">
        <v>0.8</v>
      </c>
      <c r="G28" s="4">
        <v>0.95</v>
      </c>
      <c r="H28" s="4">
        <v>40</v>
      </c>
      <c r="I28" s="4">
        <v>0.1</v>
      </c>
      <c r="J28" s="16">
        <v>1.0000000000000001E-5</v>
      </c>
      <c r="K28" s="16">
        <v>0.05</v>
      </c>
      <c r="L28" s="16"/>
      <c r="M28" s="14">
        <v>2.4062500000000001E-2</v>
      </c>
      <c r="N28" s="8">
        <v>0.11783850800270999</v>
      </c>
      <c r="O28" s="25">
        <f t="array" ref="O28">INDEX('Default Errors'!$J$7:$J$27,MATCH(C28&amp;D28,'Default Errors'!$H$7:$H$27&amp;'Default Errors'!$I$7:$I$27,0))</f>
        <v>6.6204068387367407E-2</v>
      </c>
      <c r="P28" s="25">
        <f t="array" ref="P28">INDEX('Default Errors'!$K$7:$K$27,MATCH(C28&amp;D28,'Default Errors'!$H$7:$H$27&amp;'Default Errors'!$I$7:$I$27,0))</f>
        <v>6.67588650253087E-2</v>
      </c>
      <c r="Q28" s="9">
        <f t="shared" si="8"/>
        <v>1.7799284979470402</v>
      </c>
      <c r="R28" s="9">
        <f t="shared" si="9"/>
        <v>1.334139609616265</v>
      </c>
      <c r="S28" s="9">
        <f t="shared" si="10"/>
        <v>1.7651364797474716</v>
      </c>
      <c r="T28" s="9">
        <f t="shared" si="11"/>
        <v>1.3285843893962745</v>
      </c>
    </row>
    <row r="29" spans="1:20" x14ac:dyDescent="0.25">
      <c r="A29" s="3">
        <v>13</v>
      </c>
      <c r="B29" s="1">
        <v>15000</v>
      </c>
      <c r="C29" s="1">
        <v>4</v>
      </c>
      <c r="D29" s="1">
        <v>3</v>
      </c>
      <c r="E29" s="4">
        <v>50</v>
      </c>
      <c r="F29" s="4">
        <v>3</v>
      </c>
      <c r="G29" s="4">
        <v>0.5</v>
      </c>
      <c r="H29" s="4">
        <v>40</v>
      </c>
      <c r="I29" s="4">
        <v>0.1</v>
      </c>
      <c r="J29" s="16">
        <v>1.0000000000000001E-5</v>
      </c>
      <c r="K29" s="16">
        <v>0.05</v>
      </c>
      <c r="L29" s="16"/>
      <c r="M29" s="14">
        <v>3.4722222222222222E-5</v>
      </c>
      <c r="N29" s="22">
        <v>3.5267455065703199E-4</v>
      </c>
      <c r="O29" s="25">
        <f t="array" ref="O29">INDEX('Default Errors'!$J$7:$J$27,MATCH(C29&amp;D29,'Default Errors'!$H$7:$H$27&amp;'Default Errors'!$I$7:$I$27,0))</f>
        <v>5.3403859472996501E-2</v>
      </c>
      <c r="P29" s="25">
        <f t="array" ref="P29">INDEX('Default Errors'!$K$7:$K$27,MATCH(C29&amp;D29,'Default Errors'!$H$7:$H$27&amp;'Default Errors'!$I$7:$I$27,0))</f>
        <v>1.35087180411301E-2</v>
      </c>
      <c r="Q29" s="9">
        <f t="shared" si="8"/>
        <v>6.6039150379264408E-3</v>
      </c>
      <c r="R29" s="9">
        <f t="shared" si="9"/>
        <v>8.1264475866927491E-2</v>
      </c>
      <c r="S29" s="9">
        <f t="shared" si="10"/>
        <v>2.6107181272363597E-2</v>
      </c>
      <c r="T29" s="9">
        <f t="shared" si="11"/>
        <v>0.16157716816544224</v>
      </c>
    </row>
    <row r="30" spans="1:20" x14ac:dyDescent="0.25">
      <c r="A30" s="3">
        <v>14</v>
      </c>
      <c r="B30" s="1">
        <v>15000</v>
      </c>
      <c r="C30" s="1">
        <v>8</v>
      </c>
      <c r="D30" s="1">
        <v>3</v>
      </c>
      <c r="E30" s="4">
        <v>200</v>
      </c>
      <c r="F30" s="4">
        <v>3</v>
      </c>
      <c r="G30" s="4">
        <v>0.05</v>
      </c>
      <c r="H30" s="4">
        <v>42</v>
      </c>
      <c r="I30" s="4">
        <v>0.2</v>
      </c>
      <c r="J30" s="16">
        <v>1.0000000000000001E-5</v>
      </c>
      <c r="K30" s="16">
        <v>0.05</v>
      </c>
      <c r="L30" s="16"/>
      <c r="M30" s="14">
        <v>9.2592592592592588E-5</v>
      </c>
      <c r="N30" s="8">
        <v>3.4036419269124298E-3</v>
      </c>
      <c r="O30" s="25">
        <f t="array" ref="O30">INDEX('Default Errors'!$J$7:$J$27,MATCH(C30&amp;D30,'Default Errors'!$H$7:$H$27&amp;'Default Errors'!$I$7:$I$27,0))</f>
        <v>6.0828541567298902E-2</v>
      </c>
      <c r="P30" s="25">
        <f t="array" ref="P30">INDEX('Default Errors'!$K$7:$K$27,MATCH(C30&amp;D30,'Default Errors'!$H$7:$H$27&amp;'Default Errors'!$I$7:$I$27,0))</f>
        <v>3.0317906985562901E-2</v>
      </c>
      <c r="Q30" s="9">
        <f t="shared" si="8"/>
        <v>5.5954685731643604E-2</v>
      </c>
      <c r="R30" s="9">
        <f t="shared" si="9"/>
        <v>0.23654742808080498</v>
      </c>
      <c r="S30" s="9">
        <f t="shared" si="10"/>
        <v>0.11226506923888947</v>
      </c>
      <c r="T30" s="9">
        <f t="shared" si="11"/>
        <v>0.33505979949688008</v>
      </c>
    </row>
    <row r="31" spans="1:20" x14ac:dyDescent="0.25">
      <c r="A31" s="3">
        <v>15</v>
      </c>
      <c r="B31" s="1">
        <v>15000</v>
      </c>
      <c r="C31" s="1">
        <v>16</v>
      </c>
      <c r="D31" s="1">
        <v>3</v>
      </c>
      <c r="E31" s="4">
        <v>200</v>
      </c>
      <c r="F31" s="4">
        <v>3</v>
      </c>
      <c r="G31" s="4">
        <v>0.2</v>
      </c>
      <c r="H31" s="4">
        <v>41</v>
      </c>
      <c r="I31" s="4">
        <v>0.1</v>
      </c>
      <c r="J31" s="16">
        <v>1E-4</v>
      </c>
      <c r="K31" s="16">
        <v>5.0000000000000001E-3</v>
      </c>
      <c r="L31" s="16"/>
      <c r="M31" s="14">
        <v>3.7037037037037035E-4</v>
      </c>
      <c r="N31" s="8">
        <v>2.3378339576459999E-2</v>
      </c>
      <c r="O31" s="25">
        <f t="array" ref="O31">INDEX('Default Errors'!$J$7:$J$27,MATCH(C31&amp;D31,'Default Errors'!$H$7:$H$27&amp;'Default Errors'!$I$7:$I$27,0))</f>
        <v>6.6075900603069407E-2</v>
      </c>
      <c r="P31" s="25">
        <f t="array" ref="P31">INDEX('Default Errors'!$K$7:$K$27,MATCH(C31&amp;D31,'Default Errors'!$H$7:$H$27&amp;'Default Errors'!$I$7:$I$27,0))</f>
        <v>4.71924397561789E-2</v>
      </c>
      <c r="Q31" s="9">
        <f t="shared" si="8"/>
        <v>0.353810381138778</v>
      </c>
      <c r="R31" s="9">
        <f t="shared" si="9"/>
        <v>0.59481962067401406</v>
      </c>
      <c r="S31" s="9">
        <f t="shared" si="10"/>
        <v>0.49538315241265052</v>
      </c>
      <c r="T31" s="9">
        <f t="shared" si="11"/>
        <v>0.7038346058646523</v>
      </c>
    </row>
    <row r="32" spans="1:20" x14ac:dyDescent="0.25">
      <c r="A32" s="3">
        <v>16</v>
      </c>
      <c r="B32" s="1">
        <v>15000</v>
      </c>
      <c r="C32" s="1">
        <v>32</v>
      </c>
      <c r="D32" s="1">
        <v>3</v>
      </c>
      <c r="E32" s="4">
        <v>200</v>
      </c>
      <c r="F32" s="4">
        <v>3</v>
      </c>
      <c r="G32" s="4">
        <v>0.2</v>
      </c>
      <c r="H32" s="4">
        <v>41</v>
      </c>
      <c r="I32" s="4">
        <v>0.1</v>
      </c>
      <c r="J32" s="16">
        <v>1E-4</v>
      </c>
      <c r="K32" s="16">
        <v>5.0000000000000001E-3</v>
      </c>
      <c r="L32" s="16"/>
      <c r="M32" s="14">
        <v>1.6203703703703703E-3</v>
      </c>
      <c r="N32" s="8">
        <v>9.0667343242407897E-2</v>
      </c>
      <c r="O32" s="25">
        <f t="array" ref="O32">INDEX('Default Errors'!$J$7:$J$27,MATCH(C32&amp;D32,'Default Errors'!$H$7:$H$27&amp;'Default Errors'!$I$7:$I$27,0))</f>
        <v>6.4467693182005903E-2</v>
      </c>
      <c r="P32" s="25">
        <f t="array" ref="P32">INDEX('Default Errors'!$K$7:$K$27,MATCH(C32&amp;D32,'Default Errors'!$H$7:$H$27&amp;'Default Errors'!$I$7:$I$27,0))</f>
        <v>6.1261486472077201E-2</v>
      </c>
      <c r="Q32" s="9">
        <f t="shared" si="8"/>
        <v>1.4063996828060041</v>
      </c>
      <c r="R32" s="9">
        <f t="shared" si="9"/>
        <v>1.1859172326962806</v>
      </c>
      <c r="S32" s="9">
        <f t="shared" si="10"/>
        <v>1.4800056032550533</v>
      </c>
      <c r="T32" s="9">
        <f t="shared" si="11"/>
        <v>1.2165548089811051</v>
      </c>
    </row>
    <row r="33" spans="1:20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1.5</v>
      </c>
      <c r="G33" s="4">
        <v>0.2</v>
      </c>
      <c r="H33" s="4">
        <v>40</v>
      </c>
      <c r="I33" s="4">
        <v>0.2</v>
      </c>
      <c r="J33" s="16">
        <v>1.0000000000000001E-5</v>
      </c>
      <c r="K33" s="16">
        <v>5.0000000000000001E-3</v>
      </c>
      <c r="L33" s="16"/>
      <c r="M33" s="14">
        <v>4.6759259259259263E-3</v>
      </c>
      <c r="N33" s="8">
        <v>0.104995827502257</v>
      </c>
      <c r="O33" s="25">
        <f t="array" ref="O33">INDEX('Default Errors'!$J$7:$J$27,MATCH(C33&amp;D33,'Default Errors'!$H$7:$H$27&amp;'Default Errors'!$I$7:$I$27,0))</f>
        <v>6.6252051388873606E-2</v>
      </c>
      <c r="P33" s="25">
        <f t="array" ref="P33">INDEX('Default Errors'!$K$7:$K$27,MATCH(C33&amp;D33,'Default Errors'!$H$7:$H$27&amp;'Default Errors'!$I$7:$I$27,0))</f>
        <v>6.7343418758699702E-2</v>
      </c>
      <c r="Q33" s="9">
        <f t="shared" si="8"/>
        <v>1.5847936071590085</v>
      </c>
      <c r="R33" s="9">
        <f t="shared" si="9"/>
        <v>1.2588858594642363</v>
      </c>
      <c r="S33" s="9">
        <f t="shared" si="10"/>
        <v>1.5591104437164203</v>
      </c>
      <c r="T33" s="9">
        <f t="shared" si="11"/>
        <v>1.248643441386059</v>
      </c>
    </row>
    <row r="34" spans="1:20" x14ac:dyDescent="0.25">
      <c r="A34" s="3">
        <v>18</v>
      </c>
      <c r="B34" s="1">
        <v>15000</v>
      </c>
      <c r="C34" s="1">
        <v>128</v>
      </c>
      <c r="D34" s="1">
        <v>3</v>
      </c>
      <c r="E34" s="4">
        <v>400</v>
      </c>
      <c r="F34" s="4">
        <v>1.5</v>
      </c>
      <c r="G34" s="4">
        <v>0.7</v>
      </c>
      <c r="H34" s="4">
        <v>41</v>
      </c>
      <c r="I34" s="4">
        <v>0.2</v>
      </c>
      <c r="J34" s="16">
        <v>1E-4</v>
      </c>
      <c r="K34" s="16">
        <v>0.05</v>
      </c>
      <c r="L34" s="16"/>
      <c r="M34" s="14">
        <v>8.3321759259259262E-2</v>
      </c>
      <c r="N34" s="8">
        <v>0.13130713960401699</v>
      </c>
      <c r="O34" s="25">
        <f t="array" ref="O34">INDEX('Default Errors'!$J$7:$J$27,MATCH(C34&amp;D34,'Default Errors'!$H$7:$H$27&amp;'Default Errors'!$I$7:$I$27,0))</f>
        <v>6.6204068387367407E-2</v>
      </c>
      <c r="P34" s="25">
        <f t="array" ref="P34">INDEX('Default Errors'!$K$7:$K$27,MATCH(C34&amp;D34,'Default Errors'!$H$7:$H$27&amp;'Default Errors'!$I$7:$I$27,0))</f>
        <v>6.67588650253087E-2</v>
      </c>
      <c r="Q34" s="9">
        <f t="shared" si="8"/>
        <v>1.9833696448339735</v>
      </c>
      <c r="R34" s="9">
        <f t="shared" si="9"/>
        <v>1.4083215701088916</v>
      </c>
      <c r="S34" s="9">
        <f t="shared" si="10"/>
        <v>1.9668869378506906</v>
      </c>
      <c r="T34" s="9">
        <f t="shared" si="11"/>
        <v>1.4024574638293636</v>
      </c>
    </row>
    <row r="35" spans="1:20" x14ac:dyDescent="0.25">
      <c r="A35" s="3">
        <v>19</v>
      </c>
      <c r="B35" s="1">
        <v>15000</v>
      </c>
      <c r="C35" s="1">
        <v>146</v>
      </c>
      <c r="D35" s="1">
        <v>1</v>
      </c>
      <c r="E35" s="4">
        <v>200</v>
      </c>
      <c r="F35" s="4">
        <v>0.1</v>
      </c>
      <c r="G35" s="4">
        <v>0.5</v>
      </c>
      <c r="H35" s="4">
        <v>39</v>
      </c>
      <c r="I35" s="4">
        <v>0.2</v>
      </c>
      <c r="J35" s="16">
        <v>1E-4</v>
      </c>
      <c r="K35" s="16">
        <v>0.05</v>
      </c>
      <c r="L35" s="16"/>
      <c r="M35" s="14">
        <v>5.4004629629629632E-2</v>
      </c>
      <c r="N35" s="8">
        <v>0.111810870933667</v>
      </c>
      <c r="O35" s="25">
        <f t="array" ref="O35">INDEX('Default Errors'!$J$7:$J$27,MATCH(C35&amp;D35,'Default Errors'!$H$7:$H$27&amp;'Default Errors'!$I$7:$I$27,0))</f>
        <v>6.6727707642842707E-2</v>
      </c>
      <c r="P35" s="25">
        <f t="array" ref="P35">INDEX('Default Errors'!$K$7:$K$27,MATCH(C35&amp;D35,'Default Errors'!$H$7:$H$27&amp;'Default Errors'!$I$7:$I$27,0))</f>
        <v>7.1774028116071004E-2</v>
      </c>
      <c r="Q35" s="9">
        <f t="shared" si="8"/>
        <v>1.67562883370923</v>
      </c>
      <c r="R35" s="9">
        <f t="shared" si="9"/>
        <v>1.2944608274139584</v>
      </c>
      <c r="S35" s="9">
        <f t="shared" si="10"/>
        <v>1.5578179721618732</v>
      </c>
      <c r="T35" s="9">
        <f t="shared" si="11"/>
        <v>1.2481257837901889</v>
      </c>
    </row>
    <row r="36" spans="1:20" x14ac:dyDescent="0.25">
      <c r="A36" s="3">
        <v>20</v>
      </c>
      <c r="B36" s="1">
        <v>15000</v>
      </c>
      <c r="C36" s="1">
        <v>146</v>
      </c>
      <c r="D36" s="1">
        <v>2</v>
      </c>
      <c r="E36" s="4">
        <v>200</v>
      </c>
      <c r="F36" s="4">
        <v>0.1</v>
      </c>
      <c r="G36" s="4">
        <v>0.5</v>
      </c>
      <c r="H36" s="4">
        <v>39</v>
      </c>
      <c r="I36" s="4">
        <v>0.2</v>
      </c>
      <c r="J36" s="16">
        <v>1E-4</v>
      </c>
      <c r="K36" s="16">
        <v>0.05</v>
      </c>
      <c r="L36" s="16"/>
      <c r="M36" s="14">
        <v>5.3229166666666661E-2</v>
      </c>
      <c r="N36" s="8">
        <v>0.111810870933667</v>
      </c>
      <c r="O36" s="25">
        <f t="array" ref="O36">INDEX('Default Errors'!$J$7:$J$27,MATCH(C36&amp;D36,'Default Errors'!$H$7:$H$27&amp;'Default Errors'!$I$7:$I$27,0))</f>
        <v>6.6727707642842707E-2</v>
      </c>
      <c r="P36" s="25">
        <f t="array" ref="P36">INDEX('Default Errors'!$K$7:$K$27,MATCH(C36&amp;D36,'Default Errors'!$H$7:$H$27&amp;'Default Errors'!$I$7:$I$27,0))</f>
        <v>7.1774028116071004E-2</v>
      </c>
      <c r="Q36" s="9">
        <f t="shared" si="8"/>
        <v>1.67562883370923</v>
      </c>
      <c r="R36" s="9">
        <f t="shared" si="9"/>
        <v>1.2944608274139584</v>
      </c>
      <c r="S36" s="9">
        <f t="shared" si="10"/>
        <v>1.5578179721618732</v>
      </c>
      <c r="T36" s="9">
        <f t="shared" si="11"/>
        <v>1.2481257837901889</v>
      </c>
    </row>
    <row r="37" spans="1:20" x14ac:dyDescent="0.25">
      <c r="A37" s="3">
        <v>21</v>
      </c>
      <c r="B37" s="1">
        <v>15000</v>
      </c>
      <c r="C37" s="1">
        <v>148</v>
      </c>
      <c r="D37" s="1">
        <v>1</v>
      </c>
      <c r="E37" s="4">
        <v>200</v>
      </c>
      <c r="F37" s="4">
        <v>1.5</v>
      </c>
      <c r="G37" s="4">
        <v>0.05</v>
      </c>
      <c r="H37" s="4">
        <v>39</v>
      </c>
      <c r="I37" s="4">
        <v>0.2</v>
      </c>
      <c r="J37" s="16">
        <v>1E-4</v>
      </c>
      <c r="K37" s="16">
        <v>0.05</v>
      </c>
      <c r="L37" s="16"/>
      <c r="M37" s="14">
        <v>5.5046296296296295E-2</v>
      </c>
      <c r="N37" s="8">
        <v>0.12718924615515101</v>
      </c>
      <c r="O37" s="25">
        <f t="array" ref="O37">INDEX('Default Errors'!$J$7:$J$27,MATCH(C37&amp;D37,'Default Errors'!$H$7:$H$27&amp;'Default Errors'!$I$7:$I$27,0))</f>
        <v>6.6949382477326999E-2</v>
      </c>
      <c r="P37" s="25">
        <f t="array" ref="P37">INDEX('Default Errors'!$K$7:$K$27,MATCH(C37&amp;D37,'Default Errors'!$H$7:$H$27&amp;'Default Errors'!$I$7:$I$27,0))</f>
        <v>7.1830455251014405E-2</v>
      </c>
      <c r="Q37" s="9">
        <f t="shared" si="8"/>
        <v>1.8997822152911534</v>
      </c>
      <c r="R37" s="9">
        <f t="shared" si="9"/>
        <v>1.378325874128159</v>
      </c>
      <c r="S37" s="9">
        <f t="shared" si="10"/>
        <v>1.7706869002943542</v>
      </c>
      <c r="T37" s="9">
        <f t="shared" si="11"/>
        <v>1.330671597462858</v>
      </c>
    </row>
    <row r="38" spans="1:20" x14ac:dyDescent="0.25">
      <c r="R38" s="12"/>
    </row>
    <row r="39" spans="1:20" x14ac:dyDescent="0.25">
      <c r="R39" s="12"/>
    </row>
    <row r="40" spans="1:20" x14ac:dyDescent="0.25">
      <c r="R40" s="12"/>
    </row>
    <row r="41" spans="1:20" x14ac:dyDescent="0.25">
      <c r="A41" t="s">
        <v>40</v>
      </c>
      <c r="R41" s="12"/>
    </row>
    <row r="42" spans="1:20" x14ac:dyDescent="0.25">
      <c r="A42" s="3" t="s">
        <v>41</v>
      </c>
      <c r="B42" s="1">
        <v>15000</v>
      </c>
      <c r="C42" s="1">
        <v>64</v>
      </c>
      <c r="D42" s="1">
        <v>1</v>
      </c>
      <c r="E42" s="4">
        <v>400</v>
      </c>
      <c r="F42" s="4">
        <v>1.5</v>
      </c>
      <c r="G42" s="4">
        <v>0.2</v>
      </c>
      <c r="H42" s="4">
        <v>40</v>
      </c>
      <c r="I42" s="4">
        <v>0.2</v>
      </c>
      <c r="J42" s="16">
        <v>1.0000000000000001E-5</v>
      </c>
      <c r="K42" s="16">
        <v>5000</v>
      </c>
      <c r="L42" s="16"/>
      <c r="M42" s="14">
        <v>1.3784722222222224E-2</v>
      </c>
      <c r="N42" s="8">
        <v>5.5509875709120401E-2</v>
      </c>
      <c r="O42" s="25">
        <f t="array" ref="O42">INDEX('Default Errors'!$J$7:$J$27,MATCH(C42&amp;D42,'Default Errors'!$H$7:$H$27&amp;'Default Errors'!$I$7:$I$27,0))</f>
        <v>6.6252051388873606E-2</v>
      </c>
      <c r="P42" s="25">
        <f t="array" ref="P42">INDEX('Default Errors'!$K$7:$K$27,MATCH(C42&amp;D42,'Default Errors'!$H$7:$H$27&amp;'Default Errors'!$I$7:$I$27,0))</f>
        <v>6.7343418758699702E-2</v>
      </c>
      <c r="Q42" s="9">
        <f t="shared" ref="Q42" si="12">N42/O42</f>
        <v>0.83785897259692621</v>
      </c>
      <c r="R42" s="9">
        <f t="shared" ref="R42" si="13">SQRT(Q42)</f>
        <v>0.91534636755543319</v>
      </c>
      <c r="S42" s="9">
        <f t="shared" ref="S42" si="14">N42/P42</f>
        <v>0.82428063101488158</v>
      </c>
      <c r="T42" s="9">
        <f t="shared" ref="T42" si="15">SQRT(S42)</f>
        <v>0.90789902027421621</v>
      </c>
    </row>
    <row r="43" spans="1:20" x14ac:dyDescent="0.25">
      <c r="R43" s="12"/>
    </row>
    <row r="44" spans="1:20" x14ac:dyDescent="0.25">
      <c r="R44" s="12"/>
    </row>
    <row r="45" spans="1:20" x14ac:dyDescent="0.25">
      <c r="A45" t="s">
        <v>42</v>
      </c>
      <c r="B45" s="2" t="s">
        <v>28</v>
      </c>
      <c r="C45" s="2" t="s">
        <v>24</v>
      </c>
      <c r="D45" s="2" t="s">
        <v>25</v>
      </c>
      <c r="E45" s="2" t="s">
        <v>8</v>
      </c>
      <c r="F45" s="2" t="s">
        <v>20</v>
      </c>
      <c r="G45" s="2" t="s">
        <v>19</v>
      </c>
      <c r="H45" s="2" t="s">
        <v>21</v>
      </c>
      <c r="I45" s="2" t="s">
        <v>22</v>
      </c>
      <c r="J45" s="2" t="s">
        <v>23</v>
      </c>
      <c r="K45" s="2" t="s">
        <v>14</v>
      </c>
      <c r="L45" s="2"/>
      <c r="R45" s="12"/>
    </row>
    <row r="46" spans="1:20" x14ac:dyDescent="0.25">
      <c r="A46" s="3">
        <v>101</v>
      </c>
      <c r="B46" s="1">
        <v>15000</v>
      </c>
      <c r="C46" s="1">
        <v>4</v>
      </c>
      <c r="D46" s="1">
        <v>1</v>
      </c>
      <c r="E46" s="4">
        <v>400</v>
      </c>
      <c r="F46" s="4">
        <v>1.5</v>
      </c>
      <c r="G46" s="4">
        <v>0.95</v>
      </c>
      <c r="H46" s="4">
        <v>42</v>
      </c>
      <c r="I46" s="4">
        <v>0.1</v>
      </c>
      <c r="J46" s="16">
        <v>1E-4</v>
      </c>
      <c r="K46" s="16">
        <v>5</v>
      </c>
      <c r="L46" s="16"/>
      <c r="M46" s="14">
        <v>5.7870370370370366E-5</v>
      </c>
      <c r="N46" s="22">
        <v>2.5193958081904099E-4</v>
      </c>
      <c r="O46" s="25">
        <f t="array" ref="O46">INDEX('Default Errors'!$J$7:$J$27,MATCH(C46&amp;D46,'Default Errors'!$H$7:$H$27&amp;'Default Errors'!$I$7:$I$27,0))</f>
        <v>5.3403859472996501E-2</v>
      </c>
      <c r="P46" s="25">
        <f t="array" ref="P46">INDEX('Default Errors'!$K$7:$K$27,MATCH(C46&amp;D46,'Default Errors'!$H$7:$H$27&amp;'Default Errors'!$I$7:$I$27,0))</f>
        <v>1.35087180411301E-2</v>
      </c>
      <c r="Q46" s="9">
        <f>N46/O46</f>
        <v>4.7176287127044343E-3</v>
      </c>
      <c r="R46" s="9">
        <f>SQRT(Q46)</f>
        <v>6.8684996270688067E-2</v>
      </c>
      <c r="S46" s="9">
        <f>N46/P46</f>
        <v>1.8650147264304324E-2</v>
      </c>
      <c r="T46" s="9">
        <f>SQRT(S46)</f>
        <v>0.13656554200933824</v>
      </c>
    </row>
    <row r="47" spans="1:20" x14ac:dyDescent="0.25">
      <c r="A47" s="3">
        <f>A46+1</f>
        <v>102</v>
      </c>
      <c r="B47" s="1">
        <v>15000</v>
      </c>
      <c r="C47" s="1">
        <v>8</v>
      </c>
      <c r="D47" s="1">
        <v>1</v>
      </c>
      <c r="E47" s="4">
        <v>50</v>
      </c>
      <c r="F47" s="4">
        <v>0.1</v>
      </c>
      <c r="G47" s="4">
        <v>0.7</v>
      </c>
      <c r="H47" s="4">
        <v>42</v>
      </c>
      <c r="I47" s="4">
        <v>0.1</v>
      </c>
      <c r="J47" s="16">
        <v>1E-4</v>
      </c>
      <c r="K47" s="16">
        <v>5</v>
      </c>
      <c r="L47" s="16"/>
      <c r="M47" s="14">
        <v>9.2592592592592588E-5</v>
      </c>
      <c r="N47" s="8">
        <v>2.33682990516437E-3</v>
      </c>
      <c r="O47" s="25">
        <f t="array" ref="O47">INDEX('Default Errors'!$J$7:$J$27,MATCH(C47&amp;D47,'Default Errors'!$H$7:$H$27&amp;'Default Errors'!$I$7:$I$27,0))</f>
        <v>6.0828541567298902E-2</v>
      </c>
      <c r="P47" s="25">
        <f t="array" ref="P47">INDEX('Default Errors'!$K$7:$K$27,MATCH(C47&amp;D47,'Default Errors'!$H$7:$H$27&amp;'Default Errors'!$I$7:$I$27,0))</f>
        <v>3.0317906985562901E-2</v>
      </c>
      <c r="Q47" s="9">
        <f t="shared" ref="Q47:Q66" si="16">N47/O47</f>
        <v>3.8416668309875064E-2</v>
      </c>
      <c r="R47" s="9">
        <f t="shared" ref="R47:R66" si="17">SQRT(Q47)</f>
        <v>0.19600170486471558</v>
      </c>
      <c r="S47" s="9">
        <f t="shared" ref="S47:S66" si="18">N47/P47</f>
        <v>7.7077547149846007E-2</v>
      </c>
      <c r="T47" s="9">
        <f t="shared" ref="T47:T66" si="19">SQRT(S47)</f>
        <v>0.27762843361198797</v>
      </c>
    </row>
    <row r="48" spans="1:20" x14ac:dyDescent="0.25">
      <c r="A48" s="3">
        <f t="shared" ref="A48:A66" si="20">A47+1</f>
        <v>103</v>
      </c>
      <c r="B48" s="1">
        <v>15000</v>
      </c>
      <c r="C48" s="1">
        <v>16</v>
      </c>
      <c r="D48" s="1">
        <v>1</v>
      </c>
      <c r="E48" s="4">
        <v>200</v>
      </c>
      <c r="F48" s="4">
        <v>3</v>
      </c>
      <c r="G48" s="4">
        <v>0.95</v>
      </c>
      <c r="H48" s="4">
        <v>42</v>
      </c>
      <c r="I48" s="4">
        <v>0.2</v>
      </c>
      <c r="J48" s="16">
        <v>1.0000000000000001E-5</v>
      </c>
      <c r="K48" s="16">
        <v>0.5</v>
      </c>
      <c r="L48" s="16"/>
      <c r="M48" s="14">
        <v>3.8194444444444446E-4</v>
      </c>
      <c r="N48" s="8">
        <v>1.9997089525738702E-2</v>
      </c>
      <c r="O48" s="25">
        <f t="array" ref="O48">INDEX('Default Errors'!$J$7:$J$27,MATCH(C48&amp;D48,'Default Errors'!$H$7:$H$27&amp;'Default Errors'!$I$7:$I$27,0))</f>
        <v>6.6075900603069407E-2</v>
      </c>
      <c r="P48" s="25">
        <f t="array" ref="P48">INDEX('Default Errors'!$K$7:$K$27,MATCH(C48&amp;D48,'Default Errors'!$H$7:$H$27&amp;'Default Errors'!$I$7:$I$27,0))</f>
        <v>4.71924397561789E-2</v>
      </c>
      <c r="Q48" s="9">
        <f t="shared" si="16"/>
        <v>0.30263816827658618</v>
      </c>
      <c r="R48" s="9">
        <f t="shared" si="17"/>
        <v>0.55012559318448928</v>
      </c>
      <c r="S48" s="9">
        <f t="shared" si="18"/>
        <v>0.42373502258103718</v>
      </c>
      <c r="T48" s="9">
        <f t="shared" si="19"/>
        <v>0.65094932412672279</v>
      </c>
    </row>
    <row r="49" spans="1:20" x14ac:dyDescent="0.25">
      <c r="A49" s="3">
        <f t="shared" si="20"/>
        <v>104</v>
      </c>
      <c r="B49" s="1">
        <v>15000</v>
      </c>
      <c r="C49" s="1">
        <v>32</v>
      </c>
      <c r="D49" s="1">
        <v>1</v>
      </c>
      <c r="E49" s="4">
        <v>50</v>
      </c>
      <c r="F49" s="4">
        <v>0.8</v>
      </c>
      <c r="G49" s="4">
        <v>0.95</v>
      </c>
      <c r="H49" s="4">
        <v>42</v>
      </c>
      <c r="I49" s="4">
        <v>0.1</v>
      </c>
      <c r="J49" s="16">
        <v>1.0000000000000001E-5</v>
      </c>
      <c r="K49" s="16">
        <v>5000</v>
      </c>
      <c r="L49" s="16"/>
      <c r="M49" s="14">
        <v>1.0532407407407407E-3</v>
      </c>
      <c r="N49" s="8">
        <v>4.23995426636763E-2</v>
      </c>
      <c r="O49" s="25">
        <f t="array" ref="O49">INDEX('Default Errors'!$J$7:$J$27,MATCH(C49&amp;D49,'Default Errors'!$H$7:$H$27&amp;'Default Errors'!$I$7:$I$27,0))</f>
        <v>6.4467693182005903E-2</v>
      </c>
      <c r="P49" s="25">
        <f t="array" ref="P49">INDEX('Default Errors'!$K$7:$K$27,MATCH(C49&amp;D49,'Default Errors'!$H$7:$H$27&amp;'Default Errors'!$I$7:$I$27,0))</f>
        <v>6.1261486472077201E-2</v>
      </c>
      <c r="Q49" s="9">
        <f t="shared" si="16"/>
        <v>0.657686673291899</v>
      </c>
      <c r="R49" s="9">
        <f t="shared" si="17"/>
        <v>0.81097883652528135</v>
      </c>
      <c r="S49" s="9">
        <f t="shared" si="18"/>
        <v>0.69210763736531078</v>
      </c>
      <c r="T49" s="9">
        <f t="shared" si="19"/>
        <v>0.83193006759301036</v>
      </c>
    </row>
    <row r="50" spans="1:20" x14ac:dyDescent="0.25">
      <c r="A50" s="3">
        <f t="shared" si="20"/>
        <v>105</v>
      </c>
      <c r="B50" s="1">
        <v>15000</v>
      </c>
      <c r="C50" s="1">
        <v>64</v>
      </c>
      <c r="D50" s="1">
        <v>1</v>
      </c>
      <c r="E50" s="4">
        <v>400</v>
      </c>
      <c r="F50" s="4">
        <v>3</v>
      </c>
      <c r="G50" s="4">
        <v>0.2</v>
      </c>
      <c r="H50" s="4">
        <v>39</v>
      </c>
      <c r="I50" s="4">
        <v>0.1</v>
      </c>
      <c r="J50" s="16">
        <v>1E-4</v>
      </c>
      <c r="K50" s="16">
        <v>5000</v>
      </c>
      <c r="L50" s="16"/>
      <c r="M50" s="14">
        <v>1.2604166666666666E-2</v>
      </c>
      <c r="N50" s="8">
        <v>5.3888242223566203E-2</v>
      </c>
      <c r="O50" s="25">
        <f t="array" ref="O50">INDEX('Default Errors'!$J$7:$J$27,MATCH(C50&amp;D50,'Default Errors'!$H$7:$H$27&amp;'Default Errors'!$I$7:$I$27,0))</f>
        <v>6.6252051388873606E-2</v>
      </c>
      <c r="P50" s="25">
        <f t="array" ref="P50">INDEX('Default Errors'!$K$7:$K$27,MATCH(C50&amp;D50,'Default Errors'!$H$7:$H$27&amp;'Default Errors'!$I$7:$I$27,0))</f>
        <v>6.7343418758699702E-2</v>
      </c>
      <c r="Q50" s="9">
        <f t="shared" si="16"/>
        <v>0.81338224392877012</v>
      </c>
      <c r="R50" s="9">
        <f t="shared" si="17"/>
        <v>0.90187706697130854</v>
      </c>
      <c r="S50" s="9">
        <f t="shared" si="18"/>
        <v>0.80020057218441554</v>
      </c>
      <c r="T50" s="9">
        <f t="shared" si="19"/>
        <v>0.89453930723273167</v>
      </c>
    </row>
    <row r="51" spans="1:20" x14ac:dyDescent="0.25">
      <c r="A51" s="3">
        <f t="shared" si="20"/>
        <v>106</v>
      </c>
      <c r="B51" s="1">
        <v>15000</v>
      </c>
      <c r="C51" s="1">
        <v>128</v>
      </c>
      <c r="D51" s="1">
        <v>1</v>
      </c>
      <c r="E51" s="4">
        <v>200</v>
      </c>
      <c r="F51" s="4">
        <v>3</v>
      </c>
      <c r="G51" s="4">
        <v>0.05</v>
      </c>
      <c r="H51" s="4">
        <v>41</v>
      </c>
      <c r="I51" s="4">
        <v>0.1</v>
      </c>
      <c r="J51" s="16">
        <v>1.0000000000000001E-5</v>
      </c>
      <c r="K51" s="16">
        <v>50000</v>
      </c>
      <c r="L51" s="16"/>
      <c r="M51" s="14">
        <v>3.8599537037037036E-2</v>
      </c>
      <c r="N51" s="8">
        <v>6.5956359710807794E-2</v>
      </c>
      <c r="O51" s="25">
        <f t="array" ref="O51">INDEX('Default Errors'!$J$7:$J$27,MATCH(C51&amp;D51,'Default Errors'!$H$7:$H$27&amp;'Default Errors'!$I$7:$I$27,0))</f>
        <v>6.6204068387367407E-2</v>
      </c>
      <c r="P51" s="25">
        <f t="array" ref="P51">INDEX('Default Errors'!$K$7:$K$27,MATCH(C51&amp;D51,'Default Errors'!$H$7:$H$27&amp;'Default Errors'!$I$7:$I$27,0))</f>
        <v>6.67588650253087E-2</v>
      </c>
      <c r="Q51" s="9">
        <f t="shared" si="16"/>
        <v>0.99625840703459123</v>
      </c>
      <c r="R51" s="9">
        <f t="shared" si="17"/>
        <v>0.99812745029609884</v>
      </c>
      <c r="S51" s="9">
        <f t="shared" si="18"/>
        <v>0.98797904496733624</v>
      </c>
      <c r="T51" s="9">
        <f t="shared" si="19"/>
        <v>0.99397135017430771</v>
      </c>
    </row>
    <row r="52" spans="1:20" x14ac:dyDescent="0.25">
      <c r="A52" s="3">
        <f t="shared" si="20"/>
        <v>107</v>
      </c>
      <c r="B52" s="1">
        <v>15000</v>
      </c>
      <c r="C52" s="1">
        <v>4</v>
      </c>
      <c r="D52" s="1">
        <v>2</v>
      </c>
      <c r="E52" s="4">
        <v>400</v>
      </c>
      <c r="F52" s="4">
        <v>1.5</v>
      </c>
      <c r="G52" s="4">
        <v>0.95</v>
      </c>
      <c r="H52" s="4">
        <v>42</v>
      </c>
      <c r="I52" s="4">
        <v>0.1</v>
      </c>
      <c r="J52" s="16">
        <v>1E-4</v>
      </c>
      <c r="K52" s="16">
        <v>5</v>
      </c>
      <c r="L52" s="16"/>
      <c r="M52" s="14">
        <v>8.1018518518518516E-5</v>
      </c>
      <c r="N52" s="22">
        <v>2.5193958081904099E-4</v>
      </c>
      <c r="O52" s="25">
        <f t="array" ref="O52">INDEX('Default Errors'!$J$7:$J$27,MATCH(C52&amp;D52,'Default Errors'!$H$7:$H$27&amp;'Default Errors'!$I$7:$I$27,0))</f>
        <v>5.3403859472996501E-2</v>
      </c>
      <c r="P52" s="25">
        <f t="array" ref="P52">INDEX('Default Errors'!$K$7:$K$27,MATCH(C52&amp;D52,'Default Errors'!$H$7:$H$27&amp;'Default Errors'!$I$7:$I$27,0))</f>
        <v>1.35087180411301E-2</v>
      </c>
      <c r="Q52" s="9">
        <f t="shared" si="16"/>
        <v>4.7176287127044343E-3</v>
      </c>
      <c r="R52" s="9">
        <f t="shared" si="17"/>
        <v>6.8684996270688067E-2</v>
      </c>
      <c r="S52" s="9">
        <f t="shared" si="18"/>
        <v>1.8650147264304324E-2</v>
      </c>
      <c r="T52" s="9">
        <f t="shared" si="19"/>
        <v>0.13656554200933824</v>
      </c>
    </row>
    <row r="53" spans="1:20" x14ac:dyDescent="0.25">
      <c r="A53" s="3">
        <f t="shared" si="20"/>
        <v>108</v>
      </c>
      <c r="B53" s="1">
        <v>15000</v>
      </c>
      <c r="C53" s="1">
        <v>8</v>
      </c>
      <c r="D53" s="1">
        <v>2</v>
      </c>
      <c r="E53" s="4">
        <v>50</v>
      </c>
      <c r="F53" s="4">
        <v>0.1</v>
      </c>
      <c r="G53" s="4">
        <v>0.7</v>
      </c>
      <c r="H53" s="4">
        <v>42</v>
      </c>
      <c r="I53" s="4">
        <v>0.1</v>
      </c>
      <c r="J53" s="16">
        <v>1E-4</v>
      </c>
      <c r="K53" s="16">
        <v>5</v>
      </c>
      <c r="L53" s="16"/>
      <c r="M53" s="14">
        <v>1.1574074074074073E-4</v>
      </c>
      <c r="N53" s="8">
        <v>2.3368299051645899E-3</v>
      </c>
      <c r="O53" s="25">
        <f t="array" ref="O53">INDEX('Default Errors'!$J$7:$J$27,MATCH(C53&amp;D53,'Default Errors'!$H$7:$H$27&amp;'Default Errors'!$I$7:$I$27,0))</f>
        <v>6.0828541567298902E-2</v>
      </c>
      <c r="P53" s="25">
        <f t="array" ref="P53">INDEX('Default Errors'!$K$7:$K$27,MATCH(C53&amp;D53,'Default Errors'!$H$7:$H$27&amp;'Default Errors'!$I$7:$I$27,0))</f>
        <v>3.0317906985562901E-2</v>
      </c>
      <c r="Q53" s="9">
        <f t="shared" si="16"/>
        <v>3.8416668309878679E-2</v>
      </c>
      <c r="R53" s="9">
        <f t="shared" si="17"/>
        <v>0.19600170486472479</v>
      </c>
      <c r="S53" s="9">
        <f t="shared" si="18"/>
        <v>7.7077547149853251E-2</v>
      </c>
      <c r="T53" s="9">
        <f t="shared" si="19"/>
        <v>0.27762843361200101</v>
      </c>
    </row>
    <row r="54" spans="1:20" x14ac:dyDescent="0.25">
      <c r="A54" s="3">
        <f t="shared" si="20"/>
        <v>109</v>
      </c>
      <c r="B54" s="1">
        <v>15000</v>
      </c>
      <c r="C54" s="1">
        <v>16</v>
      </c>
      <c r="D54" s="1">
        <v>2</v>
      </c>
      <c r="E54" s="4">
        <v>200</v>
      </c>
      <c r="F54" s="4">
        <v>3</v>
      </c>
      <c r="G54" s="4">
        <v>0.05</v>
      </c>
      <c r="H54" s="4">
        <v>42</v>
      </c>
      <c r="I54" s="4">
        <v>0.2</v>
      </c>
      <c r="J54" s="16">
        <v>1.0000000000000001E-5</v>
      </c>
      <c r="K54" s="16">
        <v>0.5</v>
      </c>
      <c r="L54" s="16"/>
      <c r="M54" s="14">
        <v>3.9351851851851852E-4</v>
      </c>
      <c r="N54" s="8">
        <v>1.88640143419549E-2</v>
      </c>
      <c r="O54" s="25">
        <f t="array" ref="O54">INDEX('Default Errors'!$J$7:$J$27,MATCH(C54&amp;D54,'Default Errors'!$H$7:$H$27&amp;'Default Errors'!$I$7:$I$27,0))</f>
        <v>6.6075900603069407E-2</v>
      </c>
      <c r="P54" s="25">
        <f t="array" ref="P54">INDEX('Default Errors'!$K$7:$K$27,MATCH(C54&amp;D54,'Default Errors'!$H$7:$H$27&amp;'Default Errors'!$I$7:$I$27,0))</f>
        <v>4.71924397561789E-2</v>
      </c>
      <c r="Q54" s="9">
        <f t="shared" si="16"/>
        <v>0.28549008291653333</v>
      </c>
      <c r="R54" s="9">
        <f t="shared" si="17"/>
        <v>0.53431272015228437</v>
      </c>
      <c r="S54" s="9">
        <f t="shared" si="18"/>
        <v>0.39972534667451765</v>
      </c>
      <c r="T54" s="9">
        <f t="shared" si="19"/>
        <v>0.63223836222940288</v>
      </c>
    </row>
    <row r="55" spans="1:20" x14ac:dyDescent="0.25">
      <c r="A55" s="3">
        <f t="shared" si="20"/>
        <v>110</v>
      </c>
      <c r="B55" s="1">
        <v>15000</v>
      </c>
      <c r="C55" s="1">
        <v>32</v>
      </c>
      <c r="D55" s="1">
        <v>2</v>
      </c>
      <c r="E55" s="4">
        <v>50</v>
      </c>
      <c r="F55" s="4">
        <v>0.8</v>
      </c>
      <c r="G55" s="4">
        <v>0.95</v>
      </c>
      <c r="H55" s="4">
        <v>42</v>
      </c>
      <c r="I55" s="4">
        <v>0.1</v>
      </c>
      <c r="J55" s="16">
        <v>1.0000000000000001E-5</v>
      </c>
      <c r="K55" s="16">
        <v>50000</v>
      </c>
      <c r="L55" s="16"/>
      <c r="M55" s="14">
        <v>1.0300925925925926E-3</v>
      </c>
      <c r="N55" s="8">
        <v>5.2774327512604399E-2</v>
      </c>
      <c r="O55" s="25">
        <f t="array" ref="O55">INDEX('Default Errors'!$J$7:$J$27,MATCH(C55&amp;D55,'Default Errors'!$H$7:$H$27&amp;'Default Errors'!$I$7:$I$27,0))</f>
        <v>6.4467693182005903E-2</v>
      </c>
      <c r="P55" s="25">
        <f t="array" ref="P55">INDEX('Default Errors'!$K$7:$K$27,MATCH(C55&amp;D55,'Default Errors'!$H$7:$H$27&amp;'Default Errors'!$I$7:$I$27,0))</f>
        <v>6.1261486472077201E-2</v>
      </c>
      <c r="Q55" s="9">
        <f t="shared" si="16"/>
        <v>0.81861665754987289</v>
      </c>
      <c r="R55" s="9">
        <f t="shared" si="17"/>
        <v>0.90477436830950997</v>
      </c>
      <c r="S55" s="9">
        <f t="shared" si="18"/>
        <v>0.86146012040792996</v>
      </c>
      <c r="T55" s="9">
        <f t="shared" si="19"/>
        <v>0.92814875984829603</v>
      </c>
    </row>
    <row r="56" spans="1:20" x14ac:dyDescent="0.25">
      <c r="A56" s="3">
        <f t="shared" si="20"/>
        <v>111</v>
      </c>
      <c r="B56" s="1">
        <v>15000</v>
      </c>
      <c r="C56" s="1">
        <v>64</v>
      </c>
      <c r="D56" s="1">
        <v>2</v>
      </c>
      <c r="E56" s="4">
        <v>400</v>
      </c>
      <c r="F56" s="4">
        <v>3</v>
      </c>
      <c r="G56" s="4">
        <v>0.2</v>
      </c>
      <c r="H56" s="4">
        <v>39</v>
      </c>
      <c r="I56" s="4">
        <v>0.1</v>
      </c>
      <c r="J56" s="16">
        <v>1E-4</v>
      </c>
      <c r="K56" s="16">
        <v>5000</v>
      </c>
      <c r="L56" s="16"/>
      <c r="M56" s="14">
        <v>1.3657407407407408E-2</v>
      </c>
      <c r="N56" s="8">
        <v>5.3888242223566203E-2</v>
      </c>
      <c r="O56" s="25">
        <f t="array" ref="O56">INDEX('Default Errors'!$J$7:$J$27,MATCH(C56&amp;D56,'Default Errors'!$H$7:$H$27&amp;'Default Errors'!$I$7:$I$27,0))</f>
        <v>6.6252051388873606E-2</v>
      </c>
      <c r="P56" s="25">
        <f t="array" ref="P56">INDEX('Default Errors'!$K$7:$K$27,MATCH(C56&amp;D56,'Default Errors'!$H$7:$H$27&amp;'Default Errors'!$I$7:$I$27,0))</f>
        <v>6.7343418758699702E-2</v>
      </c>
      <c r="Q56" s="9">
        <f t="shared" si="16"/>
        <v>0.81338224392877012</v>
      </c>
      <c r="R56" s="9">
        <f t="shared" si="17"/>
        <v>0.90187706697130854</v>
      </c>
      <c r="S56" s="9">
        <f t="shared" si="18"/>
        <v>0.80020057218441554</v>
      </c>
      <c r="T56" s="9">
        <f t="shared" si="19"/>
        <v>0.89453930723273167</v>
      </c>
    </row>
    <row r="57" spans="1:20" x14ac:dyDescent="0.25">
      <c r="A57" s="3">
        <f t="shared" si="20"/>
        <v>112</v>
      </c>
      <c r="B57" s="1">
        <v>15000</v>
      </c>
      <c r="C57" s="1">
        <v>128</v>
      </c>
      <c r="D57" s="1">
        <v>2</v>
      </c>
      <c r="E57" s="4">
        <v>200</v>
      </c>
      <c r="F57" s="4">
        <v>3</v>
      </c>
      <c r="G57" s="4">
        <v>0.05</v>
      </c>
      <c r="H57" s="4">
        <v>41</v>
      </c>
      <c r="I57" s="4">
        <v>0.1</v>
      </c>
      <c r="J57" s="16">
        <v>1.0000000000000001E-5</v>
      </c>
      <c r="K57" s="16">
        <v>50000</v>
      </c>
      <c r="L57" s="16"/>
      <c r="M57" s="14">
        <v>3.7696759259259256E-2</v>
      </c>
      <c r="N57" s="8">
        <v>6.5956359710807794E-2</v>
      </c>
      <c r="O57" s="25">
        <f t="array" ref="O57">INDEX('Default Errors'!$J$7:$J$27,MATCH(C57&amp;D57,'Default Errors'!$H$7:$H$27&amp;'Default Errors'!$I$7:$I$27,0))</f>
        <v>6.6204068387367407E-2</v>
      </c>
      <c r="P57" s="25">
        <f t="array" ref="P57">INDEX('Default Errors'!$K$7:$K$27,MATCH(C57&amp;D57,'Default Errors'!$H$7:$H$27&amp;'Default Errors'!$I$7:$I$27,0))</f>
        <v>6.67588650253087E-2</v>
      </c>
      <c r="Q57" s="9">
        <f t="shared" si="16"/>
        <v>0.99625840703459123</v>
      </c>
      <c r="R57" s="9">
        <f t="shared" si="17"/>
        <v>0.99812745029609884</v>
      </c>
      <c r="S57" s="9">
        <f t="shared" si="18"/>
        <v>0.98797904496733624</v>
      </c>
      <c r="T57" s="9">
        <f t="shared" si="19"/>
        <v>0.99397135017430771</v>
      </c>
    </row>
    <row r="58" spans="1:20" x14ac:dyDescent="0.25">
      <c r="A58" s="3">
        <f t="shared" si="20"/>
        <v>113</v>
      </c>
      <c r="B58" s="1">
        <v>15000</v>
      </c>
      <c r="C58" s="1">
        <v>4</v>
      </c>
      <c r="D58" s="1">
        <v>3</v>
      </c>
      <c r="E58" s="4">
        <v>400</v>
      </c>
      <c r="F58" s="4">
        <v>1.5</v>
      </c>
      <c r="G58" s="4">
        <v>0.95</v>
      </c>
      <c r="H58" s="4">
        <v>42</v>
      </c>
      <c r="I58" s="4">
        <v>0.1</v>
      </c>
      <c r="J58" s="16">
        <v>1E-4</v>
      </c>
      <c r="K58" s="16">
        <v>5</v>
      </c>
      <c r="L58" s="16"/>
      <c r="M58" s="14">
        <v>9.2592592592592588E-5</v>
      </c>
      <c r="N58" s="22">
        <v>2.5193958081904099E-4</v>
      </c>
      <c r="O58" s="25">
        <f t="array" ref="O58">INDEX('Default Errors'!$J$7:$J$27,MATCH(C58&amp;D58,'Default Errors'!$H$7:$H$27&amp;'Default Errors'!$I$7:$I$27,0))</f>
        <v>5.3403859472996501E-2</v>
      </c>
      <c r="P58" s="25">
        <f t="array" ref="P58">INDEX('Default Errors'!$K$7:$K$27,MATCH(C58&amp;D58,'Default Errors'!$H$7:$H$27&amp;'Default Errors'!$I$7:$I$27,0))</f>
        <v>1.35087180411301E-2</v>
      </c>
      <c r="Q58" s="9">
        <f t="shared" si="16"/>
        <v>4.7176287127044343E-3</v>
      </c>
      <c r="R58" s="9">
        <f t="shared" si="17"/>
        <v>6.8684996270688067E-2</v>
      </c>
      <c r="S58" s="9">
        <f t="shared" si="18"/>
        <v>1.8650147264304324E-2</v>
      </c>
      <c r="T58" s="9">
        <f t="shared" si="19"/>
        <v>0.13656554200933824</v>
      </c>
    </row>
    <row r="59" spans="1:20" x14ac:dyDescent="0.25">
      <c r="A59" s="3">
        <f t="shared" si="20"/>
        <v>114</v>
      </c>
      <c r="B59" s="1">
        <v>15000</v>
      </c>
      <c r="C59" s="1">
        <v>8</v>
      </c>
      <c r="D59" s="1">
        <v>3</v>
      </c>
      <c r="E59" s="4">
        <v>50</v>
      </c>
      <c r="F59" s="4">
        <v>0.1</v>
      </c>
      <c r="G59" s="4">
        <v>0.7</v>
      </c>
      <c r="H59" s="4">
        <v>42</v>
      </c>
      <c r="I59" s="4">
        <v>0.1</v>
      </c>
      <c r="J59" s="16">
        <v>1E-4</v>
      </c>
      <c r="K59" s="16">
        <v>5</v>
      </c>
      <c r="L59" s="16"/>
      <c r="M59" s="14">
        <v>9.2592592592592588E-5</v>
      </c>
      <c r="N59" s="8">
        <v>2.33682990516437E-3</v>
      </c>
      <c r="O59" s="25">
        <f t="array" ref="O59">INDEX('Default Errors'!$J$7:$J$27,MATCH(C59&amp;D59,'Default Errors'!$H$7:$H$27&amp;'Default Errors'!$I$7:$I$27,0))</f>
        <v>6.0828541567298902E-2</v>
      </c>
      <c r="P59" s="25">
        <f t="array" ref="P59">INDEX('Default Errors'!$K$7:$K$27,MATCH(C59&amp;D59,'Default Errors'!$H$7:$H$27&amp;'Default Errors'!$I$7:$I$27,0))</f>
        <v>3.0317906985562901E-2</v>
      </c>
      <c r="Q59" s="9">
        <f t="shared" si="16"/>
        <v>3.8416668309875064E-2</v>
      </c>
      <c r="R59" s="9">
        <f t="shared" si="17"/>
        <v>0.19600170486471558</v>
      </c>
      <c r="S59" s="9">
        <f t="shared" si="18"/>
        <v>7.7077547149846007E-2</v>
      </c>
      <c r="T59" s="9">
        <f t="shared" si="19"/>
        <v>0.27762843361198797</v>
      </c>
    </row>
    <row r="60" spans="1:20" x14ac:dyDescent="0.25">
      <c r="A60" s="3">
        <f t="shared" si="20"/>
        <v>115</v>
      </c>
      <c r="B60" s="1">
        <v>15000</v>
      </c>
      <c r="C60" s="1">
        <v>16</v>
      </c>
      <c r="D60" s="1">
        <v>3</v>
      </c>
      <c r="E60" s="4">
        <v>200</v>
      </c>
      <c r="F60" s="4">
        <v>3</v>
      </c>
      <c r="G60" s="4">
        <v>0.05</v>
      </c>
      <c r="H60" s="4">
        <v>42</v>
      </c>
      <c r="I60" s="4">
        <v>0.2</v>
      </c>
      <c r="J60" s="16">
        <v>1.0000000000000001E-5</v>
      </c>
      <c r="K60" s="16">
        <v>0.5</v>
      </c>
      <c r="L60" s="16"/>
      <c r="M60" s="14">
        <v>3.9351851851851852E-4</v>
      </c>
      <c r="N60" s="8">
        <v>1.88640143419549E-2</v>
      </c>
      <c r="O60" s="25">
        <f t="array" ref="O60">INDEX('Default Errors'!$J$7:$J$27,MATCH(C60&amp;D60,'Default Errors'!$H$7:$H$27&amp;'Default Errors'!$I$7:$I$27,0))</f>
        <v>6.6075900603069407E-2</v>
      </c>
      <c r="P60" s="25">
        <f t="array" ref="P60">INDEX('Default Errors'!$K$7:$K$27,MATCH(C60&amp;D60,'Default Errors'!$H$7:$H$27&amp;'Default Errors'!$I$7:$I$27,0))</f>
        <v>4.71924397561789E-2</v>
      </c>
      <c r="Q60" s="9">
        <f t="shared" si="16"/>
        <v>0.28549008291653333</v>
      </c>
      <c r="R60" s="9">
        <f t="shared" si="17"/>
        <v>0.53431272015228437</v>
      </c>
      <c r="S60" s="9">
        <f t="shared" si="18"/>
        <v>0.39972534667451765</v>
      </c>
      <c r="T60" s="9">
        <f t="shared" si="19"/>
        <v>0.63223836222940288</v>
      </c>
    </row>
    <row r="61" spans="1:20" x14ac:dyDescent="0.25">
      <c r="A61" s="3">
        <f t="shared" si="20"/>
        <v>116</v>
      </c>
      <c r="B61" s="1">
        <v>15000</v>
      </c>
      <c r="C61" s="1">
        <v>32</v>
      </c>
      <c r="D61" s="1">
        <v>3</v>
      </c>
      <c r="E61" s="4">
        <v>50</v>
      </c>
      <c r="F61" s="4">
        <v>0.8</v>
      </c>
      <c r="G61" s="4">
        <v>0.95</v>
      </c>
      <c r="H61" s="4">
        <v>42</v>
      </c>
      <c r="I61" s="4">
        <v>0.1</v>
      </c>
      <c r="J61" s="16">
        <v>1.0000000000000001E-5</v>
      </c>
      <c r="K61" s="16">
        <v>50000</v>
      </c>
      <c r="L61" s="16"/>
      <c r="M61" s="14">
        <v>1.0300925925925926E-3</v>
      </c>
      <c r="N61" s="8">
        <v>5.2774327512604399E-2</v>
      </c>
      <c r="O61" s="25">
        <f t="array" ref="O61">INDEX('Default Errors'!$J$7:$J$27,MATCH(C61&amp;D61,'Default Errors'!$H$7:$H$27&amp;'Default Errors'!$I$7:$I$27,0))</f>
        <v>6.4467693182005903E-2</v>
      </c>
      <c r="P61" s="25">
        <f t="array" ref="P61">INDEX('Default Errors'!$K$7:$K$27,MATCH(C61&amp;D61,'Default Errors'!$H$7:$H$27&amp;'Default Errors'!$I$7:$I$27,0))</f>
        <v>6.1261486472077201E-2</v>
      </c>
      <c r="Q61" s="9">
        <f t="shared" si="16"/>
        <v>0.81861665754987289</v>
      </c>
      <c r="R61" s="9">
        <f t="shared" si="17"/>
        <v>0.90477436830950997</v>
      </c>
      <c r="S61" s="9">
        <f t="shared" si="18"/>
        <v>0.86146012040792996</v>
      </c>
      <c r="T61" s="9">
        <f t="shared" si="19"/>
        <v>0.92814875984829603</v>
      </c>
    </row>
    <row r="62" spans="1:20" x14ac:dyDescent="0.25">
      <c r="A62" s="3">
        <f t="shared" si="20"/>
        <v>117</v>
      </c>
      <c r="B62" s="1">
        <v>15000</v>
      </c>
      <c r="C62" s="1">
        <v>64</v>
      </c>
      <c r="D62" s="1">
        <v>3</v>
      </c>
      <c r="E62" s="4">
        <v>400</v>
      </c>
      <c r="F62" s="4">
        <v>3</v>
      </c>
      <c r="G62" s="4">
        <v>0.2</v>
      </c>
      <c r="H62" s="4">
        <v>39</v>
      </c>
      <c r="I62" s="4">
        <v>0.1</v>
      </c>
      <c r="J62" s="16">
        <v>1E-4</v>
      </c>
      <c r="K62" s="16">
        <v>5000</v>
      </c>
      <c r="L62" s="16"/>
      <c r="M62" s="14">
        <v>1.3819444444444445E-2</v>
      </c>
      <c r="N62" s="8">
        <v>5.3888242223566203E-2</v>
      </c>
      <c r="O62" s="25">
        <f t="array" ref="O62">INDEX('Default Errors'!$J$7:$J$27,MATCH(C62&amp;D62,'Default Errors'!$H$7:$H$27&amp;'Default Errors'!$I$7:$I$27,0))</f>
        <v>6.6252051388873606E-2</v>
      </c>
      <c r="P62" s="25">
        <f t="array" ref="P62">INDEX('Default Errors'!$K$7:$K$27,MATCH(C62&amp;D62,'Default Errors'!$H$7:$H$27&amp;'Default Errors'!$I$7:$I$27,0))</f>
        <v>6.7343418758699702E-2</v>
      </c>
      <c r="Q62" s="9">
        <f t="shared" si="16"/>
        <v>0.81338224392877012</v>
      </c>
      <c r="R62" s="9">
        <f t="shared" si="17"/>
        <v>0.90187706697130854</v>
      </c>
      <c r="S62" s="9">
        <f t="shared" si="18"/>
        <v>0.80020057218441554</v>
      </c>
      <c r="T62" s="9">
        <f t="shared" si="19"/>
        <v>0.89453930723273167</v>
      </c>
    </row>
    <row r="63" spans="1:20" x14ac:dyDescent="0.25">
      <c r="A63" s="3">
        <f t="shared" si="20"/>
        <v>118</v>
      </c>
      <c r="B63" s="1">
        <v>15000</v>
      </c>
      <c r="C63" s="1">
        <v>128</v>
      </c>
      <c r="D63" s="1">
        <v>3</v>
      </c>
      <c r="E63" s="4">
        <v>200</v>
      </c>
      <c r="F63" s="4">
        <v>3</v>
      </c>
      <c r="G63" s="4">
        <v>0.05</v>
      </c>
      <c r="H63" s="4">
        <v>41</v>
      </c>
      <c r="I63" s="4">
        <v>0.1</v>
      </c>
      <c r="J63" s="16">
        <v>1.0000000000000001E-5</v>
      </c>
      <c r="K63" s="16">
        <v>50000</v>
      </c>
      <c r="L63" s="16"/>
      <c r="M63" s="14">
        <v>3.8865740740740742E-2</v>
      </c>
      <c r="N63" s="8">
        <v>6.5956359710807794E-2</v>
      </c>
      <c r="O63" s="25">
        <f t="array" ref="O63">INDEX('Default Errors'!$J$7:$J$27,MATCH(C63&amp;D63,'Default Errors'!$H$7:$H$27&amp;'Default Errors'!$I$7:$I$27,0))</f>
        <v>6.6204068387367407E-2</v>
      </c>
      <c r="P63" s="25">
        <f t="array" ref="P63">INDEX('Default Errors'!$K$7:$K$27,MATCH(C63&amp;D63,'Default Errors'!$H$7:$H$27&amp;'Default Errors'!$I$7:$I$27,0))</f>
        <v>6.67588650253087E-2</v>
      </c>
      <c r="Q63" s="9">
        <f t="shared" si="16"/>
        <v>0.99625840703459123</v>
      </c>
      <c r="R63" s="9">
        <f t="shared" si="17"/>
        <v>0.99812745029609884</v>
      </c>
      <c r="S63" s="9">
        <f t="shared" si="18"/>
        <v>0.98797904496733624</v>
      </c>
      <c r="T63" s="9">
        <f t="shared" si="19"/>
        <v>0.99397135017430771</v>
      </c>
    </row>
    <row r="64" spans="1:20" x14ac:dyDescent="0.25">
      <c r="A64" s="3">
        <f t="shared" si="20"/>
        <v>119</v>
      </c>
      <c r="B64" s="1">
        <v>15000</v>
      </c>
      <c r="C64" s="1">
        <v>146</v>
      </c>
      <c r="D64" s="1">
        <v>1</v>
      </c>
      <c r="E64" s="4">
        <v>200</v>
      </c>
      <c r="F64" s="4">
        <v>0.1</v>
      </c>
      <c r="G64" s="4">
        <v>0.05</v>
      </c>
      <c r="H64" s="4">
        <v>39</v>
      </c>
      <c r="I64" s="4">
        <v>0.1</v>
      </c>
      <c r="J64" s="16">
        <v>1E-4</v>
      </c>
      <c r="K64" s="16">
        <v>50000</v>
      </c>
      <c r="L64" s="16"/>
      <c r="M64" s="14">
        <v>5.3275462962962962E-2</v>
      </c>
      <c r="N64" s="8">
        <v>6.5437954795161096E-2</v>
      </c>
      <c r="O64" s="25">
        <f t="array" ref="O64">INDEX('Default Errors'!$J$7:$J$27,MATCH(C64&amp;D64,'Default Errors'!$H$7:$H$27&amp;'Default Errors'!$I$7:$I$27,0))</f>
        <v>6.6727707642842707E-2</v>
      </c>
      <c r="P64" s="25">
        <f t="array" ref="P64">INDEX('Default Errors'!$K$7:$K$27,MATCH(C64&amp;D64,'Default Errors'!$H$7:$H$27&amp;'Default Errors'!$I$7:$I$27,0))</f>
        <v>7.1774028116071004E-2</v>
      </c>
      <c r="Q64" s="9">
        <f t="shared" si="16"/>
        <v>0.98067140482953563</v>
      </c>
      <c r="R64" s="9">
        <f t="shared" si="17"/>
        <v>0.99028854624777707</v>
      </c>
      <c r="S64" s="9">
        <f t="shared" si="18"/>
        <v>0.91172192104554339</v>
      </c>
      <c r="T64" s="9">
        <f t="shared" si="19"/>
        <v>0.95484130673402656</v>
      </c>
    </row>
    <row r="65" spans="1:20" x14ac:dyDescent="0.25">
      <c r="A65" s="3">
        <f t="shared" si="20"/>
        <v>120</v>
      </c>
      <c r="B65" s="1">
        <v>15000</v>
      </c>
      <c r="C65" s="1">
        <v>146</v>
      </c>
      <c r="D65" s="1">
        <v>2</v>
      </c>
      <c r="E65" s="4">
        <v>200</v>
      </c>
      <c r="F65" s="4">
        <v>0.1</v>
      </c>
      <c r="G65" s="4">
        <v>0.05</v>
      </c>
      <c r="H65" s="4">
        <v>39</v>
      </c>
      <c r="I65" s="4">
        <v>0.1</v>
      </c>
      <c r="J65" s="16">
        <v>1E-4</v>
      </c>
      <c r="K65" s="16">
        <v>50000</v>
      </c>
      <c r="L65" s="16"/>
      <c r="M65" s="14">
        <v>5.3321759259259256E-2</v>
      </c>
      <c r="N65" s="8">
        <v>6.5437954795161096E-2</v>
      </c>
      <c r="O65" s="25">
        <f t="array" ref="O65">INDEX('Default Errors'!$J$7:$J$27,MATCH(C65&amp;D65,'Default Errors'!$H$7:$H$27&amp;'Default Errors'!$I$7:$I$27,0))</f>
        <v>6.6727707642842707E-2</v>
      </c>
      <c r="P65" s="25">
        <f t="array" ref="P65">INDEX('Default Errors'!$K$7:$K$27,MATCH(C65&amp;D65,'Default Errors'!$H$7:$H$27&amp;'Default Errors'!$I$7:$I$27,0))</f>
        <v>7.1774028116071004E-2</v>
      </c>
      <c r="Q65" s="9">
        <f t="shared" si="16"/>
        <v>0.98067140482953563</v>
      </c>
      <c r="R65" s="9">
        <f t="shared" si="17"/>
        <v>0.99028854624777707</v>
      </c>
      <c r="S65" s="9">
        <f t="shared" si="18"/>
        <v>0.91172192104554339</v>
      </c>
      <c r="T65" s="9">
        <f t="shared" si="19"/>
        <v>0.95484130673402656</v>
      </c>
    </row>
    <row r="66" spans="1:20" x14ac:dyDescent="0.25">
      <c r="A66" s="3">
        <f t="shared" si="20"/>
        <v>121</v>
      </c>
      <c r="B66" s="1">
        <v>15000</v>
      </c>
      <c r="C66" s="1">
        <v>148</v>
      </c>
      <c r="D66" s="1">
        <v>1</v>
      </c>
      <c r="E66" s="4">
        <v>200</v>
      </c>
      <c r="F66" s="4">
        <v>3</v>
      </c>
      <c r="G66" s="4">
        <v>0.05</v>
      </c>
      <c r="H66" s="4">
        <v>40</v>
      </c>
      <c r="I66" s="4">
        <v>0.2</v>
      </c>
      <c r="J66" s="16">
        <v>1.0000000000000001E-5</v>
      </c>
      <c r="K66" s="16">
        <v>50000</v>
      </c>
      <c r="L66" s="16"/>
      <c r="M66" s="14">
        <v>5.4479166666666669E-2</v>
      </c>
      <c r="N66" s="8">
        <v>6.4880812799093399E-2</v>
      </c>
      <c r="O66" s="25">
        <f t="array" ref="O66">INDEX('Default Errors'!$J$7:$J$27,MATCH(C66&amp;D66,'Default Errors'!$H$7:$H$27&amp;'Default Errors'!$I$7:$I$27,0))</f>
        <v>6.6949382477326999E-2</v>
      </c>
      <c r="P66" s="25">
        <f t="array" ref="P66">INDEX('Default Errors'!$K$7:$K$27,MATCH(C66&amp;D66,'Default Errors'!$H$7:$H$27&amp;'Default Errors'!$I$7:$I$27,0))</f>
        <v>7.1830455251014405E-2</v>
      </c>
      <c r="Q66" s="9">
        <f t="shared" si="16"/>
        <v>0.96910248307467006</v>
      </c>
      <c r="R66" s="9">
        <f t="shared" si="17"/>
        <v>0.98443002954738745</v>
      </c>
      <c r="S66" s="9">
        <f t="shared" si="18"/>
        <v>0.9032493609063843</v>
      </c>
      <c r="T66" s="9">
        <f t="shared" si="19"/>
        <v>0.95039431864168056</v>
      </c>
    </row>
    <row r="67" spans="1:20" x14ac:dyDescent="0.25">
      <c r="R67" s="12"/>
    </row>
    <row r="68" spans="1:20" x14ac:dyDescent="0.25">
      <c r="R68" s="12"/>
    </row>
    <row r="69" spans="1:20" x14ac:dyDescent="0.25">
      <c r="R69" s="12"/>
    </row>
    <row r="70" spans="1:20" x14ac:dyDescent="0.25">
      <c r="A70" t="s">
        <v>42</v>
      </c>
      <c r="B70" s="2" t="s">
        <v>28</v>
      </c>
      <c r="C70" s="2" t="s">
        <v>24</v>
      </c>
      <c r="D70" s="2" t="s">
        <v>25</v>
      </c>
      <c r="E70" s="2" t="s">
        <v>8</v>
      </c>
      <c r="F70" s="2" t="s">
        <v>20</v>
      </c>
      <c r="G70" s="2" t="s">
        <v>19</v>
      </c>
      <c r="H70" s="2" t="s">
        <v>21</v>
      </c>
      <c r="I70" s="2" t="s">
        <v>22</v>
      </c>
      <c r="J70" s="2" t="s">
        <v>23</v>
      </c>
      <c r="K70" s="2" t="s">
        <v>14</v>
      </c>
      <c r="L70" s="2" t="s">
        <v>43</v>
      </c>
      <c r="R70" s="12"/>
    </row>
    <row r="71" spans="1:20" x14ac:dyDescent="0.25">
      <c r="A71" s="3">
        <v>101</v>
      </c>
      <c r="B71" s="1">
        <v>15000</v>
      </c>
      <c r="C71" s="1">
        <v>4</v>
      </c>
      <c r="D71" s="1">
        <v>1</v>
      </c>
      <c r="E71" s="4">
        <v>400</v>
      </c>
      <c r="F71" s="4">
        <v>1.5</v>
      </c>
      <c r="G71" s="4">
        <v>0.95</v>
      </c>
      <c r="H71" s="4">
        <v>42</v>
      </c>
      <c r="I71" s="4">
        <v>0.1</v>
      </c>
      <c r="J71" s="32">
        <v>1E-4</v>
      </c>
      <c r="K71" s="32">
        <v>5</v>
      </c>
      <c r="L71" s="30">
        <v>20</v>
      </c>
      <c r="M71" s="14"/>
      <c r="N71" s="22"/>
      <c r="O71" s="25">
        <f t="array" ref="O71">INDEX('Default Errors'!$J$7:$J$27,MATCH(C71&amp;D71,'Default Errors'!$H$7:$H$27&amp;'Default Errors'!$I$7:$I$27,0))</f>
        <v>5.3403859472996501E-2</v>
      </c>
      <c r="P71" s="25">
        <f t="array" ref="P71">INDEX('Default Errors'!$K$7:$K$27,MATCH(C71&amp;D71,'Default Errors'!$H$7:$H$27&amp;'Default Errors'!$I$7:$I$27,0))</f>
        <v>1.35087180411301E-2</v>
      </c>
      <c r="Q71" s="9">
        <f>N71/O71</f>
        <v>0</v>
      </c>
      <c r="R71" s="9">
        <f>SQRT(Q71)</f>
        <v>0</v>
      </c>
      <c r="S71" s="9">
        <f>N71/P71</f>
        <v>0</v>
      </c>
      <c r="T71" s="9">
        <f>SQRT(S71)</f>
        <v>0</v>
      </c>
    </row>
    <row r="72" spans="1:20" x14ac:dyDescent="0.25">
      <c r="A72" s="3">
        <f>A71+1</f>
        <v>102</v>
      </c>
      <c r="B72" s="1">
        <v>15000</v>
      </c>
      <c r="C72" s="1">
        <v>8</v>
      </c>
      <c r="D72" s="1">
        <v>1</v>
      </c>
      <c r="E72" s="4">
        <v>50</v>
      </c>
      <c r="F72" s="4">
        <v>1.1000000000000001</v>
      </c>
      <c r="G72" s="4">
        <v>0.5</v>
      </c>
      <c r="H72" s="4">
        <v>41</v>
      </c>
      <c r="I72" s="4">
        <v>0.1</v>
      </c>
      <c r="J72" s="32">
        <v>1.0000000000000001E-5</v>
      </c>
      <c r="K72" s="32">
        <v>0.5</v>
      </c>
      <c r="L72" s="30">
        <v>10</v>
      </c>
      <c r="M72" s="14"/>
      <c r="N72" s="8"/>
      <c r="O72" s="25">
        <f t="array" ref="O72">INDEX('Default Errors'!$J$7:$J$27,MATCH(C72&amp;D72,'Default Errors'!$H$7:$H$27&amp;'Default Errors'!$I$7:$I$27,0))</f>
        <v>6.0828541567298902E-2</v>
      </c>
      <c r="P72" s="25">
        <f t="array" ref="P72">INDEX('Default Errors'!$K$7:$K$27,MATCH(C72&amp;D72,'Default Errors'!$H$7:$H$27&amp;'Default Errors'!$I$7:$I$27,0))</f>
        <v>3.0317906985562901E-2</v>
      </c>
      <c r="Q72" s="9">
        <f t="shared" ref="Q72:Q91" si="21">N72/O72</f>
        <v>0</v>
      </c>
      <c r="R72" s="9">
        <f t="shared" ref="R72:R91" si="22">SQRT(Q72)</f>
        <v>0</v>
      </c>
      <c r="S72" s="9">
        <f t="shared" ref="S72:S91" si="23">N72/P72</f>
        <v>0</v>
      </c>
      <c r="T72" s="9">
        <f t="shared" ref="T72:T91" si="24">SQRT(S72)</f>
        <v>0</v>
      </c>
    </row>
    <row r="73" spans="1:20" x14ac:dyDescent="0.25">
      <c r="A73" s="3">
        <f t="shared" ref="A73:A91" si="25">A72+1</f>
        <v>103</v>
      </c>
      <c r="B73" s="1">
        <v>15000</v>
      </c>
      <c r="C73" s="1">
        <v>16</v>
      </c>
      <c r="D73" s="1">
        <v>1</v>
      </c>
      <c r="E73" s="4">
        <v>200</v>
      </c>
      <c r="F73" s="4">
        <v>1.5</v>
      </c>
      <c r="G73" s="4">
        <v>0.95</v>
      </c>
      <c r="H73" s="4">
        <v>42</v>
      </c>
      <c r="I73" s="4">
        <v>0.2</v>
      </c>
      <c r="J73" s="32">
        <v>1.0000000000000001E-5</v>
      </c>
      <c r="K73" s="32">
        <v>50000</v>
      </c>
      <c r="L73" s="30">
        <v>15</v>
      </c>
      <c r="M73" s="14"/>
      <c r="N73" s="8"/>
      <c r="O73" s="25">
        <f t="array" ref="O73">INDEX('Default Errors'!$J$7:$J$27,MATCH(C73&amp;D73,'Default Errors'!$H$7:$H$27&amp;'Default Errors'!$I$7:$I$27,0))</f>
        <v>6.6075900603069407E-2</v>
      </c>
      <c r="P73" s="25">
        <f t="array" ref="P73">INDEX('Default Errors'!$K$7:$K$27,MATCH(C73&amp;D73,'Default Errors'!$H$7:$H$27&amp;'Default Errors'!$I$7:$I$27,0))</f>
        <v>4.71924397561789E-2</v>
      </c>
      <c r="Q73" s="9">
        <f t="shared" si="21"/>
        <v>0</v>
      </c>
      <c r="R73" s="9">
        <f t="shared" si="22"/>
        <v>0</v>
      </c>
      <c r="S73" s="9">
        <f t="shared" si="23"/>
        <v>0</v>
      </c>
      <c r="T73" s="9">
        <f t="shared" si="24"/>
        <v>0</v>
      </c>
    </row>
    <row r="74" spans="1:20" x14ac:dyDescent="0.25">
      <c r="A74" s="3">
        <f t="shared" si="25"/>
        <v>104</v>
      </c>
      <c r="B74" s="1">
        <v>15000</v>
      </c>
      <c r="C74" s="1">
        <v>32</v>
      </c>
      <c r="D74" s="1">
        <v>1</v>
      </c>
      <c r="E74" s="4">
        <v>50</v>
      </c>
      <c r="F74" s="4">
        <v>1.5</v>
      </c>
      <c r="G74" s="4">
        <v>0.5</v>
      </c>
      <c r="H74" s="4">
        <v>40</v>
      </c>
      <c r="I74" s="4">
        <v>0.2</v>
      </c>
      <c r="J74" s="32">
        <v>1.0000000000000001E-5</v>
      </c>
      <c r="K74" s="32">
        <v>50000</v>
      </c>
      <c r="L74" s="30">
        <v>10</v>
      </c>
      <c r="M74" s="14"/>
      <c r="N74" s="8"/>
      <c r="O74" s="25">
        <f t="array" ref="O74">INDEX('Default Errors'!$J$7:$J$27,MATCH(C74&amp;D74,'Default Errors'!$H$7:$H$27&amp;'Default Errors'!$I$7:$I$27,0))</f>
        <v>6.4467693182005903E-2</v>
      </c>
      <c r="P74" s="25">
        <f t="array" ref="P74">INDEX('Default Errors'!$K$7:$K$27,MATCH(C74&amp;D74,'Default Errors'!$H$7:$H$27&amp;'Default Errors'!$I$7:$I$27,0))</f>
        <v>6.1261486472077201E-2</v>
      </c>
      <c r="Q74" s="9">
        <f t="shared" si="21"/>
        <v>0</v>
      </c>
      <c r="R74" s="9">
        <f t="shared" si="22"/>
        <v>0</v>
      </c>
      <c r="S74" s="9">
        <f t="shared" si="23"/>
        <v>0</v>
      </c>
      <c r="T74" s="9">
        <f t="shared" si="24"/>
        <v>0</v>
      </c>
    </row>
    <row r="75" spans="1:20" x14ac:dyDescent="0.25">
      <c r="A75" s="3">
        <f t="shared" si="25"/>
        <v>105</v>
      </c>
      <c r="B75" s="1">
        <v>15000</v>
      </c>
      <c r="C75" s="1">
        <v>64</v>
      </c>
      <c r="D75" s="1">
        <v>1</v>
      </c>
      <c r="E75" s="4">
        <v>400</v>
      </c>
      <c r="F75" s="4">
        <v>1.5</v>
      </c>
      <c r="G75" s="4">
        <v>0.05</v>
      </c>
      <c r="H75" s="4">
        <v>42</v>
      </c>
      <c r="I75" s="4">
        <v>0.1</v>
      </c>
      <c r="J75" s="32">
        <v>1E-4</v>
      </c>
      <c r="K75" s="32">
        <v>500</v>
      </c>
      <c r="L75" s="30">
        <v>100</v>
      </c>
      <c r="M75" s="14"/>
      <c r="N75" s="8"/>
      <c r="O75" s="25">
        <f t="array" ref="O75">INDEX('Default Errors'!$J$7:$J$27,MATCH(C75&amp;D75,'Default Errors'!$H$7:$H$27&amp;'Default Errors'!$I$7:$I$27,0))</f>
        <v>6.6252051388873606E-2</v>
      </c>
      <c r="P75" s="25">
        <f t="array" ref="P75">INDEX('Default Errors'!$K$7:$K$27,MATCH(C75&amp;D75,'Default Errors'!$H$7:$H$27&amp;'Default Errors'!$I$7:$I$27,0))</f>
        <v>6.7343418758699702E-2</v>
      </c>
      <c r="Q75" s="9">
        <f t="shared" si="21"/>
        <v>0</v>
      </c>
      <c r="R75" s="9">
        <f t="shared" si="22"/>
        <v>0</v>
      </c>
      <c r="S75" s="9">
        <f t="shared" si="23"/>
        <v>0</v>
      </c>
      <c r="T75" s="9">
        <f t="shared" si="24"/>
        <v>0</v>
      </c>
    </row>
    <row r="76" spans="1:20" x14ac:dyDescent="0.25">
      <c r="A76" s="3">
        <f t="shared" si="25"/>
        <v>106</v>
      </c>
      <c r="B76" s="1">
        <v>15000</v>
      </c>
      <c r="C76" s="1">
        <v>128</v>
      </c>
      <c r="D76" s="1">
        <v>1</v>
      </c>
      <c r="E76" s="4">
        <v>200</v>
      </c>
      <c r="F76" s="4">
        <v>1.1000000000000001</v>
      </c>
      <c r="G76" s="4">
        <v>0.2</v>
      </c>
      <c r="H76" s="4">
        <v>39</v>
      </c>
      <c r="I76" s="4">
        <v>0.2</v>
      </c>
      <c r="J76" s="32">
        <v>1E-4</v>
      </c>
      <c r="K76" s="32">
        <v>50000</v>
      </c>
      <c r="L76" s="30">
        <v>5</v>
      </c>
      <c r="M76" s="14"/>
      <c r="N76" s="8"/>
      <c r="O76" s="25">
        <f t="array" ref="O76">INDEX('Default Errors'!$J$7:$J$27,MATCH(C76&amp;D76,'Default Errors'!$H$7:$H$27&amp;'Default Errors'!$I$7:$I$27,0))</f>
        <v>6.6204068387367407E-2</v>
      </c>
      <c r="P76" s="25">
        <f t="array" ref="P76">INDEX('Default Errors'!$K$7:$K$27,MATCH(C76&amp;D76,'Default Errors'!$H$7:$H$27&amp;'Default Errors'!$I$7:$I$27,0))</f>
        <v>6.67588650253087E-2</v>
      </c>
      <c r="Q76" s="9">
        <f t="shared" si="21"/>
        <v>0</v>
      </c>
      <c r="R76" s="9">
        <f t="shared" si="22"/>
        <v>0</v>
      </c>
      <c r="S76" s="9">
        <f t="shared" si="23"/>
        <v>0</v>
      </c>
      <c r="T76" s="9">
        <f t="shared" si="24"/>
        <v>0</v>
      </c>
    </row>
    <row r="77" spans="1:20" x14ac:dyDescent="0.25">
      <c r="A77" s="3">
        <f t="shared" si="25"/>
        <v>107</v>
      </c>
      <c r="B77" s="1">
        <v>15000</v>
      </c>
      <c r="C77" s="1">
        <v>4</v>
      </c>
      <c r="D77" s="1">
        <v>2</v>
      </c>
      <c r="E77" s="4">
        <v>50</v>
      </c>
      <c r="F77" s="4">
        <v>3</v>
      </c>
      <c r="G77" s="4">
        <v>0.7</v>
      </c>
      <c r="H77" s="4">
        <v>42</v>
      </c>
      <c r="I77" s="4">
        <v>0.1</v>
      </c>
      <c r="J77" s="32">
        <v>1.0000000000000001E-5</v>
      </c>
      <c r="K77" s="32">
        <v>0.5</v>
      </c>
      <c r="L77" s="30">
        <v>100</v>
      </c>
      <c r="M77" s="14"/>
      <c r="N77" s="22"/>
      <c r="O77" s="25">
        <f t="array" ref="O77">INDEX('Default Errors'!$J$7:$J$27,MATCH(C77&amp;D77,'Default Errors'!$H$7:$H$27&amp;'Default Errors'!$I$7:$I$27,0))</f>
        <v>5.3403859472996501E-2</v>
      </c>
      <c r="P77" s="25">
        <f t="array" ref="P77">INDEX('Default Errors'!$K$7:$K$27,MATCH(C77&amp;D77,'Default Errors'!$H$7:$H$27&amp;'Default Errors'!$I$7:$I$27,0))</f>
        <v>1.35087180411301E-2</v>
      </c>
      <c r="Q77" s="9">
        <f t="shared" si="21"/>
        <v>0</v>
      </c>
      <c r="R77" s="9">
        <f t="shared" si="22"/>
        <v>0</v>
      </c>
      <c r="S77" s="9">
        <f t="shared" si="23"/>
        <v>0</v>
      </c>
      <c r="T77" s="9">
        <f t="shared" si="24"/>
        <v>0</v>
      </c>
    </row>
    <row r="78" spans="1:20" x14ac:dyDescent="0.25">
      <c r="A78" s="3">
        <f t="shared" si="25"/>
        <v>108</v>
      </c>
      <c r="B78" s="1">
        <v>15000</v>
      </c>
      <c r="C78" s="1">
        <v>8</v>
      </c>
      <c r="D78" s="1">
        <v>2</v>
      </c>
      <c r="E78" s="4">
        <v>50</v>
      </c>
      <c r="F78" s="4">
        <v>1.5</v>
      </c>
      <c r="G78" s="4">
        <v>0.95</v>
      </c>
      <c r="H78" s="4">
        <v>39</v>
      </c>
      <c r="I78" s="4">
        <v>0.1</v>
      </c>
      <c r="J78" s="32">
        <v>1E-4</v>
      </c>
      <c r="K78" s="32">
        <v>0.05</v>
      </c>
      <c r="L78" s="30">
        <v>20</v>
      </c>
      <c r="M78" s="14"/>
      <c r="N78" s="8"/>
      <c r="O78" s="25">
        <f t="array" ref="O78">INDEX('Default Errors'!$J$7:$J$27,MATCH(C78&amp;D78,'Default Errors'!$H$7:$H$27&amp;'Default Errors'!$I$7:$I$27,0))</f>
        <v>6.0828541567298902E-2</v>
      </c>
      <c r="P78" s="25">
        <f t="array" ref="P78">INDEX('Default Errors'!$K$7:$K$27,MATCH(C78&amp;D78,'Default Errors'!$H$7:$H$27&amp;'Default Errors'!$I$7:$I$27,0))</f>
        <v>3.0317906985562901E-2</v>
      </c>
      <c r="Q78" s="9">
        <f t="shared" si="21"/>
        <v>0</v>
      </c>
      <c r="R78" s="9">
        <f t="shared" si="22"/>
        <v>0</v>
      </c>
      <c r="S78" s="9">
        <f t="shared" si="23"/>
        <v>0</v>
      </c>
      <c r="T78" s="9">
        <f t="shared" si="24"/>
        <v>0</v>
      </c>
    </row>
    <row r="79" spans="1:20" x14ac:dyDescent="0.25">
      <c r="A79" s="3">
        <f t="shared" si="25"/>
        <v>109</v>
      </c>
      <c r="B79" s="1">
        <v>15000</v>
      </c>
      <c r="C79" s="1">
        <v>16</v>
      </c>
      <c r="D79" s="1">
        <v>2</v>
      </c>
      <c r="E79" s="4">
        <v>50</v>
      </c>
      <c r="F79" s="4">
        <v>1.5</v>
      </c>
      <c r="G79" s="4">
        <v>0.5</v>
      </c>
      <c r="H79" s="4">
        <v>39</v>
      </c>
      <c r="I79" s="4">
        <v>0.1</v>
      </c>
      <c r="J79" s="32">
        <v>1E-4</v>
      </c>
      <c r="K79" s="32">
        <v>5</v>
      </c>
      <c r="L79" s="30">
        <v>15</v>
      </c>
      <c r="M79" s="14"/>
      <c r="N79" s="8"/>
      <c r="O79" s="25">
        <f t="array" ref="O79">INDEX('Default Errors'!$J$7:$J$27,MATCH(C79&amp;D79,'Default Errors'!$H$7:$H$27&amp;'Default Errors'!$I$7:$I$27,0))</f>
        <v>6.6075900603069407E-2</v>
      </c>
      <c r="P79" s="25">
        <f t="array" ref="P79">INDEX('Default Errors'!$K$7:$K$27,MATCH(C79&amp;D79,'Default Errors'!$H$7:$H$27&amp;'Default Errors'!$I$7:$I$27,0))</f>
        <v>4.71924397561789E-2</v>
      </c>
      <c r="Q79" s="9">
        <f t="shared" si="21"/>
        <v>0</v>
      </c>
      <c r="R79" s="9">
        <f t="shared" si="22"/>
        <v>0</v>
      </c>
      <c r="S79" s="9">
        <f t="shared" si="23"/>
        <v>0</v>
      </c>
      <c r="T79" s="9">
        <f t="shared" si="24"/>
        <v>0</v>
      </c>
    </row>
    <row r="80" spans="1:20" x14ac:dyDescent="0.25">
      <c r="A80" s="3">
        <f t="shared" si="25"/>
        <v>110</v>
      </c>
      <c r="B80" s="1">
        <v>15000</v>
      </c>
      <c r="C80" s="1">
        <v>32</v>
      </c>
      <c r="D80" s="1">
        <v>2</v>
      </c>
      <c r="E80" s="4">
        <v>50</v>
      </c>
      <c r="F80" s="4">
        <v>1.1000000000000001</v>
      </c>
      <c r="G80" s="4">
        <v>0.2</v>
      </c>
      <c r="H80" s="4">
        <v>42</v>
      </c>
      <c r="I80" s="4">
        <v>0.1</v>
      </c>
      <c r="J80" s="32">
        <v>1E-4</v>
      </c>
      <c r="K80" s="32">
        <v>5000</v>
      </c>
      <c r="L80" s="30">
        <v>5</v>
      </c>
      <c r="M80" s="14"/>
      <c r="N80" s="8"/>
      <c r="O80" s="25">
        <f t="array" ref="O80">INDEX('Default Errors'!$J$7:$J$27,MATCH(C80&amp;D80,'Default Errors'!$H$7:$H$27&amp;'Default Errors'!$I$7:$I$27,0))</f>
        <v>6.4467693182005903E-2</v>
      </c>
      <c r="P80" s="25">
        <f t="array" ref="P80">INDEX('Default Errors'!$K$7:$K$27,MATCH(C80&amp;D80,'Default Errors'!$H$7:$H$27&amp;'Default Errors'!$I$7:$I$27,0))</f>
        <v>6.1261486472077201E-2</v>
      </c>
      <c r="Q80" s="9">
        <f t="shared" si="21"/>
        <v>0</v>
      </c>
      <c r="R80" s="9">
        <f t="shared" si="22"/>
        <v>0</v>
      </c>
      <c r="S80" s="9">
        <f t="shared" si="23"/>
        <v>0</v>
      </c>
      <c r="T80" s="9">
        <f t="shared" si="24"/>
        <v>0</v>
      </c>
    </row>
    <row r="81" spans="1:20" x14ac:dyDescent="0.25">
      <c r="A81" s="3">
        <f t="shared" si="25"/>
        <v>111</v>
      </c>
      <c r="B81" s="1">
        <v>15000</v>
      </c>
      <c r="C81" s="1">
        <v>64</v>
      </c>
      <c r="D81" s="1">
        <v>2</v>
      </c>
      <c r="E81" s="4">
        <v>50</v>
      </c>
      <c r="F81" s="4">
        <v>3</v>
      </c>
      <c r="G81" s="4">
        <v>0.5</v>
      </c>
      <c r="H81" s="4">
        <v>41</v>
      </c>
      <c r="I81" s="4">
        <v>0.1</v>
      </c>
      <c r="J81" s="32">
        <v>1.0000000000000001E-5</v>
      </c>
      <c r="K81" s="32">
        <v>5000</v>
      </c>
      <c r="L81" s="30">
        <v>100</v>
      </c>
      <c r="M81" s="14"/>
      <c r="N81" s="8"/>
      <c r="O81" s="25">
        <f t="array" ref="O81">INDEX('Default Errors'!$J$7:$J$27,MATCH(C81&amp;D81,'Default Errors'!$H$7:$H$27&amp;'Default Errors'!$I$7:$I$27,0))</f>
        <v>6.6252051388873606E-2</v>
      </c>
      <c r="P81" s="25">
        <f t="array" ref="P81">INDEX('Default Errors'!$K$7:$K$27,MATCH(C81&amp;D81,'Default Errors'!$H$7:$H$27&amp;'Default Errors'!$I$7:$I$27,0))</f>
        <v>6.7343418758699702E-2</v>
      </c>
      <c r="Q81" s="9">
        <f t="shared" si="21"/>
        <v>0</v>
      </c>
      <c r="R81" s="9">
        <f t="shared" si="22"/>
        <v>0</v>
      </c>
      <c r="S81" s="9">
        <f t="shared" si="23"/>
        <v>0</v>
      </c>
      <c r="T81" s="9">
        <f t="shared" si="24"/>
        <v>0</v>
      </c>
    </row>
    <row r="82" spans="1:20" x14ac:dyDescent="0.25">
      <c r="A82" s="3">
        <f t="shared" si="25"/>
        <v>112</v>
      </c>
      <c r="B82" s="1">
        <v>15000</v>
      </c>
      <c r="C82" s="1">
        <v>128</v>
      </c>
      <c r="D82" s="1">
        <v>2</v>
      </c>
      <c r="E82" s="4">
        <v>50</v>
      </c>
      <c r="F82" s="4">
        <v>1.5</v>
      </c>
      <c r="G82" s="4">
        <v>0.2</v>
      </c>
      <c r="H82" s="4">
        <v>40</v>
      </c>
      <c r="I82" s="4">
        <v>0.1</v>
      </c>
      <c r="J82" s="32">
        <v>1.0000000000000001E-5</v>
      </c>
      <c r="K82" s="32">
        <v>50000</v>
      </c>
      <c r="L82" s="30">
        <v>10</v>
      </c>
      <c r="M82" s="14"/>
      <c r="N82" s="8"/>
      <c r="O82" s="25">
        <f t="array" ref="O82">INDEX('Default Errors'!$J$7:$J$27,MATCH(C82&amp;D82,'Default Errors'!$H$7:$H$27&amp;'Default Errors'!$I$7:$I$27,0))</f>
        <v>6.6204068387367407E-2</v>
      </c>
      <c r="P82" s="25">
        <f t="array" ref="P82">INDEX('Default Errors'!$K$7:$K$27,MATCH(C82&amp;D82,'Default Errors'!$H$7:$H$27&amp;'Default Errors'!$I$7:$I$27,0))</f>
        <v>6.67588650253087E-2</v>
      </c>
      <c r="Q82" s="9">
        <f t="shared" si="21"/>
        <v>0</v>
      </c>
      <c r="R82" s="9">
        <f t="shared" si="22"/>
        <v>0</v>
      </c>
      <c r="S82" s="9">
        <f t="shared" si="23"/>
        <v>0</v>
      </c>
      <c r="T82" s="9">
        <f t="shared" si="24"/>
        <v>0</v>
      </c>
    </row>
    <row r="83" spans="1:20" x14ac:dyDescent="0.25">
      <c r="A83" s="3">
        <f t="shared" si="25"/>
        <v>113</v>
      </c>
      <c r="B83" s="1">
        <v>15000</v>
      </c>
      <c r="C83" s="1">
        <v>4</v>
      </c>
      <c r="D83" s="1">
        <v>3</v>
      </c>
      <c r="E83" s="4">
        <v>50</v>
      </c>
      <c r="F83" s="4">
        <v>0.1</v>
      </c>
      <c r="G83" s="4">
        <v>0.05</v>
      </c>
      <c r="H83" s="4">
        <v>39</v>
      </c>
      <c r="I83" s="4">
        <v>0.2</v>
      </c>
      <c r="J83" s="32">
        <v>1E-4</v>
      </c>
      <c r="K83" s="32">
        <v>0.5</v>
      </c>
      <c r="L83" s="30">
        <v>15</v>
      </c>
      <c r="M83" s="14"/>
      <c r="N83" s="22"/>
      <c r="O83" s="25">
        <f t="array" ref="O83">INDEX('Default Errors'!$J$7:$J$27,MATCH(C83&amp;D83,'Default Errors'!$H$7:$H$27&amp;'Default Errors'!$I$7:$I$27,0))</f>
        <v>5.3403859472996501E-2</v>
      </c>
      <c r="P83" s="25">
        <f t="array" ref="P83">INDEX('Default Errors'!$K$7:$K$27,MATCH(C83&amp;D83,'Default Errors'!$H$7:$H$27&amp;'Default Errors'!$I$7:$I$27,0))</f>
        <v>1.35087180411301E-2</v>
      </c>
      <c r="Q83" s="9">
        <f t="shared" si="21"/>
        <v>0</v>
      </c>
      <c r="R83" s="9">
        <f t="shared" si="22"/>
        <v>0</v>
      </c>
      <c r="S83" s="9">
        <f t="shared" si="23"/>
        <v>0</v>
      </c>
      <c r="T83" s="9">
        <f t="shared" si="24"/>
        <v>0</v>
      </c>
    </row>
    <row r="84" spans="1:20" x14ac:dyDescent="0.25">
      <c r="A84" s="3">
        <f t="shared" si="25"/>
        <v>114</v>
      </c>
      <c r="B84" s="1">
        <v>15000</v>
      </c>
      <c r="C84" s="1">
        <v>8</v>
      </c>
      <c r="D84" s="1">
        <v>3</v>
      </c>
      <c r="E84" s="4">
        <v>200</v>
      </c>
      <c r="F84" s="4">
        <v>0.1</v>
      </c>
      <c r="G84" s="4">
        <v>0.95</v>
      </c>
      <c r="H84" s="4">
        <v>39</v>
      </c>
      <c r="I84" s="4">
        <v>0.2</v>
      </c>
      <c r="J84" s="32">
        <v>1E-4</v>
      </c>
      <c r="K84" s="32">
        <v>0.5</v>
      </c>
      <c r="L84" s="30">
        <v>50</v>
      </c>
      <c r="M84" s="14"/>
      <c r="N84" s="8"/>
      <c r="O84" s="25">
        <f t="array" ref="O84">INDEX('Default Errors'!$J$7:$J$27,MATCH(C84&amp;D84,'Default Errors'!$H$7:$H$27&amp;'Default Errors'!$I$7:$I$27,0))</f>
        <v>6.0828541567298902E-2</v>
      </c>
      <c r="P84" s="25">
        <f t="array" ref="P84">INDEX('Default Errors'!$K$7:$K$27,MATCH(C84&amp;D84,'Default Errors'!$H$7:$H$27&amp;'Default Errors'!$I$7:$I$27,0))</f>
        <v>3.0317906985562901E-2</v>
      </c>
      <c r="Q84" s="9">
        <f t="shared" si="21"/>
        <v>0</v>
      </c>
      <c r="R84" s="9">
        <f t="shared" si="22"/>
        <v>0</v>
      </c>
      <c r="S84" s="9">
        <f t="shared" si="23"/>
        <v>0</v>
      </c>
      <c r="T84" s="9">
        <f t="shared" si="24"/>
        <v>0</v>
      </c>
    </row>
    <row r="85" spans="1:20" x14ac:dyDescent="0.25">
      <c r="A85" s="3">
        <f t="shared" si="25"/>
        <v>115</v>
      </c>
      <c r="B85" s="1">
        <v>15000</v>
      </c>
      <c r="C85" s="1">
        <v>16</v>
      </c>
      <c r="D85" s="1">
        <v>3</v>
      </c>
      <c r="E85" s="4">
        <v>50</v>
      </c>
      <c r="F85" s="4">
        <v>1.5</v>
      </c>
      <c r="G85" s="4">
        <v>0.7</v>
      </c>
      <c r="H85" s="4">
        <v>42</v>
      </c>
      <c r="I85" s="4">
        <v>0.1</v>
      </c>
      <c r="J85" s="32">
        <v>1E-4</v>
      </c>
      <c r="K85" s="32">
        <v>5</v>
      </c>
      <c r="L85" s="30">
        <v>10</v>
      </c>
      <c r="M85" s="14"/>
      <c r="N85" s="8"/>
      <c r="O85" s="25">
        <f t="array" ref="O85">INDEX('Default Errors'!$J$7:$J$27,MATCH(C85&amp;D85,'Default Errors'!$H$7:$H$27&amp;'Default Errors'!$I$7:$I$27,0))</f>
        <v>6.6075900603069407E-2</v>
      </c>
      <c r="P85" s="25">
        <f t="array" ref="P85">INDEX('Default Errors'!$K$7:$K$27,MATCH(C85&amp;D85,'Default Errors'!$H$7:$H$27&amp;'Default Errors'!$I$7:$I$27,0))</f>
        <v>4.71924397561789E-2</v>
      </c>
      <c r="Q85" s="9">
        <f t="shared" si="21"/>
        <v>0</v>
      </c>
      <c r="R85" s="9">
        <f t="shared" si="22"/>
        <v>0</v>
      </c>
      <c r="S85" s="9">
        <f t="shared" si="23"/>
        <v>0</v>
      </c>
      <c r="T85" s="9">
        <f t="shared" si="24"/>
        <v>0</v>
      </c>
    </row>
    <row r="86" spans="1:20" x14ac:dyDescent="0.25">
      <c r="A86" s="3">
        <f t="shared" si="25"/>
        <v>116</v>
      </c>
      <c r="B86" s="1">
        <v>15000</v>
      </c>
      <c r="C86" s="1">
        <v>32</v>
      </c>
      <c r="D86" s="1">
        <v>3</v>
      </c>
      <c r="E86" s="4">
        <v>50</v>
      </c>
      <c r="F86" s="4">
        <v>1.5</v>
      </c>
      <c r="G86" s="4">
        <v>0.5</v>
      </c>
      <c r="H86" s="4">
        <v>39</v>
      </c>
      <c r="I86" s="4">
        <v>0.2</v>
      </c>
      <c r="J86" s="32">
        <v>1E-4</v>
      </c>
      <c r="K86" s="32">
        <v>50000</v>
      </c>
      <c r="L86" s="30">
        <v>20</v>
      </c>
      <c r="M86" s="14"/>
      <c r="N86" s="8"/>
      <c r="O86" s="25">
        <f t="array" ref="O86">INDEX('Default Errors'!$J$7:$J$27,MATCH(C86&amp;D86,'Default Errors'!$H$7:$H$27&amp;'Default Errors'!$I$7:$I$27,0))</f>
        <v>6.4467693182005903E-2</v>
      </c>
      <c r="P86" s="25">
        <f t="array" ref="P86">INDEX('Default Errors'!$K$7:$K$27,MATCH(C86&amp;D86,'Default Errors'!$H$7:$H$27&amp;'Default Errors'!$I$7:$I$27,0))</f>
        <v>6.1261486472077201E-2</v>
      </c>
      <c r="Q86" s="9">
        <f t="shared" si="21"/>
        <v>0</v>
      </c>
      <c r="R86" s="9">
        <f t="shared" si="22"/>
        <v>0</v>
      </c>
      <c r="S86" s="9">
        <f t="shared" si="23"/>
        <v>0</v>
      </c>
      <c r="T86" s="9">
        <f t="shared" si="24"/>
        <v>0</v>
      </c>
    </row>
    <row r="87" spans="1:20" x14ac:dyDescent="0.25">
      <c r="A87" s="3">
        <f t="shared" si="25"/>
        <v>117</v>
      </c>
      <c r="B87" s="1">
        <v>15000</v>
      </c>
      <c r="C87" s="1">
        <v>64</v>
      </c>
      <c r="D87" s="1">
        <v>3</v>
      </c>
      <c r="E87" s="4">
        <v>200</v>
      </c>
      <c r="F87" s="4">
        <v>1.5</v>
      </c>
      <c r="G87" s="4">
        <v>0.2</v>
      </c>
      <c r="H87" s="4">
        <v>39</v>
      </c>
      <c r="I87" s="4">
        <v>0.1</v>
      </c>
      <c r="J87" s="32">
        <v>1E-4</v>
      </c>
      <c r="K87" s="32">
        <v>5000</v>
      </c>
      <c r="L87" s="30">
        <v>20</v>
      </c>
      <c r="M87" s="14"/>
      <c r="N87" s="8"/>
      <c r="O87" s="25">
        <f t="array" ref="O87">INDEX('Default Errors'!$J$7:$J$27,MATCH(C87&amp;D87,'Default Errors'!$H$7:$H$27&amp;'Default Errors'!$I$7:$I$27,0))</f>
        <v>6.6252051388873606E-2</v>
      </c>
      <c r="P87" s="25">
        <f t="array" ref="P87">INDEX('Default Errors'!$K$7:$K$27,MATCH(C87&amp;D87,'Default Errors'!$H$7:$H$27&amp;'Default Errors'!$I$7:$I$27,0))</f>
        <v>6.7343418758699702E-2</v>
      </c>
      <c r="Q87" s="9">
        <f t="shared" si="21"/>
        <v>0</v>
      </c>
      <c r="R87" s="9">
        <f t="shared" si="22"/>
        <v>0</v>
      </c>
      <c r="S87" s="9">
        <f t="shared" si="23"/>
        <v>0</v>
      </c>
      <c r="T87" s="9">
        <f t="shared" si="24"/>
        <v>0</v>
      </c>
    </row>
    <row r="88" spans="1:20" x14ac:dyDescent="0.25">
      <c r="A88" s="3">
        <f t="shared" si="25"/>
        <v>118</v>
      </c>
      <c r="B88" s="1">
        <v>15000</v>
      </c>
      <c r="C88" s="1">
        <v>128</v>
      </c>
      <c r="D88" s="1">
        <v>3</v>
      </c>
      <c r="E88" s="4">
        <v>50</v>
      </c>
      <c r="F88" s="4">
        <v>3</v>
      </c>
      <c r="G88" s="4">
        <v>0.2</v>
      </c>
      <c r="H88" s="4">
        <v>41</v>
      </c>
      <c r="I88" s="4">
        <v>0.1</v>
      </c>
      <c r="J88" s="32">
        <v>1E-4</v>
      </c>
      <c r="K88" s="32">
        <v>50000</v>
      </c>
      <c r="L88" s="30">
        <v>100</v>
      </c>
      <c r="M88" s="14"/>
      <c r="N88" s="8"/>
      <c r="O88" s="25">
        <f t="array" ref="O88">INDEX('Default Errors'!$J$7:$J$27,MATCH(C88&amp;D88,'Default Errors'!$H$7:$H$27&amp;'Default Errors'!$I$7:$I$27,0))</f>
        <v>6.6204068387367407E-2</v>
      </c>
      <c r="P88" s="25">
        <f t="array" ref="P88">INDEX('Default Errors'!$K$7:$K$27,MATCH(C88&amp;D88,'Default Errors'!$H$7:$H$27&amp;'Default Errors'!$I$7:$I$27,0))</f>
        <v>6.67588650253087E-2</v>
      </c>
      <c r="Q88" s="9">
        <f t="shared" si="21"/>
        <v>0</v>
      </c>
      <c r="R88" s="9">
        <f t="shared" si="22"/>
        <v>0</v>
      </c>
      <c r="S88" s="9">
        <f t="shared" si="23"/>
        <v>0</v>
      </c>
      <c r="T88" s="9">
        <f t="shared" si="24"/>
        <v>0</v>
      </c>
    </row>
    <row r="89" spans="1:20" x14ac:dyDescent="0.25">
      <c r="A89" s="3">
        <f t="shared" si="25"/>
        <v>119</v>
      </c>
      <c r="B89" s="1">
        <v>15000</v>
      </c>
      <c r="C89" s="1">
        <v>146</v>
      </c>
      <c r="D89" s="1">
        <v>1</v>
      </c>
      <c r="E89" s="4">
        <v>200</v>
      </c>
      <c r="F89" s="4">
        <v>1.1000000000000001</v>
      </c>
      <c r="G89" s="4">
        <v>0.2</v>
      </c>
      <c r="H89" s="4">
        <v>42</v>
      </c>
      <c r="I89" s="4">
        <v>0.2</v>
      </c>
      <c r="J89" s="32">
        <v>1E-4</v>
      </c>
      <c r="K89" s="32">
        <v>50000</v>
      </c>
      <c r="L89" s="30">
        <v>5</v>
      </c>
      <c r="M89" s="14"/>
      <c r="N89" s="8"/>
      <c r="O89" s="25">
        <f t="array" ref="O89">INDEX('Default Errors'!$J$7:$J$27,MATCH(C89&amp;D89,'Default Errors'!$H$7:$H$27&amp;'Default Errors'!$I$7:$I$27,0))</f>
        <v>6.6727707642842707E-2</v>
      </c>
      <c r="P89" s="25">
        <f t="array" ref="P89">INDEX('Default Errors'!$K$7:$K$27,MATCH(C89&amp;D89,'Default Errors'!$H$7:$H$27&amp;'Default Errors'!$I$7:$I$27,0))</f>
        <v>7.1774028116071004E-2</v>
      </c>
      <c r="Q89" s="9">
        <f t="shared" si="21"/>
        <v>0</v>
      </c>
      <c r="R89" s="9">
        <f t="shared" si="22"/>
        <v>0</v>
      </c>
      <c r="S89" s="9">
        <f t="shared" si="23"/>
        <v>0</v>
      </c>
      <c r="T89" s="9">
        <f t="shared" si="24"/>
        <v>0</v>
      </c>
    </row>
    <row r="90" spans="1:20" x14ac:dyDescent="0.25">
      <c r="A90" s="3">
        <f t="shared" si="25"/>
        <v>120</v>
      </c>
      <c r="B90" s="1">
        <v>15000</v>
      </c>
      <c r="C90" s="1">
        <v>146</v>
      </c>
      <c r="D90" s="1">
        <v>2</v>
      </c>
      <c r="E90" s="4">
        <v>50</v>
      </c>
      <c r="F90" s="4">
        <v>1.5</v>
      </c>
      <c r="G90" s="4">
        <v>0.2</v>
      </c>
      <c r="H90" s="4">
        <v>40</v>
      </c>
      <c r="I90" s="4">
        <v>0.1</v>
      </c>
      <c r="J90" s="32">
        <v>1.0000000000000001E-5</v>
      </c>
      <c r="K90" s="32">
        <v>50000</v>
      </c>
      <c r="L90" s="30">
        <v>10</v>
      </c>
      <c r="M90" s="14"/>
      <c r="N90" s="8"/>
      <c r="O90" s="25">
        <f t="array" ref="O90">INDEX('Default Errors'!$J$7:$J$27,MATCH(C90&amp;D90,'Default Errors'!$H$7:$H$27&amp;'Default Errors'!$I$7:$I$27,0))</f>
        <v>6.6727707642842707E-2</v>
      </c>
      <c r="P90" s="25">
        <f t="array" ref="P90">INDEX('Default Errors'!$K$7:$K$27,MATCH(C90&amp;D90,'Default Errors'!$H$7:$H$27&amp;'Default Errors'!$I$7:$I$27,0))</f>
        <v>7.1774028116071004E-2</v>
      </c>
      <c r="Q90" s="9">
        <f t="shared" si="21"/>
        <v>0</v>
      </c>
      <c r="R90" s="9">
        <f t="shared" si="22"/>
        <v>0</v>
      </c>
      <c r="S90" s="9">
        <f t="shared" si="23"/>
        <v>0</v>
      </c>
      <c r="T90" s="9">
        <f t="shared" si="24"/>
        <v>0</v>
      </c>
    </row>
    <row r="91" spans="1:20" x14ac:dyDescent="0.25">
      <c r="A91" s="3">
        <f t="shared" si="25"/>
        <v>121</v>
      </c>
      <c r="B91" s="1">
        <v>15000</v>
      </c>
      <c r="C91" s="1">
        <v>148</v>
      </c>
      <c r="D91" s="1">
        <v>1</v>
      </c>
      <c r="E91" s="4">
        <v>50</v>
      </c>
      <c r="F91" s="4">
        <v>1.5</v>
      </c>
      <c r="G91" s="4">
        <v>0.7</v>
      </c>
      <c r="H91" s="4">
        <v>40</v>
      </c>
      <c r="I91" s="4">
        <v>0.2</v>
      </c>
      <c r="J91" s="32">
        <v>1.0000000000000001E-5</v>
      </c>
      <c r="K91" s="32">
        <v>50000</v>
      </c>
      <c r="L91" s="30">
        <v>15</v>
      </c>
      <c r="M91" s="14"/>
      <c r="N91" s="8"/>
      <c r="O91" s="25">
        <f t="array" ref="O91">INDEX('Default Errors'!$J$7:$J$27,MATCH(C91&amp;D91,'Default Errors'!$H$7:$H$27&amp;'Default Errors'!$I$7:$I$27,0))</f>
        <v>6.6949382477326999E-2</v>
      </c>
      <c r="P91" s="25">
        <f t="array" ref="P91">INDEX('Default Errors'!$K$7:$K$27,MATCH(C91&amp;D91,'Default Errors'!$H$7:$H$27&amp;'Default Errors'!$I$7:$I$27,0))</f>
        <v>7.1830455251014405E-2</v>
      </c>
      <c r="Q91" s="9">
        <f t="shared" si="21"/>
        <v>0</v>
      </c>
      <c r="R91" s="9">
        <f t="shared" si="22"/>
        <v>0</v>
      </c>
      <c r="S91" s="9">
        <f t="shared" si="23"/>
        <v>0</v>
      </c>
      <c r="T91" s="9">
        <f t="shared" si="24"/>
        <v>0</v>
      </c>
    </row>
  </sheetData>
  <mergeCells count="1">
    <mergeCell ref="C6:N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8"/>
  <sheetViews>
    <sheetView topLeftCell="A7" workbookViewId="0">
      <selection activeCell="D21" sqref="D21:N21"/>
    </sheetView>
  </sheetViews>
  <sheetFormatPr baseColWidth="10" defaultRowHeight="15" x14ac:dyDescent="0.25"/>
  <cols>
    <col min="1" max="1" width="12.85546875" customWidth="1"/>
    <col min="4" max="4" width="12.85546875" customWidth="1"/>
    <col min="12" max="12" width="15.7109375" customWidth="1"/>
    <col min="17" max="20" width="12.85546875" customWidth="1"/>
    <col min="24" max="24" width="13.5703125" customWidth="1"/>
    <col min="25" max="25" width="12.5703125" customWidth="1"/>
    <col min="29" max="29" width="13.28515625" customWidth="1"/>
    <col min="30" max="30" width="14.28515625" customWidth="1"/>
  </cols>
  <sheetData>
    <row r="2" spans="1:22" x14ac:dyDescent="0.25">
      <c r="D2" s="10"/>
    </row>
    <row r="3" spans="1:22" x14ac:dyDescent="0.25">
      <c r="B3" s="3"/>
    </row>
    <row r="4" spans="1:22" x14ac:dyDescent="0.25">
      <c r="A4" s="3"/>
      <c r="B4" s="3"/>
    </row>
    <row r="6" spans="1:22" ht="18.75" x14ac:dyDescent="0.3">
      <c r="B6" s="5" t="s">
        <v>5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22" x14ac:dyDescent="0.25">
      <c r="K7" s="11"/>
      <c r="L7" s="11"/>
      <c r="M7" s="11"/>
    </row>
    <row r="8" spans="1:22" ht="16.5" x14ac:dyDescent="0.3">
      <c r="A8" s="7">
        <f t="shared" ref="A8:N8" si="0">INDEX(A$17:A$999,MATCH(_xlfn.MINIFS($N$17:$N$999,$C$17:$C$999,4),$N$17:$N$999,))</f>
        <v>1</v>
      </c>
      <c r="B8" s="7">
        <f t="shared" si="0"/>
        <v>15000</v>
      </c>
      <c r="C8" s="7">
        <f t="shared" si="0"/>
        <v>4</v>
      </c>
      <c r="D8" s="7">
        <f t="shared" si="0"/>
        <v>1</v>
      </c>
      <c r="E8" s="7">
        <f t="shared" si="0"/>
        <v>400</v>
      </c>
      <c r="F8" s="7">
        <f t="shared" si="0"/>
        <v>0.8</v>
      </c>
      <c r="G8" s="7">
        <f t="shared" si="0"/>
        <v>0.7</v>
      </c>
      <c r="H8" s="7">
        <f t="shared" si="0"/>
        <v>41</v>
      </c>
      <c r="I8" s="7">
        <f t="shared" si="0"/>
        <v>0.2</v>
      </c>
      <c r="J8" s="7">
        <f t="shared" si="0"/>
        <v>1.0000000000000001E-5</v>
      </c>
      <c r="K8" s="7">
        <f t="shared" si="0"/>
        <v>5.0000000000000001E-4</v>
      </c>
      <c r="L8" s="7">
        <f t="shared" si="0"/>
        <v>0</v>
      </c>
      <c r="M8" s="20">
        <f t="shared" si="0"/>
        <v>5.7870370370370366E-5</v>
      </c>
      <c r="N8" s="7">
        <f t="shared" si="0"/>
        <v>4.7599406016720803E-5</v>
      </c>
      <c r="O8" s="7"/>
      <c r="P8" s="7"/>
      <c r="Q8" s="26">
        <f>INDEX(Q$17:Q$999,MATCH(_xlfn.MINIFS($N$17:$N$999,$C$17:$C$999,4),$N$17:$N$999,))</f>
        <v>3.1981487917261402E-4</v>
      </c>
      <c r="R8" s="26">
        <f>INDEX(R$17:R$999,MATCH(_xlfn.MINIFS($N$17:$N$999,$C$17:$C$999,4),$N$17:$N$999,))</f>
        <v>1.7883368787021476E-2</v>
      </c>
      <c r="S8" s="26">
        <f>INDEX(S$17:S$999,MATCH(_xlfn.MINIFS($N$17:$N$999,$C$17:$C$999,4),$N$17:$N$999,))</f>
        <v>2.5506893163318514E-3</v>
      </c>
      <c r="T8" s="26">
        <f>INDEX(T$17:T$999,MATCH(_xlfn.MINIFS($N$17:$N$999,$C$17:$C$999,4),$N$17:$N$999,))</f>
        <v>5.0504349479345352E-2</v>
      </c>
    </row>
    <row r="9" spans="1:22" ht="16.5" x14ac:dyDescent="0.3">
      <c r="A9" s="7">
        <f t="shared" ref="A9:N9" si="1">INDEX(A$17:A$999,MATCH(_xlfn.MINIFS($N$17:$N$999,$C$17:$C$999,8),$N$17:$N$999,))</f>
        <v>14</v>
      </c>
      <c r="B9" s="7">
        <f t="shared" si="1"/>
        <v>15000</v>
      </c>
      <c r="C9" s="7">
        <f t="shared" si="1"/>
        <v>8</v>
      </c>
      <c r="D9" s="7">
        <f t="shared" si="1"/>
        <v>3</v>
      </c>
      <c r="E9" s="7">
        <f t="shared" si="1"/>
        <v>400</v>
      </c>
      <c r="F9" s="7">
        <f t="shared" si="1"/>
        <v>0.5</v>
      </c>
      <c r="G9" s="7">
        <f t="shared" si="1"/>
        <v>0.5</v>
      </c>
      <c r="H9" s="7">
        <f t="shared" si="1"/>
        <v>41</v>
      </c>
      <c r="I9" s="7">
        <f t="shared" si="1"/>
        <v>0.2</v>
      </c>
      <c r="J9" s="7">
        <f t="shared" si="1"/>
        <v>1.0000000000000001E-5</v>
      </c>
      <c r="K9" s="7">
        <f t="shared" si="1"/>
        <v>0.5</v>
      </c>
      <c r="L9" s="7">
        <f t="shared" si="1"/>
        <v>0</v>
      </c>
      <c r="M9" s="20">
        <f t="shared" si="1"/>
        <v>1.7361111111111112E-4</v>
      </c>
      <c r="N9" s="7">
        <f t="shared" si="1"/>
        <v>1.9960414350355298E-3</v>
      </c>
      <c r="O9" s="7"/>
      <c r="P9" s="7"/>
      <c r="Q9" s="26">
        <f>INDEX(Q$17:Q$999,MATCH(_xlfn.MINIFS($N$17:$N$999,$C$17:$C$999,8),$N$17:$N$999,))</f>
        <v>1.3356748853843263E-2</v>
      </c>
      <c r="R9" s="26">
        <f>INDEX(R$17:R$999,MATCH(_xlfn.MINIFS($N$17:$N$999,$C$17:$C$999,8),$N$17:$N$999,))</f>
        <v>0.11557140153966838</v>
      </c>
      <c r="S9" s="26">
        <f>INDEX(S$17:S$999,MATCH(_xlfn.MINIFS($N$17:$N$999,$C$17:$C$999,8),$N$17:$N$999,))</f>
        <v>3.4324551238378957E-2</v>
      </c>
      <c r="T9" s="26">
        <f>INDEX(T$17:T$999,MATCH(_xlfn.MINIFS($N$17:$N$999,$C$17:$C$999,8),$N$17:$N$999,))</f>
        <v>0.18526886203131643</v>
      </c>
    </row>
    <row r="10" spans="1:22" ht="16.5" x14ac:dyDescent="0.3">
      <c r="A10" s="7">
        <f t="shared" ref="A10:N10" si="2">INDEX(A$17:A$999,MATCH(_xlfn.MINIFS($N$17:$N$999,$C$17:$C$999,16),$N$17:$N$999,))</f>
        <v>3</v>
      </c>
      <c r="B10" s="7">
        <f t="shared" si="2"/>
        <v>15000</v>
      </c>
      <c r="C10" s="7">
        <f t="shared" si="2"/>
        <v>16</v>
      </c>
      <c r="D10" s="7">
        <f t="shared" si="2"/>
        <v>1</v>
      </c>
      <c r="E10" s="7">
        <f t="shared" si="2"/>
        <v>50</v>
      </c>
      <c r="F10" s="7">
        <f t="shared" si="2"/>
        <v>0.5</v>
      </c>
      <c r="G10" s="7">
        <f t="shared" si="2"/>
        <v>0.2</v>
      </c>
      <c r="H10" s="7">
        <f t="shared" si="2"/>
        <v>42</v>
      </c>
      <c r="I10" s="7">
        <f t="shared" si="2"/>
        <v>0.1</v>
      </c>
      <c r="J10" s="7">
        <f t="shared" si="2"/>
        <v>1.0000000000000001E-5</v>
      </c>
      <c r="K10" s="7">
        <f t="shared" si="2"/>
        <v>0.5</v>
      </c>
      <c r="L10" s="7">
        <f t="shared" si="2"/>
        <v>0</v>
      </c>
      <c r="M10" s="20">
        <f t="shared" si="2"/>
        <v>2.3148148148148146E-4</v>
      </c>
      <c r="N10" s="7">
        <f t="shared" si="2"/>
        <v>3.4603751124252097E-2</v>
      </c>
      <c r="O10" s="7"/>
      <c r="P10" s="7"/>
      <c r="Q10" s="26">
        <f>INDEX(Q$17:Q$999,MATCH(_xlfn.MINIFS($N$17:$N$999,$C$17:$C$999,16),$N$17:$N$999,))</f>
        <v>0.23302252159781048</v>
      </c>
      <c r="R10" s="26">
        <f>INDEX(R$17:R$999,MATCH(_xlfn.MINIFS($N$17:$N$999,$C$17:$C$999,16),$N$17:$N$999,))</f>
        <v>0.48272406362000486</v>
      </c>
      <c r="S10" s="26">
        <f>INDEX(S$17:S$999,MATCH(_xlfn.MINIFS($N$17:$N$999,$C$17:$C$999,16),$N$17:$N$999,))</f>
        <v>0.29103508047562415</v>
      </c>
      <c r="T10" s="26">
        <f>INDEX(T$17:T$999,MATCH(_xlfn.MINIFS($N$17:$N$999,$C$17:$C$999,16),$N$17:$N$999,))</f>
        <v>0.53947667278170996</v>
      </c>
      <c r="V10" s="15"/>
    </row>
    <row r="11" spans="1:22" ht="16.5" x14ac:dyDescent="0.3">
      <c r="A11" s="7">
        <f t="shared" ref="A11:N11" si="3">INDEX(A$17:A$999,MATCH(_xlfn.MINIFS($N$17:$N$999,$C$17:$C$999,32),$N$17:$N$999,))</f>
        <v>4</v>
      </c>
      <c r="B11" s="7">
        <f t="shared" si="3"/>
        <v>15000</v>
      </c>
      <c r="C11" s="7">
        <f t="shared" si="3"/>
        <v>32</v>
      </c>
      <c r="D11" s="7">
        <f t="shared" si="3"/>
        <v>1</v>
      </c>
      <c r="E11" s="7">
        <f t="shared" si="3"/>
        <v>200</v>
      </c>
      <c r="F11" s="7">
        <f t="shared" si="3"/>
        <v>1.5</v>
      </c>
      <c r="G11" s="7">
        <f t="shared" si="3"/>
        <v>0.05</v>
      </c>
      <c r="H11" s="7">
        <f t="shared" si="3"/>
        <v>40</v>
      </c>
      <c r="I11" s="7">
        <f t="shared" si="3"/>
        <v>0.2</v>
      </c>
      <c r="J11" s="7">
        <f t="shared" si="3"/>
        <v>1E-4</v>
      </c>
      <c r="K11" s="7">
        <f t="shared" si="3"/>
        <v>5000</v>
      </c>
      <c r="L11" s="7">
        <f t="shared" si="3"/>
        <v>0</v>
      </c>
      <c r="M11" s="20">
        <f t="shared" si="3"/>
        <v>1.5162037037037036E-3</v>
      </c>
      <c r="N11" s="7">
        <f t="shared" si="3"/>
        <v>8.5608063744124802E-2</v>
      </c>
      <c r="O11" s="7"/>
      <c r="P11" s="7"/>
      <c r="Q11" s="26">
        <f>INDEX(Q$17:Q$999,MATCH(_xlfn.MINIFS($N$17:$N$999,$C$17:$C$999,32),$N$17:$N$999,))</f>
        <v>0.58840458830297326</v>
      </c>
      <c r="R11" s="26">
        <f>INDEX(R$17:R$999,MATCH(_xlfn.MINIFS($N$17:$N$999,$C$17:$C$999,32),$N$17:$N$999,))</f>
        <v>0.76707534721367054</v>
      </c>
      <c r="S11" s="26">
        <f>INDEX(S$17:S$999,MATCH(_xlfn.MINIFS($N$17:$N$999,$C$17:$C$999,32),$N$17:$N$999,))</f>
        <v>0.60457935404815888</v>
      </c>
      <c r="T11" s="26">
        <f>INDEX(T$17:T$999,MATCH(_xlfn.MINIFS($N$17:$N$999,$C$17:$C$999,32),$N$17:$N$999,))</f>
        <v>0.7775470108283864</v>
      </c>
      <c r="V11" s="15"/>
    </row>
    <row r="12" spans="1:22" ht="16.5" x14ac:dyDescent="0.3">
      <c r="A12" s="7">
        <f t="shared" ref="A12:N12" si="4">INDEX(A$17:A$999,MATCH(_xlfn.MINIFS($N$17:$N$999,$C$17:$C$999,64),$N$17:$N$999,))</f>
        <v>5</v>
      </c>
      <c r="B12" s="7">
        <f t="shared" si="4"/>
        <v>15000</v>
      </c>
      <c r="C12" s="7">
        <f t="shared" si="4"/>
        <v>64</v>
      </c>
      <c r="D12" s="7">
        <f t="shared" si="4"/>
        <v>1</v>
      </c>
      <c r="E12" s="7">
        <f t="shared" si="4"/>
        <v>400</v>
      </c>
      <c r="F12" s="7">
        <f t="shared" si="4"/>
        <v>1.5</v>
      </c>
      <c r="G12" s="7">
        <f t="shared" si="4"/>
        <v>0.05</v>
      </c>
      <c r="H12" s="7">
        <f t="shared" si="4"/>
        <v>39</v>
      </c>
      <c r="I12" s="7">
        <f t="shared" si="4"/>
        <v>0.2</v>
      </c>
      <c r="J12" s="7">
        <f t="shared" si="4"/>
        <v>1.0000000000000001E-5</v>
      </c>
      <c r="K12" s="7">
        <f t="shared" si="4"/>
        <v>50000</v>
      </c>
      <c r="L12" s="7">
        <f t="shared" si="4"/>
        <v>0</v>
      </c>
      <c r="M12" s="20">
        <f t="shared" si="4"/>
        <v>1.3958333333333335E-2</v>
      </c>
      <c r="N12" s="7">
        <f t="shared" si="4"/>
        <v>0.129747710464202</v>
      </c>
      <c r="O12" s="7"/>
      <c r="P12" s="7"/>
      <c r="Q12" s="26">
        <f>INDEX(Q$17:Q$999,MATCH(_xlfn.MINIFS($N$17:$N$999,$C$17:$C$999,64),$N$17:$N$999,))</f>
        <v>0.89712867728159829</v>
      </c>
      <c r="R12" s="26">
        <f>INDEX(R$17:R$999,MATCH(_xlfn.MINIFS($N$17:$N$999,$C$17:$C$999,64),$N$17:$N$999,))</f>
        <v>0.94716876916503023</v>
      </c>
      <c r="S12" s="26">
        <f>INDEX(S$17:S$999,MATCH(_xlfn.MINIFS($N$17:$N$999,$C$17:$C$999,64),$N$17:$N$999,))</f>
        <v>0.88638108927886672</v>
      </c>
      <c r="T12" s="26">
        <f>INDEX(T$17:T$999,MATCH(_xlfn.MINIFS($N$17:$N$999,$C$17:$C$999,64),$N$17:$N$999,))</f>
        <v>0.94147814062720903</v>
      </c>
      <c r="V12" s="15"/>
    </row>
    <row r="13" spans="1:22" ht="16.5" x14ac:dyDescent="0.3">
      <c r="A13" s="7">
        <f t="shared" ref="A13:N13" si="5">INDEX(A$17:A$999,MATCH(_xlfn.MINIFS($N$17:$N$999,$C$17:$C$999,128),$N$17:$N$999,))</f>
        <v>6</v>
      </c>
      <c r="B13" s="7">
        <f t="shared" si="5"/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3</v>
      </c>
      <c r="G13" s="7">
        <f t="shared" si="5"/>
        <v>0.2</v>
      </c>
      <c r="H13" s="7">
        <f t="shared" si="5"/>
        <v>41</v>
      </c>
      <c r="I13" s="7">
        <f t="shared" si="5"/>
        <v>0.2</v>
      </c>
      <c r="J13" s="7">
        <f t="shared" si="5"/>
        <v>1.0000000000000001E-5</v>
      </c>
      <c r="K13" s="7">
        <f t="shared" si="5"/>
        <v>5000</v>
      </c>
      <c r="L13" s="7">
        <f t="shared" si="5"/>
        <v>0</v>
      </c>
      <c r="M13" s="20">
        <f t="shared" si="5"/>
        <v>3.8402777777777779E-2</v>
      </c>
      <c r="N13" s="7">
        <f t="shared" si="5"/>
        <v>0.15391466481192201</v>
      </c>
      <c r="O13" s="7"/>
      <c r="P13" s="7"/>
      <c r="Q13" s="26">
        <f>INDEX(Q$17:Q$999,MATCH(_xlfn.MINIFS($N$17:$N$999,$C$17:$C$999,128),$N$17:$N$999,))</f>
        <v>1.0505585794321088</v>
      </c>
      <c r="R13" s="26">
        <f>INDEX(R$17:R$999,MATCH(_xlfn.MINIFS($N$17:$N$999,$C$17:$C$999,128),$N$17:$N$999,))</f>
        <v>1.0249675992108769</v>
      </c>
      <c r="S13" s="26">
        <f>INDEX(S$17:S$999,MATCH(_xlfn.MINIFS($N$17:$N$999,$C$17:$C$999,128),$N$17:$N$999,))</f>
        <v>1.0457225269391142</v>
      </c>
      <c r="T13" s="26">
        <f>INDEX(T$17:T$999,MATCH(_xlfn.MINIFS($N$17:$N$999,$C$17:$C$999,128),$N$17:$N$999,))</f>
        <v>1.0226057534255879</v>
      </c>
      <c r="V13" s="15"/>
    </row>
    <row r="14" spans="1:22" ht="16.5" x14ac:dyDescent="0.3">
      <c r="A14" s="7">
        <f t="shared" ref="A14:N14" si="6">INDEX(A$17:A$999,MATCH(_xlfn.MINIFS($N$17:$N$999,$C$17:$C$999,146),$N$17:$N$999,))</f>
        <v>19</v>
      </c>
      <c r="B14" s="7">
        <f t="shared" si="6"/>
        <v>15000</v>
      </c>
      <c r="C14" s="7">
        <f t="shared" si="6"/>
        <v>146</v>
      </c>
      <c r="D14" s="7">
        <f t="shared" si="6"/>
        <v>1</v>
      </c>
      <c r="E14" s="7">
        <f t="shared" si="6"/>
        <v>50</v>
      </c>
      <c r="F14" s="7">
        <f t="shared" si="6"/>
        <v>3</v>
      </c>
      <c r="G14" s="7">
        <f t="shared" si="6"/>
        <v>0.2</v>
      </c>
      <c r="H14" s="7">
        <f t="shared" si="6"/>
        <v>41</v>
      </c>
      <c r="I14" s="7">
        <f t="shared" si="6"/>
        <v>0.2</v>
      </c>
      <c r="J14" s="7">
        <f t="shared" si="6"/>
        <v>1E-4</v>
      </c>
      <c r="K14" s="7">
        <f t="shared" si="6"/>
        <v>500</v>
      </c>
      <c r="L14" s="7">
        <f t="shared" si="6"/>
        <v>0</v>
      </c>
      <c r="M14" s="20">
        <f t="shared" si="6"/>
        <v>3.3599537037037039E-2</v>
      </c>
      <c r="N14" s="7">
        <f t="shared" si="6"/>
        <v>0.17220235429966699</v>
      </c>
      <c r="O14" s="7"/>
      <c r="P14" s="7"/>
      <c r="Q14" s="26">
        <f>INDEX(Q$17:Q$999,MATCH(_xlfn.MINIFS($N$17:$N$999,$C$17:$C$999,146),$N$17:$N$999,))</f>
        <v>1.1681655044720212</v>
      </c>
      <c r="R14" s="26">
        <f>INDEX(R$17:R$999,MATCH(_xlfn.MINIFS($N$17:$N$999,$C$17:$C$999,146),$N$17:$N$999,))</f>
        <v>1.0808170541178657</v>
      </c>
      <c r="S14" s="26">
        <f>INDEX(S$17:S$999,MATCH(_xlfn.MINIFS($N$17:$N$999,$C$17:$C$999,146),$N$17:$N$999,))</f>
        <v>1.0952838179536666</v>
      </c>
      <c r="T14" s="26">
        <f>INDEX(T$17:T$999,MATCH(_xlfn.MINIFS($N$17:$N$999,$C$17:$C$999,146),$N$17:$N$999,))</f>
        <v>1.0465580815003372</v>
      </c>
      <c r="V14" s="15"/>
    </row>
    <row r="15" spans="1:22" ht="16.5" x14ac:dyDescent="0.3">
      <c r="A15" s="7">
        <f t="shared" ref="A15:N15" si="7">INDEX(A$17:A$999,MATCH(_xlfn.MINIFS($N$17:$N$999,$C$17:$C$999,148),$N$17:$N$999,))</f>
        <v>21</v>
      </c>
      <c r="B15" s="7">
        <f t="shared" si="7"/>
        <v>15000</v>
      </c>
      <c r="C15" s="7">
        <f t="shared" si="7"/>
        <v>148</v>
      </c>
      <c r="D15" s="7">
        <f t="shared" si="7"/>
        <v>1</v>
      </c>
      <c r="E15" s="7">
        <f t="shared" si="7"/>
        <v>50</v>
      </c>
      <c r="F15" s="7">
        <f t="shared" si="7"/>
        <v>0.8</v>
      </c>
      <c r="G15" s="7">
        <f t="shared" si="7"/>
        <v>0.05</v>
      </c>
      <c r="H15" s="7">
        <f t="shared" si="7"/>
        <v>42</v>
      </c>
      <c r="I15" s="7">
        <f t="shared" si="7"/>
        <v>0.1</v>
      </c>
      <c r="J15" s="7">
        <f t="shared" si="7"/>
        <v>1.0000000000000001E-5</v>
      </c>
      <c r="K15" s="7">
        <f t="shared" si="7"/>
        <v>5.0000000000000004E-6</v>
      </c>
      <c r="L15" s="7">
        <f t="shared" si="7"/>
        <v>0</v>
      </c>
      <c r="M15" s="20">
        <f t="shared" si="7"/>
        <v>3.4837962962962959E-2</v>
      </c>
      <c r="N15" s="7">
        <f t="shared" si="7"/>
        <v>0.18431070798920601</v>
      </c>
      <c r="O15" s="7"/>
      <c r="P15" s="7"/>
      <c r="Q15" s="26">
        <f>INDEX(Q$17:Q$999,MATCH(_xlfn.MINIFS($N$17:$N$999,$C$17:$C$999,148),$N$17:$N$999,))</f>
        <v>1.2437970588934038</v>
      </c>
      <c r="R15" s="26">
        <f>INDEX(R$17:R$999,MATCH(_xlfn.MINIFS($N$17:$N$999,$C$17:$C$999,148),$N$17:$N$999,))</f>
        <v>1.1152564991486953</v>
      </c>
      <c r="S15" s="26">
        <f>INDEX(S$17:S$999,MATCH(_xlfn.MINIFS($N$17:$N$999,$C$17:$C$999,148),$N$17:$N$999,))</f>
        <v>1.1691482527408217</v>
      </c>
      <c r="T15" s="26">
        <f>INDEX(T$17:T$999,MATCH(_xlfn.MINIFS($N$17:$N$999,$C$17:$C$999,148),$N$17:$N$999,))</f>
        <v>1.0812715906472443</v>
      </c>
      <c r="V15" s="15"/>
    </row>
    <row r="16" spans="1:22" x14ac:dyDescent="0.25">
      <c r="B16" s="2" t="s">
        <v>28</v>
      </c>
      <c r="C16" s="2" t="s">
        <v>24</v>
      </c>
      <c r="D16" s="2" t="s">
        <v>25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/>
      <c r="M16" s="2" t="s">
        <v>7</v>
      </c>
      <c r="N16" s="2" t="s">
        <v>0</v>
      </c>
      <c r="O16" s="2" t="s">
        <v>35</v>
      </c>
      <c r="P16" s="2" t="s">
        <v>34</v>
      </c>
      <c r="Q16" s="2" t="s">
        <v>10</v>
      </c>
      <c r="R16" s="2" t="s">
        <v>11</v>
      </c>
      <c r="S16" s="2" t="s">
        <v>32</v>
      </c>
      <c r="T16" s="2" t="s">
        <v>33</v>
      </c>
      <c r="V16" s="15"/>
    </row>
    <row r="17" spans="1:22" x14ac:dyDescent="0.25">
      <c r="A17" s="3">
        <v>1</v>
      </c>
      <c r="B17" s="1">
        <v>15000</v>
      </c>
      <c r="C17" s="1">
        <v>4</v>
      </c>
      <c r="D17" s="1">
        <v>1</v>
      </c>
      <c r="E17" s="4">
        <v>400</v>
      </c>
      <c r="F17" s="4">
        <v>0.1</v>
      </c>
      <c r="G17" s="4">
        <v>0.95</v>
      </c>
      <c r="H17" s="4">
        <v>40</v>
      </c>
      <c r="I17" s="4">
        <v>0.2</v>
      </c>
      <c r="J17" s="16">
        <v>1E-4</v>
      </c>
      <c r="K17" s="16">
        <v>0.05</v>
      </c>
      <c r="L17" s="16"/>
      <c r="M17" s="14">
        <v>3.4722222222222222E-5</v>
      </c>
      <c r="N17" s="22">
        <v>7.0206791531473407E-5</v>
      </c>
      <c r="O17" s="25">
        <f t="array" ref="O17">INDEX('Default Errors'!$E$7:$E$27,MATCH(C17&amp;D17,'Default Errors'!$C$7:$C$27&amp;'Default Errors'!$D$7:$D$27,0))</f>
        <v>0.148834244797691</v>
      </c>
      <c r="P17" s="25">
        <f t="array" ref="P17">INDEX('Default Errors'!$F$7:$F$27,MATCH(C17&amp;D17,'Default Errors'!$C$7:$C$27&amp;'Default Errors'!$D$7:$D$27,0))</f>
        <v>1.8661389182894901E-2</v>
      </c>
      <c r="Q17" s="9">
        <f t="shared" ref="Q17:Q37" si="8">N17/O17</f>
        <v>4.7171127603667316E-4</v>
      </c>
      <c r="R17" s="9">
        <f>SQRT(Q17)</f>
        <v>2.1718915167122717E-2</v>
      </c>
      <c r="S17" s="9">
        <f t="shared" ref="S17:S37" si="9">N17/P17</f>
        <v>3.7621417592975989E-3</v>
      </c>
      <c r="T17" s="9">
        <f>SQRT(S17)</f>
        <v>6.1336300502211567E-2</v>
      </c>
      <c r="V17" s="15"/>
    </row>
    <row r="18" spans="1:22" x14ac:dyDescent="0.25">
      <c r="A18" s="3">
        <v>2</v>
      </c>
      <c r="B18" s="1">
        <v>15000</v>
      </c>
      <c r="C18" s="1">
        <v>8</v>
      </c>
      <c r="D18" s="1">
        <v>1</v>
      </c>
      <c r="E18" s="4">
        <v>400</v>
      </c>
      <c r="F18" s="4">
        <v>3</v>
      </c>
      <c r="G18" s="4">
        <v>0.9</v>
      </c>
      <c r="H18" s="4">
        <v>39</v>
      </c>
      <c r="I18" s="4">
        <v>0.2</v>
      </c>
      <c r="J18" s="16">
        <v>1.0000000000000001E-5</v>
      </c>
      <c r="K18" s="16">
        <v>0.05</v>
      </c>
      <c r="L18" s="16"/>
      <c r="M18" s="14">
        <v>1.6203703703703703E-4</v>
      </c>
      <c r="N18" s="8">
        <v>2.5342259253738099E-3</v>
      </c>
      <c r="O18" s="25">
        <f t="array" ref="O18">INDEX('Default Errors'!$E$7:$E$27,MATCH(C18&amp;D18,'Default Errors'!$C$7:$C$27&amp;'Default Errors'!$D$7:$D$27,0))</f>
        <v>0.14944066530540401</v>
      </c>
      <c r="P18" s="25">
        <f t="array" ref="P18">INDEX('Default Errors'!$F$7:$F$27,MATCH(C18&amp;D18,'Default Errors'!$C$7:$C$27&amp;'Default Errors'!$D$7:$D$27,0))</f>
        <v>5.8152003828784701E-2</v>
      </c>
      <c r="Q18" s="9">
        <f t="shared" si="8"/>
        <v>1.6958074431713391E-2</v>
      </c>
      <c r="R18" s="9">
        <f t="shared" ref="R18:R37" si="10">SQRT(Q18)</f>
        <v>0.13022317163897287</v>
      </c>
      <c r="S18" s="9">
        <f t="shared" si="9"/>
        <v>4.3579339636089919E-2</v>
      </c>
      <c r="T18" s="9">
        <f t="shared" ref="T18:T37" si="11">SQRT(S18)</f>
        <v>0.20875665171699301</v>
      </c>
      <c r="V18" s="15"/>
    </row>
    <row r="19" spans="1:22" x14ac:dyDescent="0.25">
      <c r="A19" s="3">
        <v>3</v>
      </c>
      <c r="B19" s="1">
        <v>15000</v>
      </c>
      <c r="C19" s="1">
        <v>16</v>
      </c>
      <c r="D19" s="1">
        <v>1</v>
      </c>
      <c r="E19" s="4">
        <v>50</v>
      </c>
      <c r="F19" s="4">
        <v>3</v>
      </c>
      <c r="G19" s="4">
        <v>0.9</v>
      </c>
      <c r="H19" s="4">
        <v>42</v>
      </c>
      <c r="I19" s="4">
        <v>0.2</v>
      </c>
      <c r="J19" s="16">
        <v>1E-4</v>
      </c>
      <c r="K19" s="16">
        <v>0.05</v>
      </c>
      <c r="L19" s="16"/>
      <c r="M19" s="14">
        <v>2.4305555555555552E-4</v>
      </c>
      <c r="N19" s="8">
        <v>4.5017629759382602E-2</v>
      </c>
      <c r="O19" s="25">
        <f t="array" ref="O19">INDEX('Default Errors'!$E$7:$E$27,MATCH(C19&amp;D19,'Default Errors'!$C$7:$C$27&amp;'Default Errors'!$D$7:$D$27,0))</f>
        <v>0.148499599467802</v>
      </c>
      <c r="P19" s="25">
        <f t="array" ref="P19">INDEX('Default Errors'!$F$7:$F$27,MATCH(C19&amp;D19,'Default Errors'!$C$7:$C$27&amp;'Default Errors'!$D$7:$D$27,0))</f>
        <v>0.11889890066757899</v>
      </c>
      <c r="Q19" s="9">
        <f t="shared" si="8"/>
        <v>0.30314983960036485</v>
      </c>
      <c r="R19" s="9">
        <f t="shared" si="10"/>
        <v>0.5505904463395318</v>
      </c>
      <c r="S19" s="9">
        <f t="shared" si="9"/>
        <v>0.37862107644917764</v>
      </c>
      <c r="T19" s="9">
        <f t="shared" si="11"/>
        <v>0.61532192911449013</v>
      </c>
      <c r="V19" s="15"/>
    </row>
    <row r="20" spans="1:22" x14ac:dyDescent="0.25">
      <c r="A20" s="3">
        <v>4</v>
      </c>
      <c r="B20" s="1">
        <v>15000</v>
      </c>
      <c r="C20" s="1">
        <v>32</v>
      </c>
      <c r="D20" s="1">
        <v>1</v>
      </c>
      <c r="E20" s="4">
        <v>50</v>
      </c>
      <c r="F20" s="4">
        <v>0.1</v>
      </c>
      <c r="G20" s="4">
        <v>0.05</v>
      </c>
      <c r="H20" s="4">
        <v>41</v>
      </c>
      <c r="I20" s="4">
        <v>0.1</v>
      </c>
      <c r="J20" s="16">
        <v>1.0000000000000001E-5</v>
      </c>
      <c r="K20" s="16">
        <v>0.05</v>
      </c>
      <c r="L20" s="16"/>
      <c r="M20" s="14">
        <v>9.9537037037037042E-4</v>
      </c>
      <c r="N20" s="8">
        <v>9.1706502332364895E-2</v>
      </c>
      <c r="O20" s="25">
        <f t="array" ref="O20">INDEX('Default Errors'!$E$7:$E$27,MATCH(C20&amp;D20,'Default Errors'!$C$7:$C$27&amp;'Default Errors'!$D$7:$D$27,0))</f>
        <v>0.14549183579793001</v>
      </c>
      <c r="P20" s="25">
        <f t="array" ref="P20">INDEX('Default Errors'!$F$7:$F$27,MATCH(C20&amp;D20,'Default Errors'!$C$7:$C$27&amp;'Default Errors'!$D$7:$D$27,0))</f>
        <v>0.14159938339096101</v>
      </c>
      <c r="Q20" s="9">
        <f t="shared" si="8"/>
        <v>0.63032060754071295</v>
      </c>
      <c r="R20" s="9">
        <f t="shared" si="10"/>
        <v>0.79392733139797689</v>
      </c>
      <c r="S20" s="9">
        <f t="shared" si="9"/>
        <v>0.64764761071847277</v>
      </c>
      <c r="T20" s="9">
        <f t="shared" si="11"/>
        <v>0.80476556258234155</v>
      </c>
      <c r="V20" s="15"/>
    </row>
    <row r="21" spans="1:22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3</v>
      </c>
      <c r="G21" s="4">
        <v>0.5</v>
      </c>
      <c r="H21" s="4">
        <v>41</v>
      </c>
      <c r="I21" s="4">
        <v>0.2</v>
      </c>
      <c r="J21" s="16">
        <v>1.0000000000000001E-5</v>
      </c>
      <c r="K21" s="16">
        <v>0.05</v>
      </c>
      <c r="L21" s="16"/>
      <c r="M21" s="14">
        <v>4.4444444444444444E-3</v>
      </c>
      <c r="N21" s="8">
        <v>0.14930520175811601</v>
      </c>
      <c r="O21" s="25">
        <f t="array" ref="O21">INDEX('Default Errors'!$E$7:$E$27,MATCH(C21&amp;D21,'Default Errors'!$C$7:$C$27&amp;'Default Errors'!$D$7:$D$27,0))</f>
        <v>0.144625530038068</v>
      </c>
      <c r="P21" s="25">
        <f t="array" ref="P21">INDEX('Default Errors'!$F$7:$F$27,MATCH(C21&amp;D21,'Default Errors'!$C$7:$C$27&amp;'Default Errors'!$D$7:$D$27,0))</f>
        <v>0.14637915004454899</v>
      </c>
      <c r="Q21" s="9">
        <f t="shared" si="8"/>
        <v>1.0323571621055856</v>
      </c>
      <c r="R21" s="9">
        <f t="shared" si="10"/>
        <v>1.0160497832811075</v>
      </c>
      <c r="S21" s="9">
        <f t="shared" si="9"/>
        <v>1.0199895388972851</v>
      </c>
      <c r="T21" s="9">
        <f t="shared" si="11"/>
        <v>1.0099453148053537</v>
      </c>
      <c r="V21" s="15"/>
    </row>
    <row r="22" spans="1:22" x14ac:dyDescent="0.25">
      <c r="A22" s="3">
        <v>6</v>
      </c>
      <c r="B22" s="1">
        <v>15000</v>
      </c>
      <c r="C22" s="1">
        <v>128</v>
      </c>
      <c r="D22" s="1">
        <v>1</v>
      </c>
      <c r="E22" s="4">
        <v>200</v>
      </c>
      <c r="F22" s="4">
        <v>1.5</v>
      </c>
      <c r="G22" s="4">
        <v>0.95</v>
      </c>
      <c r="H22" s="4">
        <v>39</v>
      </c>
      <c r="I22" s="4">
        <v>0.2</v>
      </c>
      <c r="J22" s="16">
        <v>1.0000000000000001E-5</v>
      </c>
      <c r="K22" s="16">
        <v>0.05</v>
      </c>
      <c r="L22" s="16"/>
      <c r="M22" s="14">
        <v>3.8402777777777779E-2</v>
      </c>
      <c r="N22" s="8">
        <v>0.20630408837236</v>
      </c>
      <c r="O22" s="25">
        <f t="array" ref="O22">INDEX('Default Errors'!$E$7:$E$27,MATCH(C22&amp;D22,'Default Errors'!$C$7:$C$27&amp;'Default Errors'!$D$7:$D$27,0))</f>
        <v>0.146507455962258</v>
      </c>
      <c r="P22" s="25">
        <f t="array" ref="P22">INDEX('Default Errors'!$F$7:$F$27,MATCH(C22&amp;D22,'Default Errors'!$C$7:$C$27&amp;'Default Errors'!$D$7:$D$27,0))</f>
        <v>0.14718499491680501</v>
      </c>
      <c r="Q22" s="9">
        <f t="shared" si="8"/>
        <v>1.4081473670903568</v>
      </c>
      <c r="R22" s="9">
        <f t="shared" si="10"/>
        <v>1.1866538531055957</v>
      </c>
      <c r="S22" s="9">
        <f t="shared" si="9"/>
        <v>1.4016652206223299</v>
      </c>
      <c r="T22" s="9">
        <f t="shared" si="11"/>
        <v>1.1839194316431882</v>
      </c>
      <c r="V22" s="15"/>
    </row>
    <row r="23" spans="1:22" x14ac:dyDescent="0.25">
      <c r="A23" s="3">
        <v>7</v>
      </c>
      <c r="B23" s="1">
        <v>15000</v>
      </c>
      <c r="C23" s="1">
        <v>4</v>
      </c>
      <c r="D23" s="1">
        <v>2</v>
      </c>
      <c r="E23" s="4">
        <v>400</v>
      </c>
      <c r="F23" s="4">
        <v>0.1</v>
      </c>
      <c r="G23" s="4">
        <v>0.95</v>
      </c>
      <c r="H23" s="4">
        <v>40</v>
      </c>
      <c r="I23" s="4">
        <v>0.2</v>
      </c>
      <c r="J23" s="16">
        <v>1E-4</v>
      </c>
      <c r="K23" s="16">
        <v>0.05</v>
      </c>
      <c r="L23" s="16"/>
      <c r="M23" s="14">
        <v>4.6296296296296294E-5</v>
      </c>
      <c r="N23" s="22">
        <v>7.0206791531473407E-5</v>
      </c>
      <c r="O23" s="25">
        <f t="array" ref="O23">INDEX('Default Errors'!$E$7:$E$27,MATCH(C23&amp;D23,'Default Errors'!$C$7:$C$27&amp;'Default Errors'!$D$7:$D$27,0))</f>
        <v>0.148834244797691</v>
      </c>
      <c r="P23" s="25">
        <f t="array" ref="P23">INDEX('Default Errors'!$F$7:$F$27,MATCH(C23&amp;D23,'Default Errors'!$C$7:$C$27&amp;'Default Errors'!$D$7:$D$27,0))</f>
        <v>1.8661389182894901E-2</v>
      </c>
      <c r="Q23" s="9">
        <f t="shared" si="8"/>
        <v>4.7171127603667316E-4</v>
      </c>
      <c r="R23" s="9">
        <f t="shared" si="10"/>
        <v>2.1718915167122717E-2</v>
      </c>
      <c r="S23" s="9">
        <f t="shared" si="9"/>
        <v>3.7621417592975989E-3</v>
      </c>
      <c r="T23" s="9">
        <f t="shared" si="11"/>
        <v>6.1336300502211567E-2</v>
      </c>
      <c r="V23" s="15"/>
    </row>
    <row r="24" spans="1:22" x14ac:dyDescent="0.25">
      <c r="A24" s="3">
        <v>8</v>
      </c>
      <c r="B24" s="1">
        <v>15000</v>
      </c>
      <c r="C24" s="1">
        <v>8</v>
      </c>
      <c r="D24" s="1">
        <v>2</v>
      </c>
      <c r="E24" s="4">
        <v>400</v>
      </c>
      <c r="F24" s="4">
        <v>3</v>
      </c>
      <c r="G24" s="4">
        <v>0.9</v>
      </c>
      <c r="H24" s="4">
        <v>39</v>
      </c>
      <c r="I24" s="4">
        <v>0.2</v>
      </c>
      <c r="J24" s="16">
        <v>1.0000000000000001E-5</v>
      </c>
      <c r="K24" s="16">
        <v>0.05</v>
      </c>
      <c r="L24" s="16"/>
      <c r="M24" s="14">
        <v>1.5046296296296297E-4</v>
      </c>
      <c r="N24" s="8">
        <v>2.5342259253738099E-3</v>
      </c>
      <c r="O24" s="25">
        <f t="array" ref="O24">INDEX('Default Errors'!$E$7:$E$27,MATCH(C24&amp;D24,'Default Errors'!$C$7:$C$27&amp;'Default Errors'!$D$7:$D$27,0))</f>
        <v>0.14944066530540401</v>
      </c>
      <c r="P24" s="25">
        <f t="array" ref="P24">INDEX('Default Errors'!$F$7:$F$27,MATCH(C24&amp;D24,'Default Errors'!$C$7:$C$27&amp;'Default Errors'!$D$7:$D$27,0))</f>
        <v>5.8152003828784701E-2</v>
      </c>
      <c r="Q24" s="9">
        <f t="shared" si="8"/>
        <v>1.6958074431713391E-2</v>
      </c>
      <c r="R24" s="9">
        <f t="shared" si="10"/>
        <v>0.13022317163897287</v>
      </c>
      <c r="S24" s="9">
        <f t="shared" si="9"/>
        <v>4.3579339636089919E-2</v>
      </c>
      <c r="T24" s="9">
        <f t="shared" si="11"/>
        <v>0.20875665171699301</v>
      </c>
      <c r="V24" s="15"/>
    </row>
    <row r="25" spans="1:22" x14ac:dyDescent="0.25">
      <c r="A25" s="3">
        <v>9</v>
      </c>
      <c r="B25" s="1">
        <v>15000</v>
      </c>
      <c r="C25" s="1">
        <v>16</v>
      </c>
      <c r="D25" s="1">
        <v>2</v>
      </c>
      <c r="E25" s="4">
        <v>50</v>
      </c>
      <c r="F25" s="4">
        <v>3</v>
      </c>
      <c r="G25" s="4">
        <v>0.9</v>
      </c>
      <c r="H25" s="4">
        <v>42</v>
      </c>
      <c r="I25" s="4">
        <v>0.2</v>
      </c>
      <c r="J25" s="16">
        <v>1E-4</v>
      </c>
      <c r="K25" s="16">
        <v>0.05</v>
      </c>
      <c r="L25" s="16"/>
      <c r="M25" s="14">
        <v>2.4305555555555552E-4</v>
      </c>
      <c r="N25" s="8">
        <v>4.5017629759382602E-2</v>
      </c>
      <c r="O25" s="25">
        <f t="array" ref="O25">INDEX('Default Errors'!$E$7:$E$27,MATCH(C25&amp;D25,'Default Errors'!$C$7:$C$27&amp;'Default Errors'!$D$7:$D$27,0))</f>
        <v>0.148499599467802</v>
      </c>
      <c r="P25" s="25">
        <f t="array" ref="P25">INDEX('Default Errors'!$F$7:$F$27,MATCH(C25&amp;D25,'Default Errors'!$C$7:$C$27&amp;'Default Errors'!$D$7:$D$27,0))</f>
        <v>0.11889890066757899</v>
      </c>
      <c r="Q25" s="9">
        <f t="shared" si="8"/>
        <v>0.30314983960036485</v>
      </c>
      <c r="R25" s="9">
        <f t="shared" si="10"/>
        <v>0.5505904463395318</v>
      </c>
      <c r="S25" s="9">
        <f t="shared" si="9"/>
        <v>0.37862107644917764</v>
      </c>
      <c r="T25" s="9">
        <f t="shared" si="11"/>
        <v>0.61532192911449013</v>
      </c>
      <c r="V25" s="15"/>
    </row>
    <row r="26" spans="1:22" x14ac:dyDescent="0.25">
      <c r="A26" s="3">
        <v>10</v>
      </c>
      <c r="B26" s="1">
        <v>15000</v>
      </c>
      <c r="C26" s="1">
        <v>32</v>
      </c>
      <c r="D26" s="1">
        <v>2</v>
      </c>
      <c r="E26" s="4">
        <v>50</v>
      </c>
      <c r="F26" s="4">
        <v>0.1</v>
      </c>
      <c r="G26" s="4">
        <v>0.05</v>
      </c>
      <c r="H26" s="4">
        <v>41</v>
      </c>
      <c r="I26" s="4">
        <v>0.1</v>
      </c>
      <c r="J26" s="16">
        <v>1.0000000000000001E-5</v>
      </c>
      <c r="K26" s="16">
        <v>0.05</v>
      </c>
      <c r="L26" s="16"/>
      <c r="M26" s="14">
        <v>1.0763888888888889E-3</v>
      </c>
      <c r="N26" s="8">
        <v>9.1706502332364895E-2</v>
      </c>
      <c r="O26" s="25">
        <f t="array" ref="O26">INDEX('Default Errors'!$E$7:$E$27,MATCH(C26&amp;D26,'Default Errors'!$C$7:$C$27&amp;'Default Errors'!$D$7:$D$27,0))</f>
        <v>0.14549183579793001</v>
      </c>
      <c r="P26" s="25">
        <f t="array" ref="P26">INDEX('Default Errors'!$F$7:$F$27,MATCH(C26&amp;D26,'Default Errors'!$C$7:$C$27&amp;'Default Errors'!$D$7:$D$27,0))</f>
        <v>0.14159938339096101</v>
      </c>
      <c r="Q26" s="9">
        <f t="shared" si="8"/>
        <v>0.63032060754071295</v>
      </c>
      <c r="R26" s="9">
        <f t="shared" si="10"/>
        <v>0.79392733139797689</v>
      </c>
      <c r="S26" s="9">
        <f t="shared" si="9"/>
        <v>0.64764761071847277</v>
      </c>
      <c r="T26" s="9">
        <f t="shared" si="11"/>
        <v>0.80476556258234155</v>
      </c>
      <c r="V26" s="15"/>
    </row>
    <row r="27" spans="1:22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3</v>
      </c>
      <c r="G27" s="4">
        <v>0.5</v>
      </c>
      <c r="H27" s="4">
        <v>41</v>
      </c>
      <c r="I27" s="4">
        <v>0.2</v>
      </c>
      <c r="J27" s="16">
        <v>1.0000000000000001E-5</v>
      </c>
      <c r="K27" s="16">
        <v>0.05</v>
      </c>
      <c r="L27" s="16"/>
      <c r="M27" s="14">
        <v>4.5486111111111109E-3</v>
      </c>
      <c r="N27" s="8">
        <v>0.14930520175811601</v>
      </c>
      <c r="O27" s="25">
        <f t="array" ref="O27">INDEX('Default Errors'!$E$7:$E$27,MATCH(C27&amp;D27,'Default Errors'!$C$7:$C$27&amp;'Default Errors'!$D$7:$D$27,0))</f>
        <v>0.144625530038068</v>
      </c>
      <c r="P27" s="25">
        <f t="array" ref="P27">INDEX('Default Errors'!$F$7:$F$27,MATCH(C27&amp;D27,'Default Errors'!$C$7:$C$27&amp;'Default Errors'!$D$7:$D$27,0))</f>
        <v>0.14637915004454899</v>
      </c>
      <c r="Q27" s="9">
        <f t="shared" si="8"/>
        <v>1.0323571621055856</v>
      </c>
      <c r="R27" s="9">
        <f t="shared" si="10"/>
        <v>1.0160497832811075</v>
      </c>
      <c r="S27" s="9">
        <f t="shared" si="9"/>
        <v>1.0199895388972851</v>
      </c>
      <c r="T27" s="9">
        <f t="shared" si="11"/>
        <v>1.0099453148053537</v>
      </c>
      <c r="V27" s="15"/>
    </row>
    <row r="28" spans="1:22" x14ac:dyDescent="0.25">
      <c r="A28" s="3">
        <v>12</v>
      </c>
      <c r="B28" s="1">
        <v>15000</v>
      </c>
      <c r="C28" s="1">
        <v>128</v>
      </c>
      <c r="D28" s="1">
        <v>2</v>
      </c>
      <c r="E28" s="4">
        <v>200</v>
      </c>
      <c r="F28" s="4">
        <v>1.5</v>
      </c>
      <c r="G28" s="4">
        <v>0.95</v>
      </c>
      <c r="H28" s="4">
        <v>39</v>
      </c>
      <c r="I28" s="4">
        <v>0.2</v>
      </c>
      <c r="J28" s="16">
        <v>1.0000000000000001E-5</v>
      </c>
      <c r="K28" s="16">
        <v>0.05</v>
      </c>
      <c r="L28" s="16"/>
      <c r="M28" s="14">
        <v>3.7800925925925925E-2</v>
      </c>
      <c r="N28" s="8">
        <v>0.20630408837236</v>
      </c>
      <c r="O28" s="25">
        <f t="array" ref="O28">INDEX('Default Errors'!$E$7:$E$27,MATCH(C28&amp;D28,'Default Errors'!$C$7:$C$27&amp;'Default Errors'!$D$7:$D$27,0))</f>
        <v>0.146507455962258</v>
      </c>
      <c r="P28" s="25">
        <f t="array" ref="P28">INDEX('Default Errors'!$F$7:$F$27,MATCH(C28&amp;D28,'Default Errors'!$C$7:$C$27&amp;'Default Errors'!$D$7:$D$27,0))</f>
        <v>0.14718499491680501</v>
      </c>
      <c r="Q28" s="9">
        <f t="shared" si="8"/>
        <v>1.4081473670903568</v>
      </c>
      <c r="R28" s="9">
        <f t="shared" si="10"/>
        <v>1.1866538531055957</v>
      </c>
      <c r="S28" s="9">
        <f t="shared" si="9"/>
        <v>1.4016652206223299</v>
      </c>
      <c r="T28" s="9">
        <f t="shared" si="11"/>
        <v>1.1839194316431882</v>
      </c>
    </row>
    <row r="29" spans="1:22" x14ac:dyDescent="0.25">
      <c r="A29" s="3">
        <v>13</v>
      </c>
      <c r="B29" s="1">
        <v>15000</v>
      </c>
      <c r="C29" s="1">
        <v>4</v>
      </c>
      <c r="D29" s="1">
        <v>3</v>
      </c>
      <c r="E29" s="4">
        <v>400</v>
      </c>
      <c r="F29" s="4">
        <v>0.1</v>
      </c>
      <c r="G29" s="4">
        <v>0.95</v>
      </c>
      <c r="H29" s="4">
        <v>40</v>
      </c>
      <c r="I29" s="4">
        <v>0.2</v>
      </c>
      <c r="J29" s="16">
        <v>1E-4</v>
      </c>
      <c r="K29" s="16">
        <v>0.05</v>
      </c>
      <c r="L29" s="16"/>
      <c r="M29" s="14">
        <v>4.6296296296296294E-5</v>
      </c>
      <c r="N29" s="22">
        <v>7.0206791531473407E-5</v>
      </c>
      <c r="O29" s="25">
        <f t="array" ref="O29">INDEX('Default Errors'!$E$7:$E$27,MATCH(C29&amp;D29,'Default Errors'!$C$7:$C$27&amp;'Default Errors'!$D$7:$D$27,0))</f>
        <v>0.148834244797691</v>
      </c>
      <c r="P29" s="25">
        <f t="array" ref="P29">INDEX('Default Errors'!$F$7:$F$27,MATCH(C29&amp;D29,'Default Errors'!$C$7:$C$27&amp;'Default Errors'!$D$7:$D$27,0))</f>
        <v>1.8661389182894901E-2</v>
      </c>
      <c r="Q29" s="9">
        <f t="shared" si="8"/>
        <v>4.7171127603667316E-4</v>
      </c>
      <c r="R29" s="9">
        <f t="shared" si="10"/>
        <v>2.1718915167122717E-2</v>
      </c>
      <c r="S29" s="9">
        <f t="shared" si="9"/>
        <v>3.7621417592975989E-3</v>
      </c>
      <c r="T29" s="9">
        <f t="shared" si="11"/>
        <v>6.1336300502211567E-2</v>
      </c>
      <c r="V29" s="12"/>
    </row>
    <row r="30" spans="1:22" x14ac:dyDescent="0.25">
      <c r="A30" s="3">
        <v>14</v>
      </c>
      <c r="B30" s="1">
        <v>15000</v>
      </c>
      <c r="C30" s="1">
        <v>8</v>
      </c>
      <c r="D30" s="1">
        <v>3</v>
      </c>
      <c r="E30" s="4">
        <v>400</v>
      </c>
      <c r="F30" s="4">
        <v>3</v>
      </c>
      <c r="G30" s="4">
        <v>0.9</v>
      </c>
      <c r="H30" s="4">
        <v>39</v>
      </c>
      <c r="I30" s="4">
        <v>0.2</v>
      </c>
      <c r="J30" s="16">
        <v>1.0000000000000001E-5</v>
      </c>
      <c r="K30" s="16">
        <v>0.05</v>
      </c>
      <c r="L30" s="16"/>
      <c r="M30" s="14">
        <v>1.5046296296296297E-4</v>
      </c>
      <c r="N30" s="8">
        <v>2.5342259253738099E-3</v>
      </c>
      <c r="O30" s="25">
        <f t="array" ref="O30">INDEX('Default Errors'!$E$7:$E$27,MATCH(C30&amp;D30,'Default Errors'!$C$7:$C$27&amp;'Default Errors'!$D$7:$D$27,0))</f>
        <v>0.14944066530540401</v>
      </c>
      <c r="P30" s="25">
        <f t="array" ref="P30">INDEX('Default Errors'!$F$7:$F$27,MATCH(C30&amp;D30,'Default Errors'!$C$7:$C$27&amp;'Default Errors'!$D$7:$D$27,0))</f>
        <v>5.8152003828784701E-2</v>
      </c>
      <c r="Q30" s="9">
        <f t="shared" si="8"/>
        <v>1.6958074431713391E-2</v>
      </c>
      <c r="R30" s="9">
        <f t="shared" si="10"/>
        <v>0.13022317163897287</v>
      </c>
      <c r="S30" s="9">
        <f t="shared" si="9"/>
        <v>4.3579339636089919E-2</v>
      </c>
      <c r="T30" s="9">
        <f t="shared" si="11"/>
        <v>0.20875665171699301</v>
      </c>
      <c r="V30" s="12"/>
    </row>
    <row r="31" spans="1:22" x14ac:dyDescent="0.25">
      <c r="A31" s="3">
        <v>15</v>
      </c>
      <c r="B31" s="1">
        <v>15000</v>
      </c>
      <c r="C31" s="1">
        <v>16</v>
      </c>
      <c r="D31" s="1">
        <v>3</v>
      </c>
      <c r="E31" s="4">
        <v>50</v>
      </c>
      <c r="F31" s="4">
        <v>3</v>
      </c>
      <c r="G31" s="4">
        <v>0.9</v>
      </c>
      <c r="H31" s="4">
        <v>42</v>
      </c>
      <c r="I31" s="4">
        <v>0.2</v>
      </c>
      <c r="J31" s="16">
        <v>1E-4</v>
      </c>
      <c r="K31" s="16">
        <v>0.05</v>
      </c>
      <c r="L31" s="16"/>
      <c r="M31" s="14">
        <v>2.4305555555555552E-4</v>
      </c>
      <c r="N31" s="8">
        <v>4.5017629759382602E-2</v>
      </c>
      <c r="O31" s="25">
        <f t="array" ref="O31">INDEX('Default Errors'!$E$7:$E$27,MATCH(C31&amp;D31,'Default Errors'!$C$7:$C$27&amp;'Default Errors'!$D$7:$D$27,0))</f>
        <v>0.148499599467802</v>
      </c>
      <c r="P31" s="25">
        <f t="array" ref="P31">INDEX('Default Errors'!$F$7:$F$27,MATCH(C31&amp;D31,'Default Errors'!$C$7:$C$27&amp;'Default Errors'!$D$7:$D$27,0))</f>
        <v>0.11889890066757899</v>
      </c>
      <c r="Q31" s="9">
        <f t="shared" si="8"/>
        <v>0.30314983960036485</v>
      </c>
      <c r="R31" s="9">
        <f t="shared" si="10"/>
        <v>0.5505904463395318</v>
      </c>
      <c r="S31" s="9">
        <f t="shared" si="9"/>
        <v>0.37862107644917764</v>
      </c>
      <c r="T31" s="9">
        <f t="shared" si="11"/>
        <v>0.61532192911449013</v>
      </c>
      <c r="V31" s="12"/>
    </row>
    <row r="32" spans="1:22" x14ac:dyDescent="0.25">
      <c r="A32" s="3">
        <v>16</v>
      </c>
      <c r="B32" s="1">
        <v>15000</v>
      </c>
      <c r="C32" s="1">
        <v>32</v>
      </c>
      <c r="D32" s="1">
        <v>3</v>
      </c>
      <c r="E32" s="4">
        <v>50</v>
      </c>
      <c r="F32" s="4">
        <v>0.1</v>
      </c>
      <c r="G32" s="4">
        <v>0.05</v>
      </c>
      <c r="H32" s="4">
        <v>41</v>
      </c>
      <c r="I32" s="4">
        <v>0.1</v>
      </c>
      <c r="J32" s="16">
        <v>1.0000000000000001E-5</v>
      </c>
      <c r="K32" s="16">
        <v>0.05</v>
      </c>
      <c r="L32" s="16"/>
      <c r="M32" s="14">
        <v>9.9537037037037042E-4</v>
      </c>
      <c r="N32" s="8">
        <v>9.1706502332364895E-2</v>
      </c>
      <c r="O32" s="25">
        <f t="array" ref="O32">INDEX('Default Errors'!$E$7:$E$27,MATCH(C32&amp;D32,'Default Errors'!$C$7:$C$27&amp;'Default Errors'!$D$7:$D$27,0))</f>
        <v>0.14549183579793001</v>
      </c>
      <c r="P32" s="25">
        <f t="array" ref="P32">INDEX('Default Errors'!$F$7:$F$27,MATCH(C32&amp;D32,'Default Errors'!$C$7:$C$27&amp;'Default Errors'!$D$7:$D$27,0))</f>
        <v>0.14159938339096101</v>
      </c>
      <c r="Q32" s="9">
        <f t="shared" si="8"/>
        <v>0.63032060754071295</v>
      </c>
      <c r="R32" s="9">
        <f t="shared" si="10"/>
        <v>0.79392733139797689</v>
      </c>
      <c r="S32" s="9">
        <f t="shared" si="9"/>
        <v>0.64764761071847277</v>
      </c>
      <c r="T32" s="9">
        <f t="shared" si="11"/>
        <v>0.80476556258234155</v>
      </c>
      <c r="V32" s="12"/>
    </row>
    <row r="33" spans="1:22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0.5</v>
      </c>
      <c r="G33" s="4">
        <v>0.5</v>
      </c>
      <c r="H33" s="4">
        <v>41</v>
      </c>
      <c r="I33" s="4">
        <v>0.2</v>
      </c>
      <c r="J33" s="16">
        <v>1.0000000000000001E-5</v>
      </c>
      <c r="K33" s="16">
        <v>0.05</v>
      </c>
      <c r="L33" s="16"/>
      <c r="M33" s="14">
        <v>4.4907407407407405E-3</v>
      </c>
      <c r="N33" s="8">
        <v>0.146226345122142</v>
      </c>
      <c r="O33" s="25">
        <f t="array" ref="O33">INDEX('Default Errors'!$E$7:$E$27,MATCH(C33&amp;D33,'Default Errors'!$C$7:$C$27&amp;'Default Errors'!$D$7:$D$27,0))</f>
        <v>0.144625530038068</v>
      </c>
      <c r="P33" s="25">
        <f t="array" ref="P33">INDEX('Default Errors'!$F$7:$F$27,MATCH(C33&amp;D33,'Default Errors'!$C$7:$C$27&amp;'Default Errors'!$D$7:$D$27,0))</f>
        <v>0.14637915004454899</v>
      </c>
      <c r="Q33" s="9">
        <f t="shared" si="8"/>
        <v>1.0110686894883125</v>
      </c>
      <c r="R33" s="9">
        <f t="shared" si="10"/>
        <v>1.005519114432099</v>
      </c>
      <c r="S33" s="9">
        <f t="shared" si="9"/>
        <v>0.99895610186040507</v>
      </c>
      <c r="T33" s="9">
        <f t="shared" si="11"/>
        <v>0.99947791464364288</v>
      </c>
      <c r="V33" s="12"/>
    </row>
    <row r="34" spans="1:22" x14ac:dyDescent="0.25">
      <c r="A34" s="3">
        <v>18</v>
      </c>
      <c r="B34" s="1">
        <v>15000</v>
      </c>
      <c r="C34" s="1">
        <v>128</v>
      </c>
      <c r="D34" s="1">
        <v>3</v>
      </c>
      <c r="E34" s="4">
        <v>200</v>
      </c>
      <c r="F34" s="4">
        <v>1.5</v>
      </c>
      <c r="G34" s="4">
        <v>0.95</v>
      </c>
      <c r="H34" s="4">
        <v>39</v>
      </c>
      <c r="I34" s="4">
        <v>0.2</v>
      </c>
      <c r="J34" s="16">
        <v>1.0000000000000001E-5</v>
      </c>
      <c r="K34" s="16">
        <v>0.05</v>
      </c>
      <c r="L34" s="16"/>
      <c r="M34" s="14">
        <v>3.8101851851851852E-2</v>
      </c>
      <c r="N34" s="8">
        <v>0.20630408837236</v>
      </c>
      <c r="O34" s="25">
        <f t="array" ref="O34">INDEX('Default Errors'!$E$7:$E$27,MATCH(C34&amp;D34,'Default Errors'!$C$7:$C$27&amp;'Default Errors'!$D$7:$D$27,0))</f>
        <v>0.146507455962258</v>
      </c>
      <c r="P34" s="25">
        <f t="array" ref="P34">INDEX('Default Errors'!$F$7:$F$27,MATCH(C34&amp;D34,'Default Errors'!$C$7:$C$27&amp;'Default Errors'!$D$7:$D$27,0))</f>
        <v>0.14718499491680501</v>
      </c>
      <c r="Q34" s="9">
        <f t="shared" si="8"/>
        <v>1.4081473670903568</v>
      </c>
      <c r="R34" s="9">
        <f t="shared" si="10"/>
        <v>1.1866538531055957</v>
      </c>
      <c r="S34" s="9">
        <f t="shared" si="9"/>
        <v>1.4016652206223299</v>
      </c>
      <c r="T34" s="9">
        <f t="shared" si="11"/>
        <v>1.1839194316431882</v>
      </c>
      <c r="V34" s="12"/>
    </row>
    <row r="35" spans="1:22" x14ac:dyDescent="0.25">
      <c r="A35" s="3">
        <v>19</v>
      </c>
      <c r="B35" s="1">
        <v>15000</v>
      </c>
      <c r="C35" s="1">
        <v>146</v>
      </c>
      <c r="D35" s="1">
        <v>1</v>
      </c>
      <c r="E35" s="4">
        <v>50</v>
      </c>
      <c r="F35" s="4">
        <v>0.1</v>
      </c>
      <c r="G35" s="4">
        <v>0.2</v>
      </c>
      <c r="H35" s="4">
        <v>40</v>
      </c>
      <c r="I35" s="4">
        <v>0.1</v>
      </c>
      <c r="J35" s="16">
        <v>1.0000000000000001E-5</v>
      </c>
      <c r="K35" s="16">
        <v>0.05</v>
      </c>
      <c r="L35" s="16"/>
      <c r="M35" s="14">
        <v>3.3379629629629634E-2</v>
      </c>
      <c r="N35" s="8">
        <v>0.18687459017129199</v>
      </c>
      <c r="O35" s="25">
        <f t="array" ref="O35">INDEX('Default Errors'!$E$7:$E$27,MATCH(C35&amp;D35,'Default Errors'!$C$7:$C$27&amp;'Default Errors'!$D$7:$D$27,0))</f>
        <v>0.14741263428892101</v>
      </c>
      <c r="P35" s="25">
        <f t="array" ref="P35">INDEX('Default Errors'!$F$7:$F$27,MATCH(C35&amp;D35,'Default Errors'!$C$7:$C$27&amp;'Default Errors'!$D$7:$D$27,0))</f>
        <v>0.157221673028453</v>
      </c>
      <c r="Q35" s="9">
        <f t="shared" si="8"/>
        <v>1.2676972436774152</v>
      </c>
      <c r="R35" s="9">
        <f t="shared" si="10"/>
        <v>1.1259206205045786</v>
      </c>
      <c r="S35" s="9">
        <f t="shared" si="9"/>
        <v>1.1886057855234284</v>
      </c>
      <c r="T35" s="9">
        <f t="shared" si="11"/>
        <v>1.090231987020849</v>
      </c>
      <c r="V35" s="12"/>
    </row>
    <row r="36" spans="1:22" x14ac:dyDescent="0.25">
      <c r="A36" s="3">
        <v>20</v>
      </c>
      <c r="B36" s="1">
        <v>15000</v>
      </c>
      <c r="C36" s="1">
        <v>146</v>
      </c>
      <c r="D36" s="1">
        <v>2</v>
      </c>
      <c r="E36" s="4">
        <v>50</v>
      </c>
      <c r="F36" s="4">
        <v>0.1</v>
      </c>
      <c r="G36" s="4">
        <v>0.2</v>
      </c>
      <c r="H36" s="4">
        <v>40</v>
      </c>
      <c r="I36" s="4">
        <v>0.1</v>
      </c>
      <c r="J36" s="16">
        <v>1.0000000000000001E-5</v>
      </c>
      <c r="K36" s="16">
        <v>0.05</v>
      </c>
      <c r="L36" s="16"/>
      <c r="M36" s="14">
        <v>3.3541666666666664E-2</v>
      </c>
      <c r="N36" s="8">
        <v>0.18687459017129199</v>
      </c>
      <c r="O36" s="25">
        <f t="array" ref="O36">INDEX('Default Errors'!$E$7:$E$27,MATCH(C36&amp;D36,'Default Errors'!$C$7:$C$27&amp;'Default Errors'!$D$7:$D$27,0))</f>
        <v>0.14741263428892101</v>
      </c>
      <c r="P36" s="25">
        <f t="array" ref="P36">INDEX('Default Errors'!$F$7:$F$27,MATCH(C36&amp;D36,'Default Errors'!$C$7:$C$27&amp;'Default Errors'!$D$7:$D$27,0))</f>
        <v>0.157221673028453</v>
      </c>
      <c r="Q36" s="9">
        <f t="shared" si="8"/>
        <v>1.2676972436774152</v>
      </c>
      <c r="R36" s="9">
        <f t="shared" si="10"/>
        <v>1.1259206205045786</v>
      </c>
      <c r="S36" s="9">
        <f t="shared" si="9"/>
        <v>1.1886057855234284</v>
      </c>
      <c r="T36" s="9">
        <f t="shared" si="11"/>
        <v>1.090231987020849</v>
      </c>
      <c r="V36" s="12"/>
    </row>
    <row r="37" spans="1:22" x14ac:dyDescent="0.25">
      <c r="A37" s="3">
        <v>21</v>
      </c>
      <c r="B37" s="1">
        <v>15000</v>
      </c>
      <c r="C37" s="1">
        <v>148</v>
      </c>
      <c r="D37" s="1">
        <v>1</v>
      </c>
      <c r="E37" s="4">
        <v>50</v>
      </c>
      <c r="F37" s="4">
        <v>0.8</v>
      </c>
      <c r="G37" s="4">
        <v>0.05</v>
      </c>
      <c r="H37" s="4">
        <v>42</v>
      </c>
      <c r="I37" s="4">
        <v>0.1</v>
      </c>
      <c r="J37" s="16">
        <v>1.0000000000000001E-5</v>
      </c>
      <c r="K37" s="16">
        <v>5.0000000000000004E-6</v>
      </c>
      <c r="L37" s="16"/>
      <c r="M37" s="14">
        <v>3.4837962962962959E-2</v>
      </c>
      <c r="N37" s="8">
        <v>0.18431070798920601</v>
      </c>
      <c r="O37" s="25">
        <f t="array" ref="O37">INDEX('Default Errors'!$E$7:$E$27,MATCH(C37&amp;D37,'Default Errors'!$C$7:$C$27&amp;'Default Errors'!$D$7:$D$27,0))</f>
        <v>0.148183907230964</v>
      </c>
      <c r="P37" s="25">
        <f t="array" ref="P37">INDEX('Default Errors'!$F$7:$F$27,MATCH(C37&amp;D37,'Default Errors'!$C$7:$C$27&amp;'Default Errors'!$D$7:$D$27,0))</f>
        <v>0.15764528369873401</v>
      </c>
      <c r="Q37" s="9">
        <f t="shared" si="8"/>
        <v>1.2437970588934038</v>
      </c>
      <c r="R37" s="9">
        <f t="shared" si="10"/>
        <v>1.1152564991486953</v>
      </c>
      <c r="S37" s="9">
        <f t="shared" si="9"/>
        <v>1.1691482527408217</v>
      </c>
      <c r="T37" s="9">
        <f t="shared" si="11"/>
        <v>1.0812715906472443</v>
      </c>
      <c r="V37" s="12"/>
    </row>
    <row r="38" spans="1:22" x14ac:dyDescent="0.25">
      <c r="V38" s="12"/>
    </row>
    <row r="39" spans="1:22" x14ac:dyDescent="0.25">
      <c r="V39" s="12"/>
    </row>
    <row r="40" spans="1:22" x14ac:dyDescent="0.25">
      <c r="A40" t="s">
        <v>42</v>
      </c>
      <c r="B40" s="2" t="s">
        <v>28</v>
      </c>
      <c r="C40" s="2" t="s">
        <v>24</v>
      </c>
      <c r="D40" s="2" t="s">
        <v>25</v>
      </c>
      <c r="E40" s="2" t="s">
        <v>8</v>
      </c>
      <c r="F40" s="2" t="s">
        <v>20</v>
      </c>
      <c r="G40" s="2" t="s">
        <v>19</v>
      </c>
      <c r="H40" s="2" t="s">
        <v>21</v>
      </c>
      <c r="I40" s="2" t="s">
        <v>22</v>
      </c>
      <c r="J40" s="2" t="s">
        <v>23</v>
      </c>
      <c r="K40" s="2" t="s">
        <v>14</v>
      </c>
      <c r="L40" s="2"/>
      <c r="M40" s="2" t="s">
        <v>7</v>
      </c>
      <c r="N40" s="2" t="s">
        <v>0</v>
      </c>
      <c r="O40" s="2" t="s">
        <v>35</v>
      </c>
      <c r="P40" s="2" t="s">
        <v>34</v>
      </c>
      <c r="Q40" s="2" t="s">
        <v>10</v>
      </c>
      <c r="R40" s="2" t="s">
        <v>11</v>
      </c>
      <c r="S40" s="2" t="s">
        <v>32</v>
      </c>
      <c r="T40" s="2" t="s">
        <v>33</v>
      </c>
      <c r="V40" s="12"/>
    </row>
    <row r="41" spans="1:22" x14ac:dyDescent="0.25">
      <c r="A41" s="3">
        <v>1</v>
      </c>
      <c r="B41" s="1">
        <v>15000</v>
      </c>
      <c r="C41" s="1">
        <v>4</v>
      </c>
      <c r="D41" s="1">
        <v>1</v>
      </c>
      <c r="E41" s="4">
        <v>400</v>
      </c>
      <c r="F41" s="4">
        <v>0.8</v>
      </c>
      <c r="G41" s="4">
        <v>0.7</v>
      </c>
      <c r="H41" s="4">
        <v>41</v>
      </c>
      <c r="I41" s="4">
        <v>0.2</v>
      </c>
      <c r="J41" s="16">
        <v>1.0000000000000001E-5</v>
      </c>
      <c r="K41" s="16">
        <v>5.0000000000000001E-4</v>
      </c>
      <c r="L41" s="16"/>
      <c r="M41" s="14">
        <v>5.7870370370370366E-5</v>
      </c>
      <c r="N41" s="22">
        <v>4.7599406016720803E-5</v>
      </c>
      <c r="O41" s="25">
        <f t="array" ref="O41">INDEX('Default Errors'!$E$7:$E$27,MATCH(C41&amp;D41,'Default Errors'!$C$7:$C$27&amp;'Default Errors'!$D$7:$D$27,0))</f>
        <v>0.148834244797691</v>
      </c>
      <c r="P41" s="25">
        <f t="array" ref="P41">INDEX('Default Errors'!$F$7:$F$27,MATCH(C41&amp;D41,'Default Errors'!$C$7:$C$27&amp;'Default Errors'!$D$7:$D$27,0))</f>
        <v>1.8661389182894901E-2</v>
      </c>
      <c r="Q41" s="9">
        <f t="shared" ref="Q41:Q61" si="12">N41/O41</f>
        <v>3.1981487917261402E-4</v>
      </c>
      <c r="R41" s="9">
        <f>SQRT(Q41)</f>
        <v>1.7883368787021476E-2</v>
      </c>
      <c r="S41" s="9">
        <f t="shared" ref="S41:S61" si="13">N41/P41</f>
        <v>2.5506893163318514E-3</v>
      </c>
      <c r="T41" s="9">
        <f>SQRT(S41)</f>
        <v>5.0504349479345352E-2</v>
      </c>
      <c r="V41" s="12"/>
    </row>
    <row r="42" spans="1:22" x14ac:dyDescent="0.25">
      <c r="A42" s="3">
        <v>2</v>
      </c>
      <c r="B42" s="1">
        <v>15000</v>
      </c>
      <c r="C42" s="1">
        <v>8</v>
      </c>
      <c r="D42" s="1">
        <v>1</v>
      </c>
      <c r="E42" s="4">
        <v>400</v>
      </c>
      <c r="F42" s="4">
        <v>0.5</v>
      </c>
      <c r="G42" s="4">
        <v>0.5</v>
      </c>
      <c r="H42" s="4">
        <v>41</v>
      </c>
      <c r="I42" s="4">
        <v>0.2</v>
      </c>
      <c r="J42" s="16">
        <v>1.0000000000000001E-5</v>
      </c>
      <c r="K42" s="16">
        <v>0.5</v>
      </c>
      <c r="L42" s="16"/>
      <c r="M42" s="14">
        <v>1.5046296296296297E-4</v>
      </c>
      <c r="N42" s="8">
        <v>1.99604143503802E-3</v>
      </c>
      <c r="O42" s="25">
        <f t="array" ref="O42">INDEX('Default Errors'!$E$7:$E$27,MATCH(C42&amp;D42,'Default Errors'!$C$7:$C$27&amp;'Default Errors'!$D$7:$D$27,0))</f>
        <v>0.14944066530540401</v>
      </c>
      <c r="P42" s="25">
        <f t="array" ref="P42">INDEX('Default Errors'!$F$7:$F$27,MATCH(C42&amp;D42,'Default Errors'!$C$7:$C$27&amp;'Default Errors'!$D$7:$D$27,0))</f>
        <v>5.8152003828784701E-2</v>
      </c>
      <c r="Q42" s="9">
        <f t="shared" si="12"/>
        <v>1.3356748853859927E-2</v>
      </c>
      <c r="R42" s="9">
        <f t="shared" ref="R42:R61" si="14">SQRT(Q42)</f>
        <v>0.11557140153974048</v>
      </c>
      <c r="S42" s="9">
        <f t="shared" si="13"/>
        <v>3.4324551238421777E-2</v>
      </c>
      <c r="T42" s="9">
        <f t="shared" ref="T42:T61" si="15">SQRT(S42)</f>
        <v>0.18526886203143197</v>
      </c>
      <c r="V42" s="12"/>
    </row>
    <row r="43" spans="1:22" x14ac:dyDescent="0.25">
      <c r="A43" s="3">
        <v>3</v>
      </c>
      <c r="B43" s="1">
        <v>15000</v>
      </c>
      <c r="C43" s="1">
        <v>16</v>
      </c>
      <c r="D43" s="1">
        <v>1</v>
      </c>
      <c r="E43" s="4">
        <v>50</v>
      </c>
      <c r="F43" s="4">
        <v>0.5</v>
      </c>
      <c r="G43" s="4">
        <v>0.2</v>
      </c>
      <c r="H43" s="4">
        <v>42</v>
      </c>
      <c r="I43" s="4">
        <v>0.1</v>
      </c>
      <c r="J43" s="16">
        <v>1.0000000000000001E-5</v>
      </c>
      <c r="K43" s="16">
        <v>0.5</v>
      </c>
      <c r="L43" s="16"/>
      <c r="M43" s="14">
        <v>2.3148148148148146E-4</v>
      </c>
      <c r="N43" s="8">
        <v>3.4603751124252097E-2</v>
      </c>
      <c r="O43" s="25">
        <f t="array" ref="O43">INDEX('Default Errors'!$E$7:$E$27,MATCH(C43&amp;D43,'Default Errors'!$C$7:$C$27&amp;'Default Errors'!$D$7:$D$27,0))</f>
        <v>0.148499599467802</v>
      </c>
      <c r="P43" s="25">
        <f t="array" ref="P43">INDEX('Default Errors'!$F$7:$F$27,MATCH(C43&amp;D43,'Default Errors'!$C$7:$C$27&amp;'Default Errors'!$D$7:$D$27,0))</f>
        <v>0.11889890066757899</v>
      </c>
      <c r="Q43" s="9">
        <f t="shared" si="12"/>
        <v>0.23302252159781048</v>
      </c>
      <c r="R43" s="9">
        <f t="shared" si="14"/>
        <v>0.48272406362000486</v>
      </c>
      <c r="S43" s="9">
        <f t="shared" si="13"/>
        <v>0.29103508047562415</v>
      </c>
      <c r="T43" s="9">
        <f t="shared" si="15"/>
        <v>0.53947667278170996</v>
      </c>
      <c r="V43" s="12"/>
    </row>
    <row r="44" spans="1:22" x14ac:dyDescent="0.25">
      <c r="A44" s="3">
        <v>4</v>
      </c>
      <c r="B44" s="1">
        <v>15000</v>
      </c>
      <c r="C44" s="1">
        <v>32</v>
      </c>
      <c r="D44" s="1">
        <v>1</v>
      </c>
      <c r="E44" s="4">
        <v>200</v>
      </c>
      <c r="F44" s="4">
        <v>1.5</v>
      </c>
      <c r="G44" s="4">
        <v>0.05</v>
      </c>
      <c r="H44" s="4">
        <v>40</v>
      </c>
      <c r="I44" s="4">
        <v>0.2</v>
      </c>
      <c r="J44" s="16">
        <v>1E-4</v>
      </c>
      <c r="K44" s="16">
        <v>5000</v>
      </c>
      <c r="L44" s="16"/>
      <c r="M44" s="14">
        <v>1.5162037037037036E-3</v>
      </c>
      <c r="N44" s="8">
        <v>8.5608063744124802E-2</v>
      </c>
      <c r="O44" s="25">
        <f t="array" ref="O44">INDEX('Default Errors'!$E$7:$E$27,MATCH(C44&amp;D44,'Default Errors'!$C$7:$C$27&amp;'Default Errors'!$D$7:$D$27,0))</f>
        <v>0.14549183579793001</v>
      </c>
      <c r="P44" s="25">
        <f t="array" ref="P44">INDEX('Default Errors'!$F$7:$F$27,MATCH(C44&amp;D44,'Default Errors'!$C$7:$C$27&amp;'Default Errors'!$D$7:$D$27,0))</f>
        <v>0.14159938339096101</v>
      </c>
      <c r="Q44" s="9">
        <f t="shared" si="12"/>
        <v>0.58840458830297326</v>
      </c>
      <c r="R44" s="9">
        <f t="shared" si="14"/>
        <v>0.76707534721367054</v>
      </c>
      <c r="S44" s="9">
        <f t="shared" si="13"/>
        <v>0.60457935404815888</v>
      </c>
      <c r="T44" s="9">
        <f t="shared" si="15"/>
        <v>0.7775470108283864</v>
      </c>
      <c r="V44" s="12"/>
    </row>
    <row r="45" spans="1:22" x14ac:dyDescent="0.25">
      <c r="A45" s="3">
        <v>5</v>
      </c>
      <c r="B45" s="1">
        <v>15000</v>
      </c>
      <c r="C45" s="1">
        <v>64</v>
      </c>
      <c r="D45" s="1">
        <v>1</v>
      </c>
      <c r="E45" s="4">
        <v>400</v>
      </c>
      <c r="F45" s="4">
        <v>1.5</v>
      </c>
      <c r="G45" s="4">
        <v>0.05</v>
      </c>
      <c r="H45" s="4">
        <v>39</v>
      </c>
      <c r="I45" s="4">
        <v>0.2</v>
      </c>
      <c r="J45" s="16">
        <v>1.0000000000000001E-5</v>
      </c>
      <c r="K45" s="16">
        <v>50000</v>
      </c>
      <c r="L45" s="16"/>
      <c r="M45" s="14">
        <v>1.3958333333333335E-2</v>
      </c>
      <c r="N45" s="8">
        <v>0.129747710464202</v>
      </c>
      <c r="O45" s="25">
        <f t="array" ref="O45">INDEX('Default Errors'!$E$7:$E$27,MATCH(C45&amp;D45,'Default Errors'!$C$7:$C$27&amp;'Default Errors'!$D$7:$D$27,0))</f>
        <v>0.144625530038068</v>
      </c>
      <c r="P45" s="25">
        <f t="array" ref="P45">INDEX('Default Errors'!$F$7:$F$27,MATCH(C45&amp;D45,'Default Errors'!$C$7:$C$27&amp;'Default Errors'!$D$7:$D$27,0))</f>
        <v>0.14637915004454899</v>
      </c>
      <c r="Q45" s="9">
        <f t="shared" si="12"/>
        <v>0.89712867728159829</v>
      </c>
      <c r="R45" s="9">
        <f t="shared" si="14"/>
        <v>0.94716876916503023</v>
      </c>
      <c r="S45" s="9">
        <f t="shared" si="13"/>
        <v>0.88638108927886672</v>
      </c>
      <c r="T45" s="9">
        <f t="shared" si="15"/>
        <v>0.94147814062720903</v>
      </c>
      <c r="V45" s="12"/>
    </row>
    <row r="46" spans="1:22" x14ac:dyDescent="0.25">
      <c r="A46" s="3">
        <v>6</v>
      </c>
      <c r="B46" s="1">
        <v>15000</v>
      </c>
      <c r="C46" s="1">
        <v>128</v>
      </c>
      <c r="D46" s="1">
        <v>1</v>
      </c>
      <c r="E46" s="4">
        <v>200</v>
      </c>
      <c r="F46" s="4">
        <v>3</v>
      </c>
      <c r="G46" s="4">
        <v>0.2</v>
      </c>
      <c r="H46" s="4">
        <v>41</v>
      </c>
      <c r="I46" s="4">
        <v>0.2</v>
      </c>
      <c r="J46" s="16">
        <v>1.0000000000000001E-5</v>
      </c>
      <c r="K46" s="16">
        <v>5000</v>
      </c>
      <c r="L46" s="16"/>
      <c r="M46" s="14">
        <v>3.8402777777777779E-2</v>
      </c>
      <c r="N46" s="8">
        <v>0.15391466481192201</v>
      </c>
      <c r="O46" s="25">
        <f t="array" ref="O46">INDEX('Default Errors'!$E$7:$E$27,MATCH(C46&amp;D46,'Default Errors'!$C$7:$C$27&amp;'Default Errors'!$D$7:$D$27,0))</f>
        <v>0.146507455962258</v>
      </c>
      <c r="P46" s="25">
        <f t="array" ref="P46">INDEX('Default Errors'!$F$7:$F$27,MATCH(C46&amp;D46,'Default Errors'!$C$7:$C$27&amp;'Default Errors'!$D$7:$D$27,0))</f>
        <v>0.14718499491680501</v>
      </c>
      <c r="Q46" s="9">
        <f t="shared" si="12"/>
        <v>1.0505585794321088</v>
      </c>
      <c r="R46" s="9">
        <f t="shared" si="14"/>
        <v>1.0249675992108769</v>
      </c>
      <c r="S46" s="9">
        <f t="shared" si="13"/>
        <v>1.0457225269391142</v>
      </c>
      <c r="T46" s="9">
        <f t="shared" si="15"/>
        <v>1.0226057534255879</v>
      </c>
      <c r="V46" s="12"/>
    </row>
    <row r="47" spans="1:22" x14ac:dyDescent="0.25">
      <c r="A47" s="3">
        <v>7</v>
      </c>
      <c r="B47" s="1">
        <v>15000</v>
      </c>
      <c r="C47" s="1">
        <v>4</v>
      </c>
      <c r="D47" s="1">
        <v>2</v>
      </c>
      <c r="E47" s="4">
        <v>400</v>
      </c>
      <c r="F47" s="4">
        <v>0.8</v>
      </c>
      <c r="G47" s="4">
        <v>0.7</v>
      </c>
      <c r="H47" s="4">
        <v>41</v>
      </c>
      <c r="I47" s="4">
        <v>0.2</v>
      </c>
      <c r="J47" s="16">
        <v>1.0000000000000001E-5</v>
      </c>
      <c r="K47" s="16">
        <v>5.0000000000000001E-4</v>
      </c>
      <c r="L47" s="16"/>
      <c r="M47" s="14">
        <v>4.6296296296296294E-5</v>
      </c>
      <c r="N47" s="22">
        <v>4.7599406016720803E-5</v>
      </c>
      <c r="O47" s="25">
        <f t="array" ref="O47">INDEX('Default Errors'!$E$7:$E$27,MATCH(C47&amp;D47,'Default Errors'!$C$7:$C$27&amp;'Default Errors'!$D$7:$D$27,0))</f>
        <v>0.148834244797691</v>
      </c>
      <c r="P47" s="25">
        <f t="array" ref="P47">INDEX('Default Errors'!$F$7:$F$27,MATCH(C47&amp;D47,'Default Errors'!$C$7:$C$27&amp;'Default Errors'!$D$7:$D$27,0))</f>
        <v>1.8661389182894901E-2</v>
      </c>
      <c r="Q47" s="9">
        <f t="shared" si="12"/>
        <v>3.1981487917261402E-4</v>
      </c>
      <c r="R47" s="9">
        <f t="shared" si="14"/>
        <v>1.7883368787021476E-2</v>
      </c>
      <c r="S47" s="9">
        <f t="shared" si="13"/>
        <v>2.5506893163318514E-3</v>
      </c>
      <c r="T47" s="9">
        <f t="shared" si="15"/>
        <v>5.0504349479345352E-2</v>
      </c>
    </row>
    <row r="48" spans="1:22" x14ac:dyDescent="0.25">
      <c r="A48" s="3">
        <v>8</v>
      </c>
      <c r="B48" s="1">
        <v>15000</v>
      </c>
      <c r="C48" s="1">
        <v>8</v>
      </c>
      <c r="D48" s="1">
        <v>2</v>
      </c>
      <c r="E48" s="4">
        <v>400</v>
      </c>
      <c r="F48" s="4">
        <v>0.5</v>
      </c>
      <c r="G48" s="4">
        <v>0.5</v>
      </c>
      <c r="H48" s="4">
        <v>41</v>
      </c>
      <c r="I48" s="4">
        <v>0.2</v>
      </c>
      <c r="J48" s="16">
        <v>1.0000000000000001E-5</v>
      </c>
      <c r="K48" s="16">
        <v>0.5</v>
      </c>
      <c r="L48" s="16"/>
      <c r="M48" s="14">
        <v>1.6203703703703703E-4</v>
      </c>
      <c r="N48" s="8">
        <v>1.9960414350517698E-3</v>
      </c>
      <c r="O48" s="25">
        <f t="array" ref="O48">INDEX('Default Errors'!$E$7:$E$27,MATCH(C48&amp;D48,'Default Errors'!$C$7:$C$27&amp;'Default Errors'!$D$7:$D$27,0))</f>
        <v>0.14944066530540401</v>
      </c>
      <c r="P48" s="25">
        <f t="array" ref="P48">INDEX('Default Errors'!$F$7:$F$27,MATCH(C48&amp;D48,'Default Errors'!$C$7:$C$27&amp;'Default Errors'!$D$7:$D$27,0))</f>
        <v>5.8152003828784701E-2</v>
      </c>
      <c r="Q48" s="9">
        <f t="shared" si="12"/>
        <v>1.3356748853951937E-2</v>
      </c>
      <c r="R48" s="9">
        <f t="shared" si="14"/>
        <v>0.11557140154013854</v>
      </c>
      <c r="S48" s="9">
        <f t="shared" si="13"/>
        <v>3.4324551238658227E-2</v>
      </c>
      <c r="T48" s="9">
        <f t="shared" si="15"/>
        <v>0.1852688620320701</v>
      </c>
      <c r="V48" s="12"/>
    </row>
    <row r="49" spans="1:22" x14ac:dyDescent="0.25">
      <c r="A49" s="3">
        <v>9</v>
      </c>
      <c r="B49" s="1">
        <v>15000</v>
      </c>
      <c r="C49" s="1">
        <v>16</v>
      </c>
      <c r="D49" s="1">
        <v>2</v>
      </c>
      <c r="E49" s="4">
        <v>50</v>
      </c>
      <c r="F49" s="4">
        <v>0.5</v>
      </c>
      <c r="G49" s="4">
        <v>0.2</v>
      </c>
      <c r="H49" s="4">
        <v>42</v>
      </c>
      <c r="I49" s="4">
        <v>0.1</v>
      </c>
      <c r="J49" s="16">
        <v>1.0000000000000001E-5</v>
      </c>
      <c r="K49" s="16">
        <v>0.5</v>
      </c>
      <c r="L49" s="16"/>
      <c r="M49" s="14">
        <v>2.3148148148148146E-4</v>
      </c>
      <c r="N49" s="8">
        <v>3.4603751124252097E-2</v>
      </c>
      <c r="O49" s="25">
        <f t="array" ref="O49">INDEX('Default Errors'!$E$7:$E$27,MATCH(C49&amp;D49,'Default Errors'!$C$7:$C$27&amp;'Default Errors'!$D$7:$D$27,0))</f>
        <v>0.148499599467802</v>
      </c>
      <c r="P49" s="25">
        <f t="array" ref="P49">INDEX('Default Errors'!$F$7:$F$27,MATCH(C49&amp;D49,'Default Errors'!$C$7:$C$27&amp;'Default Errors'!$D$7:$D$27,0))</f>
        <v>0.11889890066757899</v>
      </c>
      <c r="Q49" s="9">
        <f t="shared" si="12"/>
        <v>0.23302252159781048</v>
      </c>
      <c r="R49" s="9">
        <f t="shared" si="14"/>
        <v>0.48272406362000486</v>
      </c>
      <c r="S49" s="9">
        <f t="shared" si="13"/>
        <v>0.29103508047562415</v>
      </c>
      <c r="T49" s="9">
        <f t="shared" si="15"/>
        <v>0.53947667278170996</v>
      </c>
      <c r="V49" s="12"/>
    </row>
    <row r="50" spans="1:22" x14ac:dyDescent="0.25">
      <c r="A50" s="3">
        <v>10</v>
      </c>
      <c r="B50" s="1">
        <v>15000</v>
      </c>
      <c r="C50" s="1">
        <v>32</v>
      </c>
      <c r="D50" s="1">
        <v>2</v>
      </c>
      <c r="E50" s="4">
        <v>200</v>
      </c>
      <c r="F50" s="4">
        <v>1.5</v>
      </c>
      <c r="G50" s="4">
        <v>0.05</v>
      </c>
      <c r="H50" s="4">
        <v>40</v>
      </c>
      <c r="I50" s="4">
        <v>0.2</v>
      </c>
      <c r="J50" s="16">
        <v>1E-4</v>
      </c>
      <c r="K50" s="16">
        <v>5000</v>
      </c>
      <c r="L50" s="16"/>
      <c r="M50" s="14">
        <v>1.5856481481481479E-3</v>
      </c>
      <c r="N50" s="8">
        <v>8.5608063744124802E-2</v>
      </c>
      <c r="O50" s="25">
        <f t="array" ref="O50">INDEX('Default Errors'!$E$7:$E$27,MATCH(C50&amp;D50,'Default Errors'!$C$7:$C$27&amp;'Default Errors'!$D$7:$D$27,0))</f>
        <v>0.14549183579793001</v>
      </c>
      <c r="P50" s="25">
        <f t="array" ref="P50">INDEX('Default Errors'!$F$7:$F$27,MATCH(C50&amp;D50,'Default Errors'!$C$7:$C$27&amp;'Default Errors'!$D$7:$D$27,0))</f>
        <v>0.14159938339096101</v>
      </c>
      <c r="Q50" s="9">
        <f t="shared" si="12"/>
        <v>0.58840458830297326</v>
      </c>
      <c r="R50" s="9">
        <f t="shared" si="14"/>
        <v>0.76707534721367054</v>
      </c>
      <c r="S50" s="9">
        <f t="shared" si="13"/>
        <v>0.60457935404815888</v>
      </c>
      <c r="T50" s="9">
        <f t="shared" si="15"/>
        <v>0.7775470108283864</v>
      </c>
      <c r="V50" s="12"/>
    </row>
    <row r="51" spans="1:22" x14ac:dyDescent="0.25">
      <c r="A51" s="3">
        <v>11</v>
      </c>
      <c r="B51" s="1">
        <v>15000</v>
      </c>
      <c r="C51" s="1">
        <v>64</v>
      </c>
      <c r="D51" s="1">
        <v>2</v>
      </c>
      <c r="E51" s="4">
        <v>400</v>
      </c>
      <c r="F51" s="4">
        <v>1.5</v>
      </c>
      <c r="G51" s="4">
        <v>0.05</v>
      </c>
      <c r="H51" s="4">
        <v>39</v>
      </c>
      <c r="I51" s="4">
        <v>0.2</v>
      </c>
      <c r="J51" s="16">
        <v>1.0000000000000001E-5</v>
      </c>
      <c r="K51" s="16">
        <v>50000</v>
      </c>
      <c r="L51" s="16"/>
      <c r="M51" s="14">
        <v>1.2893518518518519E-2</v>
      </c>
      <c r="N51" s="8">
        <v>0.129747710464202</v>
      </c>
      <c r="O51" s="25">
        <f t="array" ref="O51">INDEX('Default Errors'!$E$7:$E$27,MATCH(C51&amp;D51,'Default Errors'!$C$7:$C$27&amp;'Default Errors'!$D$7:$D$27,0))</f>
        <v>0.144625530038068</v>
      </c>
      <c r="P51" s="25">
        <f t="array" ref="P51">INDEX('Default Errors'!$F$7:$F$27,MATCH(C51&amp;D51,'Default Errors'!$C$7:$C$27&amp;'Default Errors'!$D$7:$D$27,0))</f>
        <v>0.14637915004454899</v>
      </c>
      <c r="Q51" s="9">
        <f t="shared" si="12"/>
        <v>0.89712867728159829</v>
      </c>
      <c r="R51" s="9">
        <f t="shared" si="14"/>
        <v>0.94716876916503023</v>
      </c>
      <c r="S51" s="9">
        <f t="shared" si="13"/>
        <v>0.88638108927886672</v>
      </c>
      <c r="T51" s="9">
        <f t="shared" si="15"/>
        <v>0.94147814062720903</v>
      </c>
      <c r="V51" s="12"/>
    </row>
    <row r="52" spans="1:22" x14ac:dyDescent="0.25">
      <c r="A52" s="3">
        <v>12</v>
      </c>
      <c r="B52" s="1">
        <v>15000</v>
      </c>
      <c r="C52" s="1">
        <v>128</v>
      </c>
      <c r="D52" s="1">
        <v>2</v>
      </c>
      <c r="E52" s="4">
        <v>200</v>
      </c>
      <c r="F52" s="4">
        <v>3</v>
      </c>
      <c r="G52" s="4">
        <v>0.2</v>
      </c>
      <c r="H52" s="4">
        <v>41</v>
      </c>
      <c r="I52" s="4">
        <v>0.2</v>
      </c>
      <c r="J52" s="16">
        <v>1.0000000000000001E-5</v>
      </c>
      <c r="K52" s="16">
        <v>5000</v>
      </c>
      <c r="L52" s="16"/>
      <c r="M52" s="14">
        <v>3.8078703703703705E-2</v>
      </c>
      <c r="N52" s="8">
        <v>0.15391466481192201</v>
      </c>
      <c r="O52" s="25">
        <f t="array" ref="O52">INDEX('Default Errors'!$E$7:$E$27,MATCH(C52&amp;D52,'Default Errors'!$C$7:$C$27&amp;'Default Errors'!$D$7:$D$27,0))</f>
        <v>0.146507455962258</v>
      </c>
      <c r="P52" s="25">
        <f t="array" ref="P52">INDEX('Default Errors'!$F$7:$F$27,MATCH(C52&amp;D52,'Default Errors'!$C$7:$C$27&amp;'Default Errors'!$D$7:$D$27,0))</f>
        <v>0.14718499491680501</v>
      </c>
      <c r="Q52" s="9">
        <f t="shared" si="12"/>
        <v>1.0505585794321088</v>
      </c>
      <c r="R52" s="9">
        <f t="shared" si="14"/>
        <v>1.0249675992108769</v>
      </c>
      <c r="S52" s="9">
        <f t="shared" si="13"/>
        <v>1.0457225269391142</v>
      </c>
      <c r="T52" s="9">
        <f t="shared" si="15"/>
        <v>1.0226057534255879</v>
      </c>
      <c r="V52" s="12"/>
    </row>
    <row r="53" spans="1:22" x14ac:dyDescent="0.25">
      <c r="A53" s="3">
        <v>13</v>
      </c>
      <c r="B53" s="1">
        <v>15000</v>
      </c>
      <c r="C53" s="1">
        <v>4</v>
      </c>
      <c r="D53" s="1">
        <v>3</v>
      </c>
      <c r="E53" s="4">
        <v>400</v>
      </c>
      <c r="F53" s="4">
        <v>0.8</v>
      </c>
      <c r="G53" s="4">
        <v>0.7</v>
      </c>
      <c r="H53" s="4">
        <v>41</v>
      </c>
      <c r="I53" s="4">
        <v>0.2</v>
      </c>
      <c r="J53" s="16">
        <v>1.0000000000000001E-5</v>
      </c>
      <c r="K53" s="16">
        <v>5.0000000000000001E-4</v>
      </c>
      <c r="L53" s="16"/>
      <c r="M53" s="14">
        <v>4.6296296296296294E-5</v>
      </c>
      <c r="N53" s="22">
        <v>4.7599406016720803E-5</v>
      </c>
      <c r="O53" s="25">
        <f t="array" ref="O53">INDEX('Default Errors'!$E$7:$E$27,MATCH(C53&amp;D53,'Default Errors'!$C$7:$C$27&amp;'Default Errors'!$D$7:$D$27,0))</f>
        <v>0.148834244797691</v>
      </c>
      <c r="P53" s="25">
        <f t="array" ref="P53">INDEX('Default Errors'!$F$7:$F$27,MATCH(C53&amp;D53,'Default Errors'!$C$7:$C$27&amp;'Default Errors'!$D$7:$D$27,0))</f>
        <v>1.8661389182894901E-2</v>
      </c>
      <c r="Q53" s="9">
        <f t="shared" si="12"/>
        <v>3.1981487917261402E-4</v>
      </c>
      <c r="R53" s="9">
        <f t="shared" si="14"/>
        <v>1.7883368787021476E-2</v>
      </c>
      <c r="S53" s="9">
        <f t="shared" si="13"/>
        <v>2.5506893163318514E-3</v>
      </c>
      <c r="T53" s="9">
        <f t="shared" si="15"/>
        <v>5.0504349479345352E-2</v>
      </c>
      <c r="V53" s="12"/>
    </row>
    <row r="54" spans="1:22" x14ac:dyDescent="0.25">
      <c r="A54" s="3">
        <v>14</v>
      </c>
      <c r="B54" s="1">
        <v>15000</v>
      </c>
      <c r="C54" s="1">
        <v>8</v>
      </c>
      <c r="D54" s="1">
        <v>3</v>
      </c>
      <c r="E54" s="4">
        <v>400</v>
      </c>
      <c r="F54" s="4">
        <v>0.5</v>
      </c>
      <c r="G54" s="4">
        <v>0.5</v>
      </c>
      <c r="H54" s="4">
        <v>41</v>
      </c>
      <c r="I54" s="4">
        <v>0.2</v>
      </c>
      <c r="J54" s="16">
        <v>1.0000000000000001E-5</v>
      </c>
      <c r="K54" s="16">
        <v>0.5</v>
      </c>
      <c r="L54" s="16"/>
      <c r="M54" s="14">
        <v>1.7361111111111112E-4</v>
      </c>
      <c r="N54" s="8">
        <v>1.9960414350355298E-3</v>
      </c>
      <c r="O54" s="25">
        <f t="array" ref="O54">INDEX('Default Errors'!$E$7:$E$27,MATCH(C54&amp;D54,'Default Errors'!$C$7:$C$27&amp;'Default Errors'!$D$7:$D$27,0))</f>
        <v>0.14944066530540401</v>
      </c>
      <c r="P54" s="25">
        <f t="array" ref="P54">INDEX('Default Errors'!$F$7:$F$27,MATCH(C54&amp;D54,'Default Errors'!$C$7:$C$27&amp;'Default Errors'!$D$7:$D$27,0))</f>
        <v>5.8152003828784701E-2</v>
      </c>
      <c r="Q54" s="9">
        <f t="shared" si="12"/>
        <v>1.3356748853843263E-2</v>
      </c>
      <c r="R54" s="9">
        <f t="shared" si="14"/>
        <v>0.11557140153966838</v>
      </c>
      <c r="S54" s="9">
        <f t="shared" si="13"/>
        <v>3.4324551238378957E-2</v>
      </c>
      <c r="T54" s="9">
        <f t="shared" si="15"/>
        <v>0.18526886203131643</v>
      </c>
      <c r="V54" s="12"/>
    </row>
    <row r="55" spans="1:22" x14ac:dyDescent="0.25">
      <c r="A55" s="3">
        <v>15</v>
      </c>
      <c r="B55" s="1">
        <v>15000</v>
      </c>
      <c r="C55" s="1">
        <v>16</v>
      </c>
      <c r="D55" s="1">
        <v>3</v>
      </c>
      <c r="E55" s="4">
        <v>50</v>
      </c>
      <c r="F55" s="4">
        <v>0.5</v>
      </c>
      <c r="G55" s="4">
        <v>0.2</v>
      </c>
      <c r="H55" s="4">
        <v>42</v>
      </c>
      <c r="I55" s="4">
        <v>0.1</v>
      </c>
      <c r="J55" s="16">
        <v>1.0000000000000001E-5</v>
      </c>
      <c r="K55" s="16">
        <v>0.5</v>
      </c>
      <c r="L55" s="16"/>
      <c r="M55" s="14">
        <v>2.5462962962962961E-4</v>
      </c>
      <c r="N55" s="8">
        <v>3.4603751124252097E-2</v>
      </c>
      <c r="O55" s="25">
        <f t="array" ref="O55">INDEX('Default Errors'!$E$7:$E$27,MATCH(C55&amp;D55,'Default Errors'!$C$7:$C$27&amp;'Default Errors'!$D$7:$D$27,0))</f>
        <v>0.148499599467802</v>
      </c>
      <c r="P55" s="25">
        <f t="array" ref="P55">INDEX('Default Errors'!$F$7:$F$27,MATCH(C55&amp;D55,'Default Errors'!$C$7:$C$27&amp;'Default Errors'!$D$7:$D$27,0))</f>
        <v>0.11889890066757899</v>
      </c>
      <c r="Q55" s="9">
        <f t="shared" si="12"/>
        <v>0.23302252159781048</v>
      </c>
      <c r="R55" s="9">
        <f t="shared" si="14"/>
        <v>0.48272406362000486</v>
      </c>
      <c r="S55" s="9">
        <f t="shared" si="13"/>
        <v>0.29103508047562415</v>
      </c>
      <c r="T55" s="9">
        <f t="shared" si="15"/>
        <v>0.53947667278170996</v>
      </c>
      <c r="V55" s="12"/>
    </row>
    <row r="56" spans="1:22" x14ac:dyDescent="0.25">
      <c r="A56" s="3">
        <v>16</v>
      </c>
      <c r="B56" s="1">
        <v>15000</v>
      </c>
      <c r="C56" s="1">
        <v>32</v>
      </c>
      <c r="D56" s="1">
        <v>3</v>
      </c>
      <c r="E56" s="4">
        <v>200</v>
      </c>
      <c r="F56" s="4">
        <v>1.5</v>
      </c>
      <c r="G56" s="4">
        <v>0.05</v>
      </c>
      <c r="H56" s="4">
        <v>40</v>
      </c>
      <c r="I56" s="4">
        <v>0.2</v>
      </c>
      <c r="J56" s="16">
        <v>1E-4</v>
      </c>
      <c r="K56" s="16">
        <v>5000</v>
      </c>
      <c r="L56" s="16"/>
      <c r="M56" s="14">
        <v>1.5624999999999999E-3</v>
      </c>
      <c r="N56" s="8">
        <v>8.5608063744124802E-2</v>
      </c>
      <c r="O56" s="25">
        <f t="array" ref="O56">INDEX('Default Errors'!$E$7:$E$27,MATCH(C56&amp;D56,'Default Errors'!$C$7:$C$27&amp;'Default Errors'!$D$7:$D$27,0))</f>
        <v>0.14549183579793001</v>
      </c>
      <c r="P56" s="25">
        <f t="array" ref="P56">INDEX('Default Errors'!$F$7:$F$27,MATCH(C56&amp;D56,'Default Errors'!$C$7:$C$27&amp;'Default Errors'!$D$7:$D$27,0))</f>
        <v>0.14159938339096101</v>
      </c>
      <c r="Q56" s="9">
        <f t="shared" si="12"/>
        <v>0.58840458830297326</v>
      </c>
      <c r="R56" s="9">
        <f t="shared" si="14"/>
        <v>0.76707534721367054</v>
      </c>
      <c r="S56" s="9">
        <f t="shared" si="13"/>
        <v>0.60457935404815888</v>
      </c>
      <c r="T56" s="9">
        <f t="shared" si="15"/>
        <v>0.7775470108283864</v>
      </c>
      <c r="V56" s="12"/>
    </row>
    <row r="57" spans="1:22" x14ac:dyDescent="0.25">
      <c r="A57" s="3">
        <v>17</v>
      </c>
      <c r="B57" s="1">
        <v>15000</v>
      </c>
      <c r="C57" s="1">
        <v>64</v>
      </c>
      <c r="D57" s="1">
        <v>3</v>
      </c>
      <c r="E57" s="4">
        <v>400</v>
      </c>
      <c r="F57" s="4">
        <v>1.5</v>
      </c>
      <c r="G57" s="4">
        <v>0.05</v>
      </c>
      <c r="H57" s="4">
        <v>39</v>
      </c>
      <c r="I57" s="4">
        <v>0.2</v>
      </c>
      <c r="J57" s="16">
        <v>1.0000000000000001E-5</v>
      </c>
      <c r="K57" s="16">
        <v>50000</v>
      </c>
      <c r="L57" s="16"/>
      <c r="M57" s="14">
        <v>1.2534722222222223E-2</v>
      </c>
      <c r="N57" s="8">
        <v>0.129747710464202</v>
      </c>
      <c r="O57" s="25">
        <f t="array" ref="O57">INDEX('Default Errors'!$E$7:$E$27,MATCH(C57&amp;D57,'Default Errors'!$C$7:$C$27&amp;'Default Errors'!$D$7:$D$27,0))</f>
        <v>0.144625530038068</v>
      </c>
      <c r="P57" s="25">
        <f t="array" ref="P57">INDEX('Default Errors'!$F$7:$F$27,MATCH(C57&amp;D57,'Default Errors'!$C$7:$C$27&amp;'Default Errors'!$D$7:$D$27,0))</f>
        <v>0.14637915004454899</v>
      </c>
      <c r="Q57" s="9">
        <f t="shared" si="12"/>
        <v>0.89712867728159829</v>
      </c>
      <c r="R57" s="9">
        <f t="shared" si="14"/>
        <v>0.94716876916503023</v>
      </c>
      <c r="S57" s="9">
        <f t="shared" si="13"/>
        <v>0.88638108927886672</v>
      </c>
      <c r="T57" s="9">
        <f t="shared" si="15"/>
        <v>0.94147814062720903</v>
      </c>
      <c r="V57" s="12"/>
    </row>
    <row r="58" spans="1:22" x14ac:dyDescent="0.25">
      <c r="A58" s="3">
        <v>18</v>
      </c>
      <c r="B58" s="1">
        <v>15000</v>
      </c>
      <c r="C58" s="1">
        <v>128</v>
      </c>
      <c r="D58" s="1">
        <v>3</v>
      </c>
      <c r="E58" s="4">
        <v>200</v>
      </c>
      <c r="F58" s="4">
        <v>3</v>
      </c>
      <c r="G58" s="4">
        <v>0.2</v>
      </c>
      <c r="H58" s="4">
        <v>41</v>
      </c>
      <c r="I58" s="4">
        <v>0.2</v>
      </c>
      <c r="J58" s="16">
        <v>1.0000000000000001E-5</v>
      </c>
      <c r="K58" s="16">
        <v>5000</v>
      </c>
      <c r="L58" s="16"/>
      <c r="M58" s="14">
        <v>3.8310185185185183E-2</v>
      </c>
      <c r="N58" s="8">
        <v>0.15391466481192201</v>
      </c>
      <c r="O58" s="25">
        <f t="array" ref="O58">INDEX('Default Errors'!$E$7:$E$27,MATCH(C58&amp;D58,'Default Errors'!$C$7:$C$27&amp;'Default Errors'!$D$7:$D$27,0))</f>
        <v>0.146507455962258</v>
      </c>
      <c r="P58" s="25">
        <f t="array" ref="P58">INDEX('Default Errors'!$F$7:$F$27,MATCH(C58&amp;D58,'Default Errors'!$C$7:$C$27&amp;'Default Errors'!$D$7:$D$27,0))</f>
        <v>0.14718499491680501</v>
      </c>
      <c r="Q58" s="9">
        <f t="shared" si="12"/>
        <v>1.0505585794321088</v>
      </c>
      <c r="R58" s="9">
        <f t="shared" si="14"/>
        <v>1.0249675992108769</v>
      </c>
      <c r="S58" s="9">
        <f t="shared" si="13"/>
        <v>1.0457225269391142</v>
      </c>
      <c r="T58" s="9">
        <f t="shared" si="15"/>
        <v>1.0226057534255879</v>
      </c>
      <c r="V58" s="12"/>
    </row>
    <row r="59" spans="1:22" x14ac:dyDescent="0.25">
      <c r="A59" s="3">
        <v>19</v>
      </c>
      <c r="B59" s="1">
        <v>15000</v>
      </c>
      <c r="C59" s="1">
        <v>146</v>
      </c>
      <c r="D59" s="1">
        <v>1</v>
      </c>
      <c r="E59" s="4">
        <v>50</v>
      </c>
      <c r="F59" s="4">
        <v>3</v>
      </c>
      <c r="G59" s="4">
        <v>0.2</v>
      </c>
      <c r="H59" s="4">
        <v>41</v>
      </c>
      <c r="I59" s="4">
        <v>0.2</v>
      </c>
      <c r="J59" s="16">
        <v>1E-4</v>
      </c>
      <c r="K59" s="16">
        <v>500</v>
      </c>
      <c r="L59" s="16"/>
      <c r="M59" s="14">
        <v>3.3599537037037039E-2</v>
      </c>
      <c r="N59" s="8">
        <v>0.17220235429966699</v>
      </c>
      <c r="O59" s="25">
        <f t="array" ref="O59">INDEX('Default Errors'!$E$7:$E$27,MATCH(C59&amp;D59,'Default Errors'!$C$7:$C$27&amp;'Default Errors'!$D$7:$D$27,0))</f>
        <v>0.14741263428892101</v>
      </c>
      <c r="P59" s="25">
        <f t="array" ref="P59">INDEX('Default Errors'!$F$7:$F$27,MATCH(C59&amp;D59,'Default Errors'!$C$7:$C$27&amp;'Default Errors'!$D$7:$D$27,0))</f>
        <v>0.157221673028453</v>
      </c>
      <c r="Q59" s="9">
        <f t="shared" si="12"/>
        <v>1.1681655044720212</v>
      </c>
      <c r="R59" s="9">
        <f t="shared" si="14"/>
        <v>1.0808170541178657</v>
      </c>
      <c r="S59" s="9">
        <f t="shared" si="13"/>
        <v>1.0952838179536666</v>
      </c>
      <c r="T59" s="9">
        <f t="shared" si="15"/>
        <v>1.0465580815003372</v>
      </c>
      <c r="V59" s="12"/>
    </row>
    <row r="60" spans="1:22" x14ac:dyDescent="0.25">
      <c r="A60" s="3">
        <v>20</v>
      </c>
      <c r="B60" s="1">
        <v>15000</v>
      </c>
      <c r="C60" s="1">
        <v>146</v>
      </c>
      <c r="D60" s="1">
        <v>2</v>
      </c>
      <c r="E60" s="4">
        <v>50</v>
      </c>
      <c r="F60" s="4">
        <v>3</v>
      </c>
      <c r="G60" s="4">
        <v>0.05</v>
      </c>
      <c r="H60" s="4">
        <v>41</v>
      </c>
      <c r="I60" s="4">
        <v>0.2</v>
      </c>
      <c r="J60" s="16">
        <v>1E-4</v>
      </c>
      <c r="K60" s="16">
        <v>500</v>
      </c>
      <c r="L60" s="16"/>
      <c r="M60" s="14">
        <v>3.425925925925926E-2</v>
      </c>
      <c r="N60" s="8">
        <v>0.17358009079287801</v>
      </c>
      <c r="O60" s="25">
        <f t="array" ref="O60">INDEX('Default Errors'!$E$7:$E$27,MATCH(C60&amp;D60,'Default Errors'!$C$7:$C$27&amp;'Default Errors'!$D$7:$D$27,0))</f>
        <v>0.14741263428892101</v>
      </c>
      <c r="P60" s="25">
        <f t="array" ref="P60">INDEX('Default Errors'!$F$7:$F$27,MATCH(C60&amp;D60,'Default Errors'!$C$7:$C$27&amp;'Default Errors'!$D$7:$D$27,0))</f>
        <v>0.157221673028453</v>
      </c>
      <c r="Q60" s="9">
        <f t="shared" si="12"/>
        <v>1.1775116266674277</v>
      </c>
      <c r="R60" s="9">
        <f t="shared" si="14"/>
        <v>1.0851320779828728</v>
      </c>
      <c r="S60" s="9">
        <f t="shared" si="13"/>
        <v>1.1040468368598557</v>
      </c>
      <c r="T60" s="9">
        <f t="shared" si="15"/>
        <v>1.0507363307984814</v>
      </c>
      <c r="V60" s="12"/>
    </row>
    <row r="61" spans="1:22" x14ac:dyDescent="0.25">
      <c r="A61" s="3">
        <v>21</v>
      </c>
      <c r="B61" s="1">
        <v>15000</v>
      </c>
      <c r="C61" s="1">
        <v>148</v>
      </c>
      <c r="D61" s="1">
        <v>1</v>
      </c>
      <c r="E61" s="4">
        <v>400</v>
      </c>
      <c r="F61" s="4">
        <v>3</v>
      </c>
      <c r="G61" s="4">
        <v>0.05</v>
      </c>
      <c r="H61" s="4">
        <v>39</v>
      </c>
      <c r="I61" s="4">
        <v>0.2</v>
      </c>
      <c r="J61" s="16">
        <v>1.0000000000000001E-5</v>
      </c>
      <c r="K61" s="16">
        <v>500</v>
      </c>
      <c r="L61" s="16"/>
      <c r="M61" s="14">
        <v>0.13192129629629631</v>
      </c>
      <c r="N61" s="8">
        <v>0.18486893039771801</v>
      </c>
      <c r="O61" s="25">
        <f t="array" ref="O61">INDEX('Default Errors'!$E$7:$E$27,MATCH(C61&amp;D61,'Default Errors'!$C$7:$C$27&amp;'Default Errors'!$D$7:$D$27,0))</f>
        <v>0.148183907230964</v>
      </c>
      <c r="P61" s="25">
        <f t="array" ref="P61">INDEX('Default Errors'!$F$7:$F$27,MATCH(C61&amp;D61,'Default Errors'!$C$7:$C$27&amp;'Default Errors'!$D$7:$D$27,0))</f>
        <v>0.15764528369873401</v>
      </c>
      <c r="Q61" s="9">
        <f t="shared" si="12"/>
        <v>1.2475641508735196</v>
      </c>
      <c r="R61" s="9">
        <f t="shared" si="14"/>
        <v>1.116944112690299</v>
      </c>
      <c r="S61" s="9">
        <f t="shared" si="13"/>
        <v>1.1726892556520079</v>
      </c>
      <c r="T61" s="9">
        <f t="shared" si="15"/>
        <v>1.0829077779995893</v>
      </c>
      <c r="V61" s="12"/>
    </row>
    <row r="62" spans="1:22" x14ac:dyDescent="0.25">
      <c r="V62" s="12"/>
    </row>
    <row r="63" spans="1:22" x14ac:dyDescent="0.25">
      <c r="V63" s="12"/>
    </row>
    <row r="64" spans="1:22" x14ac:dyDescent="0.25">
      <c r="V64" s="12"/>
    </row>
    <row r="65" spans="22:22" x14ac:dyDescent="0.25">
      <c r="V65" s="12"/>
    </row>
    <row r="67" spans="22:22" x14ac:dyDescent="0.25">
      <c r="V67" s="12"/>
    </row>
    <row r="68" spans="22:22" x14ac:dyDescent="0.25">
      <c r="V68" s="12"/>
    </row>
    <row r="69" spans="22:22" x14ac:dyDescent="0.25">
      <c r="V69" s="12"/>
    </row>
    <row r="70" spans="22:22" x14ac:dyDescent="0.25">
      <c r="V70" s="12"/>
    </row>
    <row r="71" spans="22:22" x14ac:dyDescent="0.25">
      <c r="V71" s="12"/>
    </row>
    <row r="72" spans="22:22" x14ac:dyDescent="0.25">
      <c r="V72" s="12"/>
    </row>
    <row r="73" spans="22:22" x14ac:dyDescent="0.25">
      <c r="V73" s="12"/>
    </row>
    <row r="74" spans="22:22" x14ac:dyDescent="0.25">
      <c r="V74" s="12"/>
    </row>
    <row r="75" spans="22:22" x14ac:dyDescent="0.25">
      <c r="V75" s="12"/>
    </row>
    <row r="76" spans="22:22" x14ac:dyDescent="0.25">
      <c r="V76" s="12"/>
    </row>
    <row r="77" spans="22:22" x14ac:dyDescent="0.25">
      <c r="V77" s="12"/>
    </row>
    <row r="78" spans="22:22" x14ac:dyDescent="0.25">
      <c r="V78" s="12"/>
    </row>
    <row r="79" spans="22:22" x14ac:dyDescent="0.25">
      <c r="V79" s="12"/>
    </row>
    <row r="80" spans="22:22" x14ac:dyDescent="0.25">
      <c r="V80" s="12"/>
    </row>
    <row r="81" spans="10:22" x14ac:dyDescent="0.25">
      <c r="V81" s="12"/>
    </row>
    <row r="82" spans="10:22" x14ac:dyDescent="0.25">
      <c r="V82" s="12"/>
    </row>
    <row r="83" spans="10:22" x14ac:dyDescent="0.25">
      <c r="V83" s="12"/>
    </row>
    <row r="84" spans="10:22" x14ac:dyDescent="0.25">
      <c r="V84" s="12"/>
    </row>
    <row r="88" spans="10:22" x14ac:dyDescent="0.25">
      <c r="J88" s="31"/>
    </row>
    <row r="91" spans="10:22" x14ac:dyDescent="0.25">
      <c r="J91" s="31"/>
    </row>
    <row r="92" spans="10:22" x14ac:dyDescent="0.25">
      <c r="J92" s="31"/>
    </row>
    <row r="96" spans="10:22" x14ac:dyDescent="0.25">
      <c r="J96" s="31"/>
    </row>
    <row r="98" spans="10:10" x14ac:dyDescent="0.25">
      <c r="J98" s="31"/>
    </row>
    <row r="100" spans="10:10" x14ac:dyDescent="0.25">
      <c r="J100" s="31"/>
    </row>
    <row r="102" spans="10:10" x14ac:dyDescent="0.25">
      <c r="J102" s="31"/>
    </row>
    <row r="103" spans="10:10" x14ac:dyDescent="0.25">
      <c r="J103" s="31"/>
    </row>
    <row r="104" spans="10:10" x14ac:dyDescent="0.25">
      <c r="J104" s="31"/>
    </row>
    <row r="105" spans="10:10" x14ac:dyDescent="0.25">
      <c r="J105" s="31"/>
    </row>
    <row r="106" spans="10:10" x14ac:dyDescent="0.25">
      <c r="J106" s="31"/>
    </row>
    <row r="108" spans="10:10" x14ac:dyDescent="0.25">
      <c r="J108" s="3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9"/>
  <sheetViews>
    <sheetView workbookViewId="0">
      <selection activeCell="L15" sqref="L15"/>
    </sheetView>
  </sheetViews>
  <sheetFormatPr baseColWidth="10" defaultRowHeight="15" x14ac:dyDescent="0.25"/>
  <cols>
    <col min="1" max="1" width="12.85546875" customWidth="1"/>
    <col min="4" max="4" width="12.85546875" customWidth="1"/>
    <col min="10" max="11" width="11.42578125" customWidth="1"/>
    <col min="12" max="12" width="15.7109375" customWidth="1"/>
    <col min="13" max="16" width="11.42578125" customWidth="1"/>
    <col min="17" max="20" width="12.85546875" customWidth="1"/>
    <col min="21" max="21" width="12.5703125" customWidth="1"/>
    <col min="25" max="25" width="13.28515625" customWidth="1"/>
    <col min="26" max="26" width="14.28515625" customWidth="1"/>
  </cols>
  <sheetData>
    <row r="2" spans="1:20" x14ac:dyDescent="0.25">
      <c r="A2" s="3" t="s">
        <v>26</v>
      </c>
      <c r="B2" s="3" t="s">
        <v>0</v>
      </c>
      <c r="C2" s="4"/>
      <c r="D2" s="10"/>
    </row>
    <row r="3" spans="1:20" x14ac:dyDescent="0.25">
      <c r="A3" s="3" t="s">
        <v>27</v>
      </c>
      <c r="B3" s="3" t="s">
        <v>0</v>
      </c>
      <c r="C3" s="4"/>
      <c r="D3" s="10"/>
    </row>
    <row r="6" spans="1:20" ht="18.75" x14ac:dyDescent="0.3">
      <c r="B6" s="5" t="s">
        <v>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18"/>
      <c r="P6" s="18"/>
      <c r="Q6" s="17"/>
    </row>
    <row r="7" spans="1:20" x14ac:dyDescent="0.25">
      <c r="K7" s="11"/>
      <c r="L7" s="11"/>
      <c r="M7" s="11"/>
    </row>
    <row r="8" spans="1:20" ht="16.5" x14ac:dyDescent="0.3">
      <c r="A8" s="7">
        <f t="shared" ref="A8:L8" si="0">INDEX(A$17:A$999,MATCH(_xlfn.MINIFS($N$17:$N$999,$C$17:$C$999,4),$N$17:$N$999,))</f>
        <v>1</v>
      </c>
      <c r="B8" s="7">
        <f t="shared" si="0"/>
        <v>15000</v>
      </c>
      <c r="C8" s="7">
        <f t="shared" si="0"/>
        <v>4</v>
      </c>
      <c r="D8" s="7">
        <f t="shared" si="0"/>
        <v>1</v>
      </c>
      <c r="E8" s="7">
        <f t="shared" si="0"/>
        <v>400</v>
      </c>
      <c r="F8" s="7">
        <f t="shared" si="0"/>
        <v>1.5</v>
      </c>
      <c r="G8" s="7">
        <f t="shared" si="0"/>
        <v>0.95</v>
      </c>
      <c r="H8" s="7">
        <f t="shared" si="0"/>
        <v>42</v>
      </c>
      <c r="I8" s="7">
        <f t="shared" si="0"/>
        <v>0.1</v>
      </c>
      <c r="J8" s="7">
        <f t="shared" si="0"/>
        <v>1E-4</v>
      </c>
      <c r="K8" s="7">
        <f t="shared" si="0"/>
        <v>5</v>
      </c>
      <c r="L8" s="7">
        <f t="shared" si="0"/>
        <v>20</v>
      </c>
      <c r="M8" s="20">
        <f>INDEX(M$17:M$999,MATCH(_xlfn.MINIFS($N$17:$N$999,$C$17:$C$999,4),$N$17:$N$999,))</f>
        <v>3.4722222222222222E-5</v>
      </c>
      <c r="N8" s="7">
        <f>INDEX(N$17:N$999,MATCH(_xlfn.MINIFS($N$17:$N$999,$C$17:$C$999,4),$N$17:$N$999,))</f>
        <v>2.6062577658957E-4</v>
      </c>
      <c r="O8" s="7">
        <f>INDEX(O$17:O$999,MATCH(_xlfn.MINIFS($N$17:$N$999,$C$17:$C$999,4),$N$17:$N$999,))</f>
        <v>2.33437440312812E-4</v>
      </c>
      <c r="P8" s="7"/>
      <c r="Q8" s="26">
        <f>INDEX(Q$17:Q$999,MATCH(_xlfn.MINIFS($N$17:$N$999,$C$17:$C$999,4),$N$17:$N$999,))</f>
        <v>4.880279799278452E-3</v>
      </c>
      <c r="R8" s="26">
        <f>INDEX(R$17:R$999,MATCH(_xlfn.MINIFS($N$17:$N$999,$C$17:$C$999,4),$N$17:$N$999,))</f>
        <v>6.985899941509649E-2</v>
      </c>
      <c r="S8" s="26">
        <f>INDEX(S$17:S$999,MATCH(_xlfn.MINIFS($N$17:$N$999,$C$17:$C$999,4),$N$17:$N$999,))</f>
        <v>4.3711717208537882E-3</v>
      </c>
      <c r="T8" s="26">
        <f>INDEX(T$17:T$999,MATCH(_xlfn.MINIFS($N$17:$N$999,$C$17:$C$999,4),$N$17:$N$999,))</f>
        <v>6.6114837372966348E-2</v>
      </c>
    </row>
    <row r="9" spans="1:20" ht="16.5" x14ac:dyDescent="0.3">
      <c r="A9" s="7">
        <f t="shared" ref="A9:L9" si="1">INDEX(A$17:A$999,MATCH(_xlfn.MINIFS($N$17:$N$999,$C$17:$C$999,8),$N$17:$N$999,))</f>
        <v>14</v>
      </c>
      <c r="B9" s="7">
        <f t="shared" si="1"/>
        <v>15000</v>
      </c>
      <c r="C9" s="7">
        <f t="shared" si="1"/>
        <v>8</v>
      </c>
      <c r="D9" s="7">
        <f t="shared" si="1"/>
        <v>3</v>
      </c>
      <c r="E9" s="7">
        <f t="shared" si="1"/>
        <v>200</v>
      </c>
      <c r="F9" s="7">
        <f t="shared" si="1"/>
        <v>0.1</v>
      </c>
      <c r="G9" s="7">
        <f t="shared" si="1"/>
        <v>0.95</v>
      </c>
      <c r="H9" s="7">
        <f t="shared" si="1"/>
        <v>39</v>
      </c>
      <c r="I9" s="7">
        <f t="shared" si="1"/>
        <v>0.2</v>
      </c>
      <c r="J9" s="7">
        <f t="shared" si="1"/>
        <v>1E-4</v>
      </c>
      <c r="K9" s="7">
        <f t="shared" si="1"/>
        <v>0.5</v>
      </c>
      <c r="L9" s="7">
        <f t="shared" si="1"/>
        <v>50</v>
      </c>
      <c r="M9" s="20">
        <f>INDEX(M$17:M$999,MATCH(_xlfn.MINIFS($N$17:$N$999,$C$17:$C$999,8),$N$17:$N$999,))</f>
        <v>1.0416666666666667E-4</v>
      </c>
      <c r="N9" s="7">
        <f>INDEX(N$17:N$999,MATCH(_xlfn.MINIFS($N$17:$N$999,$C$17:$C$999,8),$N$17:$N$999,))</f>
        <v>1.5023400120284E-3</v>
      </c>
      <c r="O9" s="7">
        <f>INDEX(O$17:O$999,MATCH(_xlfn.MINIFS($N$17:$N$999,$C$17:$C$999,8),$N$17:$N$999,))</f>
        <v>1.7653466050163199E-3</v>
      </c>
      <c r="P9" s="7"/>
      <c r="Q9" s="26">
        <f>INDEX(Q$17:Q$999,MATCH(_xlfn.MINIFS($N$17:$N$999,$C$17:$C$999,8),$N$17:$N$999,))</f>
        <v>2.4697945624197734E-2</v>
      </c>
      <c r="R9" s="26">
        <f>INDEX(R$17:R$999,MATCH(_xlfn.MINIFS($N$17:$N$999,$C$17:$C$999,8),$N$17:$N$999,))</f>
        <v>0.15715580047900787</v>
      </c>
      <c r="S9" s="26">
        <f>INDEX(S$17:S$999,MATCH(_xlfn.MINIFS($N$17:$N$999,$C$17:$C$999,8),$N$17:$N$999,))</f>
        <v>2.9021682248672569E-2</v>
      </c>
      <c r="T9" s="26">
        <f>INDEX(T$17:T$999,MATCH(_xlfn.MINIFS($N$17:$N$999,$C$17:$C$999,8),$N$17:$N$999,))</f>
        <v>0.17035751303852897</v>
      </c>
    </row>
    <row r="10" spans="1:20" ht="16.5" x14ac:dyDescent="0.3">
      <c r="A10" s="7">
        <f t="shared" ref="A10:L10" si="2">INDEX(A$17:A$999,MATCH(_xlfn.MINIFS($N$17:$N$999,$C$17:$C$999,16),$N$17:$N$999,))</f>
        <v>9</v>
      </c>
      <c r="B10" s="7">
        <f t="shared" si="2"/>
        <v>15000</v>
      </c>
      <c r="C10" s="7">
        <f t="shared" si="2"/>
        <v>16</v>
      </c>
      <c r="D10" s="7">
        <f t="shared" si="2"/>
        <v>2</v>
      </c>
      <c r="E10" s="7">
        <f t="shared" si="2"/>
        <v>50</v>
      </c>
      <c r="F10" s="7">
        <f t="shared" si="2"/>
        <v>1.5</v>
      </c>
      <c r="G10" s="7">
        <f t="shared" si="2"/>
        <v>0.5</v>
      </c>
      <c r="H10" s="7">
        <f t="shared" si="2"/>
        <v>39</v>
      </c>
      <c r="I10" s="7">
        <f t="shared" si="2"/>
        <v>0.1</v>
      </c>
      <c r="J10" s="7">
        <f t="shared" si="2"/>
        <v>1E-4</v>
      </c>
      <c r="K10" s="7">
        <f t="shared" si="2"/>
        <v>5</v>
      </c>
      <c r="L10" s="7">
        <f t="shared" si="2"/>
        <v>15</v>
      </c>
      <c r="M10" s="20">
        <f>INDEX(M$17:M$999,MATCH(_xlfn.MINIFS($N$17:$N$999,$C$17:$C$999,16),$N$17:$N$999,))</f>
        <v>3.1250000000000001E-4</v>
      </c>
      <c r="N10" s="7">
        <f>INDEX(N$17:N$999,MATCH(_xlfn.MINIFS($N$17:$N$999,$C$17:$C$999,16),$N$17:$N$999,))</f>
        <v>1.01173516273872E-2</v>
      </c>
      <c r="O10" s="7">
        <f>INDEX(O$17:O$999,MATCH(_xlfn.MINIFS($N$17:$N$999,$C$17:$C$999,16),$N$17:$N$999,))</f>
        <v>2.9685473788683098E-2</v>
      </c>
      <c r="P10" s="7"/>
      <c r="Q10" s="26">
        <f>INDEX(Q$17:Q$999,MATCH(_xlfn.MINIFS($N$17:$N$999,$C$17:$C$999,16),$N$17:$N$999,))</f>
        <v>0.15311712038802269</v>
      </c>
      <c r="R10" s="26">
        <f>INDEX(R$17:R$999,MATCH(_xlfn.MINIFS($N$17:$N$999,$C$17:$C$999,16),$N$17:$N$999,))</f>
        <v>0.39130182773406857</v>
      </c>
      <c r="S10" s="26">
        <f>INDEX(S$17:S$999,MATCH(_xlfn.MINIFS($N$17:$N$999,$C$17:$C$999,16),$N$17:$N$999,))</f>
        <v>0.44926324904762821</v>
      </c>
      <c r="T10" s="26">
        <f>INDEX(T$17:T$999,MATCH(_xlfn.MINIFS($N$17:$N$999,$C$17:$C$999,16),$N$17:$N$999,))</f>
        <v>0.67027102656136661</v>
      </c>
    </row>
    <row r="11" spans="1:20" ht="16.5" x14ac:dyDescent="0.3">
      <c r="A11" s="7">
        <f t="shared" ref="A11:L11" si="3">INDEX(A$17:A$999,MATCH(_xlfn.MINIFS($N$17:$N$999,$C$17:$C$999,32),$N$17:$N$999,))</f>
        <v>10</v>
      </c>
      <c r="B11" s="7">
        <f t="shared" si="3"/>
        <v>15000</v>
      </c>
      <c r="C11" s="7">
        <f t="shared" si="3"/>
        <v>32</v>
      </c>
      <c r="D11" s="7">
        <f t="shared" si="3"/>
        <v>2</v>
      </c>
      <c r="E11" s="7">
        <f t="shared" si="3"/>
        <v>50</v>
      </c>
      <c r="F11" s="7">
        <f t="shared" si="3"/>
        <v>1.1000000000000001</v>
      </c>
      <c r="G11" s="7">
        <f t="shared" si="3"/>
        <v>0.2</v>
      </c>
      <c r="H11" s="7">
        <f t="shared" si="3"/>
        <v>42</v>
      </c>
      <c r="I11" s="7">
        <f t="shared" si="3"/>
        <v>0.1</v>
      </c>
      <c r="J11" s="7">
        <f t="shared" si="3"/>
        <v>1E-4</v>
      </c>
      <c r="K11" s="7">
        <f t="shared" si="3"/>
        <v>5000</v>
      </c>
      <c r="L11" s="7">
        <f t="shared" si="3"/>
        <v>5</v>
      </c>
      <c r="M11" s="20">
        <f>INDEX(M$17:M$999,MATCH(_xlfn.MINIFS($N$17:$N$999,$C$17:$C$999,32),$N$17:$N$999,))</f>
        <v>1.4004629629629629E-3</v>
      </c>
      <c r="N11" s="7">
        <f>INDEX(N$17:N$999,MATCH(_xlfn.MINIFS($N$17:$N$999,$C$17:$C$999,32),$N$17:$N$999,))</f>
        <v>4.4179515045261603E-2</v>
      </c>
      <c r="O11" s="7">
        <f>INDEX(O$17:O$999,MATCH(_xlfn.MINIFS($N$17:$N$999,$C$17:$C$999,32),$N$17:$N$999,))</f>
        <v>5.0612656424759303E-2</v>
      </c>
      <c r="P11" s="7"/>
      <c r="Q11" s="26">
        <f>INDEX(Q$17:Q$999,MATCH(_xlfn.MINIFS($N$17:$N$999,$C$17:$C$999,32),$N$17:$N$999,))</f>
        <v>0.68529697379637122</v>
      </c>
      <c r="R11" s="26">
        <f>INDEX(R$17:R$999,MATCH(_xlfn.MINIFS($N$17:$N$999,$C$17:$C$999,32),$N$17:$N$999,))</f>
        <v>0.82782665685297374</v>
      </c>
      <c r="S11" s="26">
        <f>INDEX(S$17:S$999,MATCH(_xlfn.MINIFS($N$17:$N$999,$C$17:$C$999,32),$N$17:$N$999,))</f>
        <v>0.78508558204291712</v>
      </c>
      <c r="T11" s="26">
        <f>INDEX(T$17:T$999,MATCH(_xlfn.MINIFS($N$17:$N$999,$C$17:$C$999,32),$N$17:$N$999,))</f>
        <v>0.88605055275809019</v>
      </c>
    </row>
    <row r="12" spans="1:20" ht="16.5" x14ac:dyDescent="0.3">
      <c r="A12" s="7">
        <f t="shared" ref="A12:L12" si="4">INDEX(A$17:A$999,MATCH(_xlfn.MINIFS($N$17:$N$999,$C$17:$C$999,64),$N$17:$N$999,))</f>
        <v>11</v>
      </c>
      <c r="B12" s="7">
        <f t="shared" si="4"/>
        <v>15000</v>
      </c>
      <c r="C12" s="7">
        <f t="shared" si="4"/>
        <v>64</v>
      </c>
      <c r="D12" s="7">
        <f t="shared" si="4"/>
        <v>2</v>
      </c>
      <c r="E12" s="7">
        <f t="shared" si="4"/>
        <v>50</v>
      </c>
      <c r="F12" s="7">
        <f t="shared" si="4"/>
        <v>3</v>
      </c>
      <c r="G12" s="7">
        <f t="shared" si="4"/>
        <v>0.5</v>
      </c>
      <c r="H12" s="7">
        <f t="shared" si="4"/>
        <v>41</v>
      </c>
      <c r="I12" s="7">
        <f t="shared" si="4"/>
        <v>0.1</v>
      </c>
      <c r="J12" s="7">
        <f t="shared" si="4"/>
        <v>1.0000000000000001E-5</v>
      </c>
      <c r="K12" s="7">
        <f t="shared" si="4"/>
        <v>5000</v>
      </c>
      <c r="L12" s="7">
        <f t="shared" si="4"/>
        <v>100</v>
      </c>
      <c r="M12" s="20">
        <f>INDEX(M$17:M$999,MATCH(_xlfn.MINIFS($N$17:$N$999,$C$17:$C$999,64),$N$17:$N$999,))</f>
        <v>6.3425925925925915E-3</v>
      </c>
      <c r="N12" s="7">
        <f>INDEX(N$17:N$999,MATCH(_xlfn.MINIFS($N$17:$N$999,$C$17:$C$999,64),$N$17:$N$999,))</f>
        <v>5.4635812182048403E-2</v>
      </c>
      <c r="O12" s="7">
        <f>INDEX(O$17:O$999,MATCH(_xlfn.MINIFS($N$17:$N$999,$C$17:$C$999,64),$N$17:$N$999,))</f>
        <v>6.3301056772638004E-2</v>
      </c>
      <c r="P12" s="7"/>
      <c r="Q12" s="26">
        <f>INDEX(Q$17:Q$999,MATCH(_xlfn.MINIFS($N$17:$N$999,$C$17:$C$999,64),$N$17:$N$999,))</f>
        <v>0.82466596938044334</v>
      </c>
      <c r="R12" s="26">
        <f>INDEX(R$17:R$999,MATCH(_xlfn.MINIFS($N$17:$N$999,$C$17:$C$999,64),$N$17:$N$999,))</f>
        <v>0.90811120980882254</v>
      </c>
      <c r="S12" s="26">
        <f>INDEX(S$17:S$999,MATCH(_xlfn.MINIFS($N$17:$N$999,$C$17:$C$999,64),$N$17:$N$999,))</f>
        <v>0.95545806425050273</v>
      </c>
      <c r="T12" s="26">
        <f>INDEX(T$17:T$999,MATCH(_xlfn.MINIFS($N$17:$N$999,$C$17:$C$999,64),$N$17:$N$999,))</f>
        <v>0.97747535224705417</v>
      </c>
    </row>
    <row r="13" spans="1:20" ht="16.5" x14ac:dyDescent="0.3">
      <c r="A13" s="7">
        <f t="shared" ref="A13:L13" si="5">INDEX(A$17:A$999,MATCH(_xlfn.MINIFS($N$17:$N$999,$C$17:$C$999,128),$N$17:$N$999,))</f>
        <v>6</v>
      </c>
      <c r="B13" s="7">
        <f t="shared" si="5"/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1.1000000000000001</v>
      </c>
      <c r="G13" s="7">
        <f t="shared" si="5"/>
        <v>0.2</v>
      </c>
      <c r="H13" s="7">
        <f t="shared" si="5"/>
        <v>39</v>
      </c>
      <c r="I13" s="7">
        <f t="shared" si="5"/>
        <v>0.2</v>
      </c>
      <c r="J13" s="7">
        <f t="shared" si="5"/>
        <v>1E-4</v>
      </c>
      <c r="K13" s="7">
        <f t="shared" si="5"/>
        <v>50000</v>
      </c>
      <c r="L13" s="7">
        <f t="shared" si="5"/>
        <v>5</v>
      </c>
      <c r="M13" s="20">
        <f>INDEX(M$17:M$999,MATCH(_xlfn.MINIFS($N$17:$N$999,$C$17:$C$999,128),$N$17:$N$999,))</f>
        <v>3.8449074074074073E-2</v>
      </c>
      <c r="N13" s="7">
        <f>INDEX(N$17:N$999,MATCH(_xlfn.MINIFS($N$17:$N$999,$C$17:$C$999,128),$N$17:$N$999,))</f>
        <v>6.6736996068352303E-2</v>
      </c>
      <c r="O13" s="7">
        <f>INDEX(O$17:O$999,MATCH(_xlfn.MINIFS($N$17:$N$999,$C$17:$C$999,128),$N$17:$N$999,))</f>
        <v>6.84151674271785E-2</v>
      </c>
      <c r="P13" s="7"/>
      <c r="Q13" s="26">
        <f>INDEX(Q$17:Q$999,MATCH(_xlfn.MINIFS($N$17:$N$999,$C$17:$C$999,128),$N$17:$N$999,))</f>
        <v>1.0080497723775323</v>
      </c>
      <c r="R13" s="26">
        <f>INDEX(R$17:R$999,MATCH(_xlfn.MINIFS($N$17:$N$999,$C$17:$C$999,128),$N$17:$N$999,))</f>
        <v>1.0040168187722416</v>
      </c>
      <c r="S13" s="26">
        <f>INDEX(S$17:S$999,MATCH(_xlfn.MINIFS($N$17:$N$999,$C$17:$C$999,128),$N$17:$N$999,))</f>
        <v>1.0333982350884194</v>
      </c>
      <c r="T13" s="26">
        <f>INDEX(T$17:T$999,MATCH(_xlfn.MINIFS($N$17:$N$999,$C$17:$C$999,128),$N$17:$N$999,))</f>
        <v>1.0165619681497136</v>
      </c>
    </row>
    <row r="14" spans="1:20" ht="16.5" x14ac:dyDescent="0.3">
      <c r="A14" s="7">
        <f t="shared" ref="A14:L14" si="6">INDEX(A$17:A$999,MATCH(_xlfn.MINIFS($N$17:$N$999,$C$17:$C$999,146),$N$17:$N$999,))</f>
        <v>20</v>
      </c>
      <c r="B14" s="7">
        <f t="shared" si="6"/>
        <v>15000</v>
      </c>
      <c r="C14" s="7">
        <f t="shared" si="6"/>
        <v>146</v>
      </c>
      <c r="D14" s="7">
        <f t="shared" si="6"/>
        <v>2</v>
      </c>
      <c r="E14" s="7">
        <f t="shared" si="6"/>
        <v>50</v>
      </c>
      <c r="F14" s="7">
        <f t="shared" si="6"/>
        <v>1.5</v>
      </c>
      <c r="G14" s="7">
        <f t="shared" si="6"/>
        <v>0.2</v>
      </c>
      <c r="H14" s="7">
        <f t="shared" si="6"/>
        <v>40</v>
      </c>
      <c r="I14" s="7">
        <f t="shared" si="6"/>
        <v>0.1</v>
      </c>
      <c r="J14" s="7">
        <f t="shared" si="6"/>
        <v>1.0000000000000001E-5</v>
      </c>
      <c r="K14" s="7">
        <f t="shared" si="6"/>
        <v>50000</v>
      </c>
      <c r="L14" s="7">
        <f t="shared" si="6"/>
        <v>10</v>
      </c>
      <c r="M14" s="20">
        <f>INDEX(M$17:M$999,MATCH(_xlfn.MINIFS($N$17:$N$999,$C$17:$C$999,146),$N$17:$N$999,))</f>
        <v>5.6655092592592597E-2</v>
      </c>
      <c r="N14" s="7">
        <f>INDEX(N$17:N$999,MATCH(_xlfn.MINIFS($N$17:$N$999,$C$17:$C$999,146),$N$17:$N$999,))</f>
        <v>6.5324350436633399E-2</v>
      </c>
      <c r="O14" s="7">
        <f>INDEX(O$17:O$999,MATCH(_xlfn.MINIFS($N$17:$N$999,$C$17:$C$999,146),$N$17:$N$999,))</f>
        <v>6.7452446610057795E-2</v>
      </c>
      <c r="P14" s="7"/>
      <c r="Q14" s="26">
        <f>INDEX(Q$17:Q$999,MATCH(_xlfn.MINIFS($N$17:$N$999,$C$17:$C$999,146),$N$17:$N$999,))</f>
        <v>0.97896889829153555</v>
      </c>
      <c r="R14" s="26">
        <f>INDEX(R$17:R$999,MATCH(_xlfn.MINIFS($N$17:$N$999,$C$17:$C$999,146),$N$17:$N$999,))</f>
        <v>0.98942857159652287</v>
      </c>
      <c r="S14" s="26">
        <f>INDEX(S$17:S$999,MATCH(_xlfn.MINIFS($N$17:$N$999,$C$17:$C$999,146),$N$17:$N$999,))</f>
        <v>1.0108611398895078</v>
      </c>
      <c r="T14" s="26">
        <f>INDEX(T$17:T$999,MATCH(_xlfn.MINIFS($N$17:$N$999,$C$17:$C$999,146),$N$17:$N$999,))</f>
        <v>1.0054159039370263</v>
      </c>
    </row>
    <row r="15" spans="1:20" ht="16.5" x14ac:dyDescent="0.3">
      <c r="A15" s="7">
        <f t="shared" ref="A15:L15" si="7">INDEX(A$17:A$999,MATCH(_xlfn.MINIFS($N$17:$N$999,$C$17:$C$999,148),$N$17:$N$999,))</f>
        <v>21</v>
      </c>
      <c r="B15" s="7">
        <f t="shared" si="7"/>
        <v>15000</v>
      </c>
      <c r="C15" s="7">
        <f t="shared" si="7"/>
        <v>148</v>
      </c>
      <c r="D15" s="7">
        <f t="shared" si="7"/>
        <v>1</v>
      </c>
      <c r="E15" s="7">
        <f t="shared" si="7"/>
        <v>50</v>
      </c>
      <c r="F15" s="7">
        <f t="shared" si="7"/>
        <v>1.5</v>
      </c>
      <c r="G15" s="7">
        <f t="shared" si="7"/>
        <v>0.7</v>
      </c>
      <c r="H15" s="7">
        <f t="shared" si="7"/>
        <v>40</v>
      </c>
      <c r="I15" s="7">
        <f t="shared" si="7"/>
        <v>0.2</v>
      </c>
      <c r="J15" s="7">
        <f t="shared" si="7"/>
        <v>1.0000000000000001E-5</v>
      </c>
      <c r="K15" s="7">
        <f t="shared" si="7"/>
        <v>50000</v>
      </c>
      <c r="L15" s="7">
        <f t="shared" si="7"/>
        <v>15</v>
      </c>
      <c r="M15" s="20">
        <f>INDEX(M$17:M$999,MATCH(_xlfn.MINIFS($N$17:$N$999,$C$17:$C$999,148),$N$17:$N$999,))</f>
        <v>3.4965277777777783E-2</v>
      </c>
      <c r="N15" s="7">
        <f>INDEX(N$17:N$999,MATCH(_xlfn.MINIFS($N$17:$N$999,$C$17:$C$999,148),$N$17:$N$999,))</f>
        <v>6.6213014181960406E-2</v>
      </c>
      <c r="O15" s="7">
        <f>INDEX(O$17:O$999,MATCH(_xlfn.MINIFS($N$17:$N$999,$C$17:$C$999,148),$N$17:$N$999,))</f>
        <v>6.7612345941217997E-2</v>
      </c>
      <c r="P15" s="7"/>
      <c r="Q15" s="26">
        <f>INDEX(Q$17:Q$999,MATCH(_xlfn.MINIFS($N$17:$N$999,$C$17:$C$999,148),$N$17:$N$999,))</f>
        <v>0.98900111893315867</v>
      </c>
      <c r="R15" s="26">
        <f>INDEX(R$17:R$999,MATCH(_xlfn.MINIFS($N$17:$N$999,$C$17:$C$999,148),$N$17:$N$999,))</f>
        <v>0.99448535380525271</v>
      </c>
      <c r="S15" s="26">
        <f>INDEX(S$17:S$999,MATCH(_xlfn.MINIFS($N$17:$N$999,$C$17:$C$999,148),$N$17:$N$999,))</f>
        <v>1.0099024582357503</v>
      </c>
      <c r="T15" s="26">
        <f>INDEX(T$17:T$999,MATCH(_xlfn.MINIFS($N$17:$N$999,$C$17:$C$999,148),$N$17:$N$999,))</f>
        <v>1.0049390320988385</v>
      </c>
    </row>
    <row r="16" spans="1:20" x14ac:dyDescent="0.25">
      <c r="B16" s="2" t="s">
        <v>28</v>
      </c>
      <c r="C16" s="2" t="s">
        <v>24</v>
      </c>
      <c r="D16" s="2" t="s">
        <v>25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 t="s">
        <v>43</v>
      </c>
      <c r="M16" s="2" t="s">
        <v>7</v>
      </c>
      <c r="N16" s="2" t="s">
        <v>47</v>
      </c>
      <c r="O16" s="2" t="s">
        <v>46</v>
      </c>
      <c r="P16" s="2" t="s">
        <v>35</v>
      </c>
      <c r="Q16" s="2" t="s">
        <v>48</v>
      </c>
      <c r="R16" s="2" t="s">
        <v>49</v>
      </c>
      <c r="S16" s="2" t="s">
        <v>44</v>
      </c>
      <c r="T16" s="2" t="s">
        <v>45</v>
      </c>
    </row>
    <row r="17" spans="1:20" x14ac:dyDescent="0.25">
      <c r="A17" s="3">
        <v>1</v>
      </c>
      <c r="B17" s="1">
        <v>15000</v>
      </c>
      <c r="C17" s="1">
        <v>4</v>
      </c>
      <c r="D17" s="1">
        <v>1</v>
      </c>
      <c r="E17" s="4">
        <v>400</v>
      </c>
      <c r="F17" s="4">
        <v>1.5</v>
      </c>
      <c r="G17" s="4">
        <v>0.95</v>
      </c>
      <c r="H17" s="4">
        <v>42</v>
      </c>
      <c r="I17" s="4">
        <v>0.1</v>
      </c>
      <c r="J17" s="32">
        <v>1E-4</v>
      </c>
      <c r="K17" s="32">
        <v>5</v>
      </c>
      <c r="L17" s="30">
        <v>20</v>
      </c>
      <c r="M17" s="14">
        <v>3.4722222222222222E-5</v>
      </c>
      <c r="N17" s="22">
        <v>2.6062577658957E-4</v>
      </c>
      <c r="O17" s="25">
        <v>2.33437440312812E-4</v>
      </c>
      <c r="P17" s="25">
        <f t="array" ref="P17">INDEX('Default Errors'!$J$7:$J$27,MATCH(C17&amp;D17,'Default Errors'!$H$7:$H$27&amp;'Default Errors'!$I$7:$I$27,0))</f>
        <v>5.3403859472996501E-2</v>
      </c>
      <c r="Q17" s="9">
        <f t="shared" ref="Q17:Q37" si="8">N17/P17</f>
        <v>4.880279799278452E-3</v>
      </c>
      <c r="R17" s="9">
        <f>SQRT(Q17)</f>
        <v>6.985899941509649E-2</v>
      </c>
      <c r="S17" s="9">
        <f>O17/P17</f>
        <v>4.3711717208537882E-3</v>
      </c>
      <c r="T17" s="9">
        <f>SQRT(S17)</f>
        <v>6.6114837372966348E-2</v>
      </c>
    </row>
    <row r="18" spans="1:20" x14ac:dyDescent="0.25">
      <c r="A18" s="3">
        <v>2</v>
      </c>
      <c r="B18" s="1">
        <v>15000</v>
      </c>
      <c r="C18" s="1">
        <v>8</v>
      </c>
      <c r="D18" s="1">
        <v>1</v>
      </c>
      <c r="E18" s="4">
        <v>50</v>
      </c>
      <c r="F18" s="4">
        <v>1.1000000000000001</v>
      </c>
      <c r="G18" s="4">
        <v>0.5</v>
      </c>
      <c r="H18" s="4">
        <v>41</v>
      </c>
      <c r="I18" s="4">
        <v>0.1</v>
      </c>
      <c r="J18" s="32">
        <v>1.0000000000000001E-5</v>
      </c>
      <c r="K18" s="32">
        <v>0.5</v>
      </c>
      <c r="L18" s="30">
        <v>10</v>
      </c>
      <c r="M18" s="14">
        <v>5.7870370370370366E-5</v>
      </c>
      <c r="N18" s="8">
        <v>2.4666255099483701E-3</v>
      </c>
      <c r="O18" s="25">
        <v>3.9984623673817001E-3</v>
      </c>
      <c r="P18" s="25">
        <f t="array" ref="P18">INDEX('Default Errors'!$J$7:$J$27,MATCH(C18&amp;D18,'Default Errors'!$H$7:$H$27&amp;'Default Errors'!$I$7:$I$27,0))</f>
        <v>6.0828541567298902E-2</v>
      </c>
      <c r="Q18" s="9">
        <f t="shared" si="8"/>
        <v>4.055046276622247E-2</v>
      </c>
      <c r="R18" s="9">
        <f t="shared" ref="R18:R37" si="9">SQRT(Q18)</f>
        <v>0.20137145469560097</v>
      </c>
      <c r="S18" s="9">
        <f t="shared" ref="S18:S37" si="10">O18/P18</f>
        <v>6.5733326237288128E-2</v>
      </c>
      <c r="T18" s="9">
        <f t="shared" ref="T18:T37" si="11">SQRT(S18)</f>
        <v>0.25638511313508072</v>
      </c>
    </row>
    <row r="19" spans="1:20" x14ac:dyDescent="0.25">
      <c r="A19" s="3">
        <v>3</v>
      </c>
      <c r="B19" s="1">
        <v>15000</v>
      </c>
      <c r="C19" s="1">
        <v>16</v>
      </c>
      <c r="D19" s="1">
        <v>1</v>
      </c>
      <c r="E19" s="4">
        <v>200</v>
      </c>
      <c r="F19" s="4">
        <v>1.5</v>
      </c>
      <c r="G19" s="4">
        <v>0.95</v>
      </c>
      <c r="H19" s="4">
        <v>42</v>
      </c>
      <c r="I19" s="4">
        <v>0.2</v>
      </c>
      <c r="J19" s="32">
        <v>1.0000000000000001E-5</v>
      </c>
      <c r="K19" s="32">
        <v>50000</v>
      </c>
      <c r="L19" s="30">
        <v>15</v>
      </c>
      <c r="M19" s="14">
        <v>4.2824074074074075E-4</v>
      </c>
      <c r="N19" s="8">
        <v>4.7620715247472398E-2</v>
      </c>
      <c r="O19" s="25">
        <v>6.3521159345910599E-2</v>
      </c>
      <c r="P19" s="25">
        <f t="array" ref="P19">INDEX('Default Errors'!$J$7:$J$27,MATCH(C19&amp;D19,'Default Errors'!$H$7:$H$27&amp;'Default Errors'!$I$7:$I$27,0))</f>
        <v>6.6075900603069407E-2</v>
      </c>
      <c r="Q19" s="9">
        <f t="shared" si="8"/>
        <v>0.72069718025546348</v>
      </c>
      <c r="R19" s="9">
        <f t="shared" si="9"/>
        <v>0.84893885542803582</v>
      </c>
      <c r="S19" s="9">
        <f t="shared" si="10"/>
        <v>0.96133626278504125</v>
      </c>
      <c r="T19" s="9">
        <f t="shared" si="11"/>
        <v>0.98047756873119807</v>
      </c>
    </row>
    <row r="20" spans="1:20" x14ac:dyDescent="0.25">
      <c r="A20" s="3">
        <v>4</v>
      </c>
      <c r="B20" s="1">
        <v>15000</v>
      </c>
      <c r="C20" s="1">
        <v>32</v>
      </c>
      <c r="D20" s="1">
        <v>1</v>
      </c>
      <c r="E20" s="4">
        <v>50</v>
      </c>
      <c r="F20" s="4">
        <v>1.5</v>
      </c>
      <c r="G20" s="4">
        <v>0.5</v>
      </c>
      <c r="H20" s="4">
        <v>40</v>
      </c>
      <c r="I20" s="4">
        <v>0.2</v>
      </c>
      <c r="J20" s="32">
        <v>1.0000000000000001E-5</v>
      </c>
      <c r="K20" s="32">
        <v>50000</v>
      </c>
      <c r="L20" s="30">
        <v>10</v>
      </c>
      <c r="M20" s="14">
        <v>1.1689814814814816E-3</v>
      </c>
      <c r="N20" s="8">
        <v>5.6671903515504801E-2</v>
      </c>
      <c r="O20" s="25">
        <v>6.0169104654451598E-2</v>
      </c>
      <c r="P20" s="25">
        <f t="array" ref="P20">INDEX('Default Errors'!$J$7:$J$27,MATCH(C20&amp;D20,'Default Errors'!$H$7:$H$27&amp;'Default Errors'!$I$7:$I$27,0))</f>
        <v>6.4467693182005903E-2</v>
      </c>
      <c r="Q20" s="9">
        <f t="shared" si="8"/>
        <v>0.87907447464434718</v>
      </c>
      <c r="R20" s="9">
        <f t="shared" si="9"/>
        <v>0.93758971551758563</v>
      </c>
      <c r="S20" s="9">
        <f t="shared" si="10"/>
        <v>0.93332181879971288</v>
      </c>
      <c r="T20" s="9">
        <f t="shared" si="11"/>
        <v>0.96608582372360319</v>
      </c>
    </row>
    <row r="21" spans="1:20" x14ac:dyDescent="0.25">
      <c r="A21" s="3">
        <v>5</v>
      </c>
      <c r="B21" s="1">
        <v>15000</v>
      </c>
      <c r="C21" s="1">
        <v>64</v>
      </c>
      <c r="D21" s="1">
        <v>1</v>
      </c>
      <c r="E21" s="4">
        <v>400</v>
      </c>
      <c r="F21" s="4">
        <v>1.5</v>
      </c>
      <c r="G21" s="4">
        <v>0.05</v>
      </c>
      <c r="H21" s="4">
        <v>42</v>
      </c>
      <c r="I21" s="4">
        <v>0.1</v>
      </c>
      <c r="J21" s="32">
        <v>1E-4</v>
      </c>
      <c r="K21" s="32">
        <v>500</v>
      </c>
      <c r="L21" s="30">
        <v>100</v>
      </c>
      <c r="M21" s="14">
        <v>1.298611111111111E-2</v>
      </c>
      <c r="N21" s="8">
        <v>6.1447413966513799E-2</v>
      </c>
      <c r="O21" s="25">
        <v>7.7244514264320205E-2</v>
      </c>
      <c r="P21" s="25">
        <f t="array" ref="P21">INDEX('Default Errors'!$J$7:$J$27,MATCH(C21&amp;D21,'Default Errors'!$H$7:$H$27&amp;'Default Errors'!$I$7:$I$27,0))</f>
        <v>6.6252051388873606E-2</v>
      </c>
      <c r="Q21" s="9">
        <f t="shared" si="8"/>
        <v>0.92747941653672783</v>
      </c>
      <c r="R21" s="9">
        <f t="shared" si="9"/>
        <v>0.96305732775195052</v>
      </c>
      <c r="S21" s="9">
        <f t="shared" si="10"/>
        <v>1.1659188303608161</v>
      </c>
      <c r="T21" s="9">
        <f t="shared" si="11"/>
        <v>1.0797772132994918</v>
      </c>
    </row>
    <row r="22" spans="1:20" x14ac:dyDescent="0.25">
      <c r="A22" s="3">
        <v>6</v>
      </c>
      <c r="B22" s="1">
        <v>15000</v>
      </c>
      <c r="C22" s="1">
        <v>128</v>
      </c>
      <c r="D22" s="1">
        <v>1</v>
      </c>
      <c r="E22" s="4">
        <v>200</v>
      </c>
      <c r="F22" s="4">
        <v>1.1000000000000001</v>
      </c>
      <c r="G22" s="4">
        <v>0.2</v>
      </c>
      <c r="H22" s="4">
        <v>39</v>
      </c>
      <c r="I22" s="4">
        <v>0.2</v>
      </c>
      <c r="J22" s="32">
        <v>1E-4</v>
      </c>
      <c r="K22" s="32">
        <v>50000</v>
      </c>
      <c r="L22" s="30">
        <v>5</v>
      </c>
      <c r="M22" s="14">
        <v>3.8449074074074073E-2</v>
      </c>
      <c r="N22" s="8">
        <v>6.6736996068352303E-2</v>
      </c>
      <c r="O22" s="25">
        <v>6.84151674271785E-2</v>
      </c>
      <c r="P22" s="25">
        <f t="array" ref="P22">INDEX('Default Errors'!$J$7:$J$27,MATCH(C22&amp;D22,'Default Errors'!$H$7:$H$27&amp;'Default Errors'!$I$7:$I$27,0))</f>
        <v>6.6204068387367407E-2</v>
      </c>
      <c r="Q22" s="9">
        <f t="shared" si="8"/>
        <v>1.0080497723775323</v>
      </c>
      <c r="R22" s="9">
        <f t="shared" si="9"/>
        <v>1.0040168187722416</v>
      </c>
      <c r="S22" s="9">
        <f t="shared" si="10"/>
        <v>1.0333982350884194</v>
      </c>
      <c r="T22" s="9">
        <f t="shared" si="11"/>
        <v>1.0165619681497136</v>
      </c>
    </row>
    <row r="23" spans="1:20" x14ac:dyDescent="0.25">
      <c r="A23" s="3">
        <v>7</v>
      </c>
      <c r="B23" s="1">
        <v>15000</v>
      </c>
      <c r="C23" s="1">
        <v>4</v>
      </c>
      <c r="D23" s="1">
        <v>2</v>
      </c>
      <c r="E23" s="4">
        <v>50</v>
      </c>
      <c r="F23" s="4">
        <v>3</v>
      </c>
      <c r="G23" s="4">
        <v>0.7</v>
      </c>
      <c r="H23" s="4">
        <v>42</v>
      </c>
      <c r="I23" s="4">
        <v>0.1</v>
      </c>
      <c r="J23" s="32">
        <v>1.0000000000000001E-5</v>
      </c>
      <c r="K23" s="32">
        <v>0.5</v>
      </c>
      <c r="L23" s="30">
        <v>100</v>
      </c>
      <c r="M23" s="14">
        <v>1.1574074074074073E-5</v>
      </c>
      <c r="N23" s="22">
        <v>2.66500226183944E-4</v>
      </c>
      <c r="O23" s="25">
        <v>5.52141920901117E-4</v>
      </c>
      <c r="P23" s="25">
        <f t="array" ref="P23">INDEX('Default Errors'!$J$7:$J$27,MATCH(C23&amp;D23,'Default Errors'!$H$7:$H$27&amp;'Default Errors'!$I$7:$I$27,0))</f>
        <v>5.3403859472996501E-2</v>
      </c>
      <c r="Q23" s="9">
        <f t="shared" si="8"/>
        <v>4.9902802683895724E-3</v>
      </c>
      <c r="R23" s="9">
        <f t="shared" si="9"/>
        <v>7.0641915803505581E-2</v>
      </c>
      <c r="S23" s="9">
        <f t="shared" si="10"/>
        <v>1.0338989098349828E-2</v>
      </c>
      <c r="T23" s="9">
        <f t="shared" si="11"/>
        <v>0.10168081971714148</v>
      </c>
    </row>
    <row r="24" spans="1:20" x14ac:dyDescent="0.25">
      <c r="A24" s="3">
        <v>8</v>
      </c>
      <c r="B24" s="1">
        <v>15000</v>
      </c>
      <c r="C24" s="1">
        <v>8</v>
      </c>
      <c r="D24" s="1">
        <v>2</v>
      </c>
      <c r="E24" s="4">
        <v>50</v>
      </c>
      <c r="F24" s="4">
        <v>1.5</v>
      </c>
      <c r="G24" s="4">
        <v>0.95</v>
      </c>
      <c r="H24" s="4">
        <v>39</v>
      </c>
      <c r="I24" s="4">
        <v>0.1</v>
      </c>
      <c r="J24" s="32">
        <v>1E-4</v>
      </c>
      <c r="K24" s="32">
        <v>0.05</v>
      </c>
      <c r="L24" s="30">
        <v>20</v>
      </c>
      <c r="M24" s="14">
        <v>6.9444444444444444E-5</v>
      </c>
      <c r="N24" s="8">
        <v>1.51879018976159E-3</v>
      </c>
      <c r="O24" s="25">
        <v>2.1463704583776001E-3</v>
      </c>
      <c r="P24" s="25">
        <f t="array" ref="P24">INDEX('Default Errors'!$J$7:$J$27,MATCH(C24&amp;D24,'Default Errors'!$H$7:$H$27&amp;'Default Errors'!$I$7:$I$27,0))</f>
        <v>6.0828541567298902E-2</v>
      </c>
      <c r="Q24" s="9">
        <f t="shared" si="8"/>
        <v>2.4968380806586418E-2</v>
      </c>
      <c r="R24" s="9">
        <f t="shared" si="9"/>
        <v>0.158013862703835</v>
      </c>
      <c r="S24" s="9">
        <f t="shared" si="10"/>
        <v>3.528558145690406E-2</v>
      </c>
      <c r="T24" s="9">
        <f t="shared" si="11"/>
        <v>0.18784456728078153</v>
      </c>
    </row>
    <row r="25" spans="1:20" x14ac:dyDescent="0.25">
      <c r="A25" s="3">
        <v>9</v>
      </c>
      <c r="B25" s="1">
        <v>15000</v>
      </c>
      <c r="C25" s="1">
        <v>16</v>
      </c>
      <c r="D25" s="1">
        <v>2</v>
      </c>
      <c r="E25" s="4">
        <v>50</v>
      </c>
      <c r="F25" s="4">
        <v>1.5</v>
      </c>
      <c r="G25" s="4">
        <v>0.5</v>
      </c>
      <c r="H25" s="4">
        <v>39</v>
      </c>
      <c r="I25" s="4">
        <v>0.1</v>
      </c>
      <c r="J25" s="32">
        <v>1E-4</v>
      </c>
      <c r="K25" s="32">
        <v>5</v>
      </c>
      <c r="L25" s="30">
        <v>15</v>
      </c>
      <c r="M25" s="14">
        <v>3.1250000000000001E-4</v>
      </c>
      <c r="N25" s="8">
        <v>1.01173516273872E-2</v>
      </c>
      <c r="O25" s="25">
        <v>2.9685473788683098E-2</v>
      </c>
      <c r="P25" s="25">
        <f t="array" ref="P25">INDEX('Default Errors'!$J$7:$J$27,MATCH(C25&amp;D25,'Default Errors'!$H$7:$H$27&amp;'Default Errors'!$I$7:$I$27,0))</f>
        <v>6.6075900603069407E-2</v>
      </c>
      <c r="Q25" s="9">
        <f t="shared" si="8"/>
        <v>0.15311712038802269</v>
      </c>
      <c r="R25" s="9">
        <f t="shared" si="9"/>
        <v>0.39130182773406857</v>
      </c>
      <c r="S25" s="9">
        <f t="shared" si="10"/>
        <v>0.44926324904762821</v>
      </c>
      <c r="T25" s="9">
        <f t="shared" si="11"/>
        <v>0.67027102656136661</v>
      </c>
    </row>
    <row r="26" spans="1:20" x14ac:dyDescent="0.25">
      <c r="A26" s="3">
        <v>10</v>
      </c>
      <c r="B26" s="1">
        <v>15000</v>
      </c>
      <c r="C26" s="1">
        <v>32</v>
      </c>
      <c r="D26" s="1">
        <v>2</v>
      </c>
      <c r="E26" s="4">
        <v>50</v>
      </c>
      <c r="F26" s="4">
        <v>1.1000000000000001</v>
      </c>
      <c r="G26" s="4">
        <v>0.2</v>
      </c>
      <c r="H26" s="4">
        <v>42</v>
      </c>
      <c r="I26" s="4">
        <v>0.1</v>
      </c>
      <c r="J26" s="32">
        <v>1E-4</v>
      </c>
      <c r="K26" s="32">
        <v>5000</v>
      </c>
      <c r="L26" s="30">
        <v>5</v>
      </c>
      <c r="M26" s="14">
        <v>1.4004629629629629E-3</v>
      </c>
      <c r="N26" s="8">
        <v>4.4179515045261603E-2</v>
      </c>
      <c r="O26" s="25">
        <v>5.0612656424759303E-2</v>
      </c>
      <c r="P26" s="25">
        <f t="array" ref="P26">INDEX('Default Errors'!$J$7:$J$27,MATCH(C26&amp;D26,'Default Errors'!$H$7:$H$27&amp;'Default Errors'!$I$7:$I$27,0))</f>
        <v>6.4467693182005903E-2</v>
      </c>
      <c r="Q26" s="9">
        <f t="shared" si="8"/>
        <v>0.68529697379637122</v>
      </c>
      <c r="R26" s="9">
        <f t="shared" si="9"/>
        <v>0.82782665685297374</v>
      </c>
      <c r="S26" s="9">
        <f t="shared" si="10"/>
        <v>0.78508558204291712</v>
      </c>
      <c r="T26" s="9">
        <f t="shared" si="11"/>
        <v>0.88605055275809019</v>
      </c>
    </row>
    <row r="27" spans="1:20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3</v>
      </c>
      <c r="G27" s="4">
        <v>0.5</v>
      </c>
      <c r="H27" s="4">
        <v>41</v>
      </c>
      <c r="I27" s="4">
        <v>0.1</v>
      </c>
      <c r="J27" s="32">
        <v>1.0000000000000001E-5</v>
      </c>
      <c r="K27" s="32">
        <v>5000</v>
      </c>
      <c r="L27" s="30">
        <v>100</v>
      </c>
      <c r="M27" s="14">
        <v>6.3425925925925915E-3</v>
      </c>
      <c r="N27" s="8">
        <v>5.4635812182048403E-2</v>
      </c>
      <c r="O27" s="25">
        <v>6.3301056772638004E-2</v>
      </c>
      <c r="P27" s="25">
        <f t="array" ref="P27">INDEX('Default Errors'!$J$7:$J$27,MATCH(C27&amp;D27,'Default Errors'!$H$7:$H$27&amp;'Default Errors'!$I$7:$I$27,0))</f>
        <v>6.6252051388873606E-2</v>
      </c>
      <c r="Q27" s="9">
        <f t="shared" si="8"/>
        <v>0.82466596938044334</v>
      </c>
      <c r="R27" s="9">
        <f t="shared" si="9"/>
        <v>0.90811120980882254</v>
      </c>
      <c r="S27" s="9">
        <f t="shared" si="10"/>
        <v>0.95545806425050273</v>
      </c>
      <c r="T27" s="9">
        <f t="shared" si="11"/>
        <v>0.97747535224705417</v>
      </c>
    </row>
    <row r="28" spans="1:20" x14ac:dyDescent="0.25">
      <c r="A28" s="3">
        <v>12</v>
      </c>
      <c r="B28" s="1">
        <v>15000</v>
      </c>
      <c r="C28" s="1">
        <v>128</v>
      </c>
      <c r="D28" s="1">
        <v>2</v>
      </c>
      <c r="E28" s="4">
        <v>50</v>
      </c>
      <c r="F28" s="4">
        <v>1.5</v>
      </c>
      <c r="G28" s="4">
        <v>0.2</v>
      </c>
      <c r="H28" s="4">
        <v>40</v>
      </c>
      <c r="I28" s="4">
        <v>0.1</v>
      </c>
      <c r="J28" s="32">
        <v>1.0000000000000001E-5</v>
      </c>
      <c r="K28" s="32">
        <v>50000</v>
      </c>
      <c r="L28" s="30">
        <v>10</v>
      </c>
      <c r="M28" s="14">
        <v>3.8344907407407411E-2</v>
      </c>
      <c r="N28" s="8">
        <v>6.6746138415915104E-2</v>
      </c>
      <c r="O28" s="25">
        <v>6.8838512159587903E-2</v>
      </c>
      <c r="P28" s="25">
        <f t="array" ref="P28">INDEX('Default Errors'!$J$7:$J$27,MATCH(C28&amp;D28,'Default Errors'!$H$7:$H$27&amp;'Default Errors'!$I$7:$I$27,0))</f>
        <v>6.6204068387367407E-2</v>
      </c>
      <c r="Q28" s="9">
        <f t="shared" si="8"/>
        <v>1.0081878658177921</v>
      </c>
      <c r="R28" s="9">
        <f t="shared" si="9"/>
        <v>1.0040855868987424</v>
      </c>
      <c r="S28" s="9">
        <f t="shared" si="10"/>
        <v>1.0397927776402813</v>
      </c>
      <c r="T28" s="9">
        <f t="shared" si="11"/>
        <v>1.0197022985363333</v>
      </c>
    </row>
    <row r="29" spans="1:20" x14ac:dyDescent="0.25">
      <c r="A29" s="3">
        <v>13</v>
      </c>
      <c r="B29" s="1">
        <v>15000</v>
      </c>
      <c r="C29" s="1">
        <v>4</v>
      </c>
      <c r="D29" s="1">
        <v>3</v>
      </c>
      <c r="E29" s="4">
        <v>50</v>
      </c>
      <c r="F29" s="4">
        <v>0.1</v>
      </c>
      <c r="G29" s="4">
        <v>0.05</v>
      </c>
      <c r="H29" s="4">
        <v>39</v>
      </c>
      <c r="I29" s="4">
        <v>0.2</v>
      </c>
      <c r="J29" s="32">
        <v>1E-4</v>
      </c>
      <c r="K29" s="32">
        <v>0.5</v>
      </c>
      <c r="L29" s="30">
        <v>15</v>
      </c>
      <c r="M29" s="14">
        <v>1.1574074074074073E-5</v>
      </c>
      <c r="N29" s="22">
        <v>2.7753727968075101E-4</v>
      </c>
      <c r="O29" s="25">
        <v>3.5867166108016101E-4</v>
      </c>
      <c r="P29" s="25">
        <f t="array" ref="P29">INDEX('Default Errors'!$J$7:$J$27,MATCH(C29&amp;D29,'Default Errors'!$H$7:$H$27&amp;'Default Errors'!$I$7:$I$27,0))</f>
        <v>5.3403859472996501E-2</v>
      </c>
      <c r="Q29" s="9">
        <f t="shared" si="8"/>
        <v>5.1969517263276994E-3</v>
      </c>
      <c r="R29" s="9">
        <f t="shared" si="9"/>
        <v>7.2089886435808034E-2</v>
      </c>
      <c r="S29" s="9">
        <f t="shared" si="10"/>
        <v>6.716212360298084E-3</v>
      </c>
      <c r="T29" s="9">
        <f t="shared" si="11"/>
        <v>8.195250063480726E-2</v>
      </c>
    </row>
    <row r="30" spans="1:20" x14ac:dyDescent="0.25">
      <c r="A30" s="3">
        <v>14</v>
      </c>
      <c r="B30" s="1">
        <v>15000</v>
      </c>
      <c r="C30" s="1">
        <v>8</v>
      </c>
      <c r="D30" s="1">
        <v>3</v>
      </c>
      <c r="E30" s="4">
        <v>200</v>
      </c>
      <c r="F30" s="4">
        <v>0.1</v>
      </c>
      <c r="G30" s="4">
        <v>0.95</v>
      </c>
      <c r="H30" s="4">
        <v>39</v>
      </c>
      <c r="I30" s="4">
        <v>0.2</v>
      </c>
      <c r="J30" s="32">
        <v>1E-4</v>
      </c>
      <c r="K30" s="32">
        <v>0.5</v>
      </c>
      <c r="L30" s="30">
        <v>50</v>
      </c>
      <c r="M30" s="14">
        <v>1.0416666666666667E-4</v>
      </c>
      <c r="N30" s="8">
        <v>1.5023400120284E-3</v>
      </c>
      <c r="O30" s="25">
        <v>1.7653466050163199E-3</v>
      </c>
      <c r="P30" s="25">
        <f t="array" ref="P30">INDEX('Default Errors'!$J$7:$J$27,MATCH(C30&amp;D30,'Default Errors'!$H$7:$H$27&amp;'Default Errors'!$I$7:$I$27,0))</f>
        <v>6.0828541567298902E-2</v>
      </c>
      <c r="Q30" s="9">
        <f t="shared" si="8"/>
        <v>2.4697945624197734E-2</v>
      </c>
      <c r="R30" s="9">
        <f t="shared" si="9"/>
        <v>0.15715580047900787</v>
      </c>
      <c r="S30" s="9">
        <f t="shared" si="10"/>
        <v>2.9021682248672569E-2</v>
      </c>
      <c r="T30" s="9">
        <f t="shared" si="11"/>
        <v>0.17035751303852897</v>
      </c>
    </row>
    <row r="31" spans="1:20" x14ac:dyDescent="0.25">
      <c r="A31" s="3">
        <v>15</v>
      </c>
      <c r="B31" s="1">
        <v>15000</v>
      </c>
      <c r="C31" s="1">
        <v>16</v>
      </c>
      <c r="D31" s="1">
        <v>3</v>
      </c>
      <c r="E31" s="4">
        <v>50</v>
      </c>
      <c r="F31" s="4">
        <v>1.5</v>
      </c>
      <c r="G31" s="4">
        <v>0.7</v>
      </c>
      <c r="H31" s="4">
        <v>42</v>
      </c>
      <c r="I31" s="4">
        <v>0.1</v>
      </c>
      <c r="J31" s="32">
        <v>1E-4</v>
      </c>
      <c r="K31" s="32">
        <v>5</v>
      </c>
      <c r="L31" s="30">
        <v>10</v>
      </c>
      <c r="M31" s="14">
        <v>3.4722222222222224E-4</v>
      </c>
      <c r="N31" s="8">
        <v>1.08413304794017E-2</v>
      </c>
      <c r="O31" s="25">
        <v>3.5013616149035601E-2</v>
      </c>
      <c r="P31" s="25">
        <f t="array" ref="P31">INDEX('Default Errors'!$J$7:$J$27,MATCH(C31&amp;D31,'Default Errors'!$H$7:$H$27&amp;'Default Errors'!$I$7:$I$27,0))</f>
        <v>6.6075900603069407E-2</v>
      </c>
      <c r="Q31" s="9">
        <f t="shared" si="8"/>
        <v>0.1640738965410044</v>
      </c>
      <c r="R31" s="9">
        <f t="shared" si="9"/>
        <v>0.4050603616018289</v>
      </c>
      <c r="S31" s="9">
        <f t="shared" si="10"/>
        <v>0.52989994581184907</v>
      </c>
      <c r="T31" s="9">
        <f t="shared" si="11"/>
        <v>0.72794226818604857</v>
      </c>
    </row>
    <row r="32" spans="1:20" x14ac:dyDescent="0.25">
      <c r="A32" s="3">
        <v>16</v>
      </c>
      <c r="B32" s="1">
        <v>15000</v>
      </c>
      <c r="C32" s="1">
        <v>32</v>
      </c>
      <c r="D32" s="1">
        <v>3</v>
      </c>
      <c r="E32" s="4">
        <v>50</v>
      </c>
      <c r="F32" s="4">
        <v>1.5</v>
      </c>
      <c r="G32" s="4">
        <v>0.5</v>
      </c>
      <c r="H32" s="4">
        <v>39</v>
      </c>
      <c r="I32" s="4">
        <v>0.2</v>
      </c>
      <c r="J32" s="32">
        <v>1E-4</v>
      </c>
      <c r="K32" s="32">
        <v>50000</v>
      </c>
      <c r="L32" s="30">
        <v>20</v>
      </c>
      <c r="M32" s="14">
        <v>1.4930555555555556E-3</v>
      </c>
      <c r="N32" s="8">
        <v>5.2568674701502602E-2</v>
      </c>
      <c r="O32" s="25">
        <v>5.6657639768098102E-2</v>
      </c>
      <c r="P32" s="25">
        <f t="array" ref="P32">INDEX('Default Errors'!$J$7:$J$27,MATCH(C32&amp;D32,'Default Errors'!$H$7:$H$27&amp;'Default Errors'!$I$7:$I$27,0))</f>
        <v>6.4467693182005903E-2</v>
      </c>
      <c r="Q32" s="9">
        <f t="shared" si="8"/>
        <v>0.81542664405704945</v>
      </c>
      <c r="R32" s="9">
        <f t="shared" si="9"/>
        <v>0.90300976963543944</v>
      </c>
      <c r="S32" s="9">
        <f t="shared" si="10"/>
        <v>0.87885322045170167</v>
      </c>
      <c r="T32" s="9">
        <f t="shared" si="11"/>
        <v>0.93747171714761701</v>
      </c>
    </row>
    <row r="33" spans="1:20" x14ac:dyDescent="0.25">
      <c r="A33" s="3">
        <v>17</v>
      </c>
      <c r="B33" s="1">
        <v>15000</v>
      </c>
      <c r="C33" s="1">
        <v>64</v>
      </c>
      <c r="D33" s="1">
        <v>3</v>
      </c>
      <c r="E33" s="4">
        <v>200</v>
      </c>
      <c r="F33" s="4">
        <v>1.5</v>
      </c>
      <c r="G33" s="4">
        <v>0.2</v>
      </c>
      <c r="H33" s="4">
        <v>39</v>
      </c>
      <c r="I33" s="4">
        <v>0.1</v>
      </c>
      <c r="J33" s="32">
        <v>1E-4</v>
      </c>
      <c r="K33" s="32">
        <v>5000</v>
      </c>
      <c r="L33" s="30">
        <v>20</v>
      </c>
      <c r="M33" s="14">
        <v>1.2615740740740742E-2</v>
      </c>
      <c r="N33" s="8">
        <v>5.5171194342803001E-2</v>
      </c>
      <c r="O33" s="25">
        <v>6.5652838307074801E-2</v>
      </c>
      <c r="P33" s="25">
        <f t="array" ref="P33">INDEX('Default Errors'!$J$7:$J$27,MATCH(C33&amp;D33,'Default Errors'!$H$7:$H$27&amp;'Default Errors'!$I$7:$I$27,0))</f>
        <v>6.6252051388873606E-2</v>
      </c>
      <c r="Q33" s="9">
        <f t="shared" si="8"/>
        <v>0.83274695932009246</v>
      </c>
      <c r="R33" s="9">
        <f t="shared" si="9"/>
        <v>0.91254970238343314</v>
      </c>
      <c r="S33" s="9">
        <f t="shared" si="10"/>
        <v>0.99095555429247528</v>
      </c>
      <c r="T33" s="9">
        <f t="shared" si="11"/>
        <v>0.99546750539255435</v>
      </c>
    </row>
    <row r="34" spans="1:20" x14ac:dyDescent="0.25">
      <c r="A34" s="3">
        <v>18</v>
      </c>
      <c r="B34" s="1">
        <v>15000</v>
      </c>
      <c r="C34" s="1">
        <v>128</v>
      </c>
      <c r="D34" s="1">
        <v>3</v>
      </c>
      <c r="E34" s="4">
        <v>50</v>
      </c>
      <c r="F34" s="4">
        <v>3</v>
      </c>
      <c r="G34" s="4">
        <v>0.2</v>
      </c>
      <c r="H34" s="4">
        <v>41</v>
      </c>
      <c r="I34" s="4">
        <v>0.1</v>
      </c>
      <c r="J34" s="32">
        <v>1E-4</v>
      </c>
      <c r="K34" s="32">
        <v>50000</v>
      </c>
      <c r="L34" s="30">
        <v>100</v>
      </c>
      <c r="M34" s="14">
        <v>6.1273148148148153E-2</v>
      </c>
      <c r="N34" s="8">
        <v>6.7023796154073903E-2</v>
      </c>
      <c r="O34" s="25">
        <v>6.9781392647319807E-2</v>
      </c>
      <c r="P34" s="25">
        <f t="array" ref="P34">INDEX('Default Errors'!$J$7:$J$27,MATCH(C34&amp;D34,'Default Errors'!$H$7:$H$27&amp;'Default Errors'!$I$7:$I$27,0))</f>
        <v>6.6204068387367407E-2</v>
      </c>
      <c r="Q34" s="9">
        <f t="shared" si="8"/>
        <v>1.0123818337252355</v>
      </c>
      <c r="R34" s="9">
        <f t="shared" si="9"/>
        <v>1.0061718708676144</v>
      </c>
      <c r="S34" s="9">
        <f t="shared" si="10"/>
        <v>1.0540348100515677</v>
      </c>
      <c r="T34" s="9">
        <f t="shared" si="11"/>
        <v>1.0266619745814918</v>
      </c>
    </row>
    <row r="35" spans="1:20" x14ac:dyDescent="0.25">
      <c r="A35" s="3">
        <v>19</v>
      </c>
      <c r="B35" s="1">
        <v>15000</v>
      </c>
      <c r="C35" s="1">
        <v>146</v>
      </c>
      <c r="D35" s="1">
        <v>1</v>
      </c>
      <c r="E35" s="4">
        <v>200</v>
      </c>
      <c r="F35" s="4">
        <v>1.1000000000000001</v>
      </c>
      <c r="G35" s="4">
        <v>0.2</v>
      </c>
      <c r="H35" s="4">
        <v>42</v>
      </c>
      <c r="I35" s="4">
        <v>0.2</v>
      </c>
      <c r="J35" s="32">
        <v>1E-4</v>
      </c>
      <c r="K35" s="32">
        <v>50000</v>
      </c>
      <c r="L35" s="30">
        <v>5</v>
      </c>
      <c r="M35" s="14">
        <v>5.3159722222222226E-2</v>
      </c>
      <c r="N35" s="8">
        <v>6.6283865581951901E-2</v>
      </c>
      <c r="O35" s="25">
        <v>6.7729100669412901E-2</v>
      </c>
      <c r="P35" s="25">
        <f t="array" ref="P35">INDEX('Default Errors'!$J$7:$J$27,MATCH(C35&amp;D35,'Default Errors'!$H$7:$H$27&amp;'Default Errors'!$I$7:$I$27,0))</f>
        <v>6.6727707642842707E-2</v>
      </c>
      <c r="Q35" s="9">
        <f t="shared" si="8"/>
        <v>0.9933484593346672</v>
      </c>
      <c r="R35" s="9">
        <f t="shared" si="9"/>
        <v>0.99666868082360605</v>
      </c>
      <c r="S35" s="9">
        <f t="shared" si="10"/>
        <v>1.015007154628031</v>
      </c>
      <c r="T35" s="9">
        <f t="shared" si="11"/>
        <v>1.0074756347565093</v>
      </c>
    </row>
    <row r="36" spans="1:20" x14ac:dyDescent="0.25">
      <c r="A36" s="3">
        <v>20</v>
      </c>
      <c r="B36" s="1">
        <v>15000</v>
      </c>
      <c r="C36" s="1">
        <v>146</v>
      </c>
      <c r="D36" s="1">
        <v>2</v>
      </c>
      <c r="E36" s="4">
        <v>50</v>
      </c>
      <c r="F36" s="4">
        <v>1.5</v>
      </c>
      <c r="G36" s="4">
        <v>0.2</v>
      </c>
      <c r="H36" s="4">
        <v>40</v>
      </c>
      <c r="I36" s="4">
        <v>0.1</v>
      </c>
      <c r="J36" s="32">
        <v>1.0000000000000001E-5</v>
      </c>
      <c r="K36" s="32">
        <v>50000</v>
      </c>
      <c r="L36" s="30">
        <v>10</v>
      </c>
      <c r="M36" s="14">
        <v>5.6655092592592597E-2</v>
      </c>
      <c r="N36" s="8">
        <v>6.5324350436633399E-2</v>
      </c>
      <c r="O36" s="25">
        <v>6.7452446610057795E-2</v>
      </c>
      <c r="P36" s="25">
        <f t="array" ref="P36">INDEX('Default Errors'!$J$7:$J$27,MATCH(C36&amp;D36,'Default Errors'!$H$7:$H$27&amp;'Default Errors'!$I$7:$I$27,0))</f>
        <v>6.6727707642842707E-2</v>
      </c>
      <c r="Q36" s="9">
        <f t="shared" si="8"/>
        <v>0.97896889829153555</v>
      </c>
      <c r="R36" s="9">
        <f t="shared" si="9"/>
        <v>0.98942857159652287</v>
      </c>
      <c r="S36" s="9">
        <f t="shared" si="10"/>
        <v>1.0108611398895078</v>
      </c>
      <c r="T36" s="9">
        <f t="shared" si="11"/>
        <v>1.0054159039370263</v>
      </c>
    </row>
    <row r="37" spans="1:20" x14ac:dyDescent="0.25">
      <c r="A37" s="3">
        <v>21</v>
      </c>
      <c r="B37" s="1">
        <v>15000</v>
      </c>
      <c r="C37" s="1">
        <v>148</v>
      </c>
      <c r="D37" s="1">
        <v>1</v>
      </c>
      <c r="E37" s="4">
        <v>50</v>
      </c>
      <c r="F37" s="4">
        <v>1.5</v>
      </c>
      <c r="G37" s="4">
        <v>0.7</v>
      </c>
      <c r="H37" s="4">
        <v>40</v>
      </c>
      <c r="I37" s="4">
        <v>0.2</v>
      </c>
      <c r="J37" s="32">
        <v>1.0000000000000001E-5</v>
      </c>
      <c r="K37" s="32">
        <v>50000</v>
      </c>
      <c r="L37" s="30">
        <v>15</v>
      </c>
      <c r="M37" s="14">
        <v>3.4965277777777783E-2</v>
      </c>
      <c r="N37" s="8">
        <v>6.6213014181960406E-2</v>
      </c>
      <c r="O37" s="25">
        <v>6.7612345941217997E-2</v>
      </c>
      <c r="P37" s="25">
        <f t="array" ref="P37">INDEX('Default Errors'!$J$7:$J$27,MATCH(C37&amp;D37,'Default Errors'!$H$7:$H$27&amp;'Default Errors'!$I$7:$I$27,0))</f>
        <v>6.6949382477326999E-2</v>
      </c>
      <c r="Q37" s="9">
        <f t="shared" si="8"/>
        <v>0.98900111893315867</v>
      </c>
      <c r="R37" s="9">
        <f t="shared" si="9"/>
        <v>0.99448535380525271</v>
      </c>
      <c r="S37" s="9">
        <f t="shared" si="10"/>
        <v>1.0099024582357503</v>
      </c>
      <c r="T37" s="9">
        <f t="shared" si="11"/>
        <v>1.0049390320988385</v>
      </c>
    </row>
    <row r="38" spans="1:20" x14ac:dyDescent="0.25">
      <c r="R38" s="12"/>
    </row>
    <row r="39" spans="1:20" x14ac:dyDescent="0.25">
      <c r="R39" s="12"/>
    </row>
  </sheetData>
  <mergeCells count="1">
    <mergeCell ref="C6:N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8"/>
  <sheetViews>
    <sheetView topLeftCell="A7" workbookViewId="0">
      <selection activeCell="O8" sqref="O8"/>
    </sheetView>
  </sheetViews>
  <sheetFormatPr baseColWidth="10" defaultRowHeight="15" x14ac:dyDescent="0.25"/>
  <cols>
    <col min="1" max="1" width="12.85546875" customWidth="1"/>
    <col min="4" max="4" width="12.85546875" customWidth="1"/>
    <col min="12" max="12" width="15.7109375" customWidth="1"/>
    <col min="14" max="14" width="11.42578125" customWidth="1"/>
    <col min="17" max="20" width="12.85546875" customWidth="1"/>
    <col min="24" max="24" width="13.5703125" customWidth="1"/>
    <col min="25" max="25" width="12.5703125" customWidth="1"/>
    <col min="29" max="29" width="13.28515625" customWidth="1"/>
    <col min="30" max="30" width="14.28515625" customWidth="1"/>
  </cols>
  <sheetData>
    <row r="2" spans="1:22" x14ac:dyDescent="0.25">
      <c r="D2" s="10"/>
    </row>
    <row r="3" spans="1:22" x14ac:dyDescent="0.25">
      <c r="B3" s="3"/>
    </row>
    <row r="4" spans="1:22" x14ac:dyDescent="0.25">
      <c r="A4" s="3"/>
      <c r="B4" s="3"/>
    </row>
    <row r="6" spans="1:22" ht="18.75" x14ac:dyDescent="0.3">
      <c r="B6" s="5" t="s">
        <v>5</v>
      </c>
      <c r="C6" s="18"/>
      <c r="D6" s="18"/>
      <c r="E6" s="18"/>
      <c r="F6" s="18"/>
      <c r="G6" s="18"/>
      <c r="H6" s="18"/>
      <c r="I6" s="18"/>
      <c r="J6" s="18"/>
      <c r="K6" s="18"/>
      <c r="L6" s="28"/>
      <c r="M6" s="18"/>
      <c r="N6" s="18"/>
      <c r="O6" s="29"/>
      <c r="P6" s="18"/>
      <c r="Q6" s="18"/>
    </row>
    <row r="7" spans="1:22" x14ac:dyDescent="0.25">
      <c r="K7" s="11"/>
      <c r="L7" s="11"/>
      <c r="M7" s="11"/>
    </row>
    <row r="8" spans="1:22" ht="16.5" x14ac:dyDescent="0.3">
      <c r="A8" s="7">
        <f t="shared" ref="A8:O8" si="0">INDEX(A$17:A$999,MATCH(_xlfn.MINIFS($N$17:$N$999,$C$17:$C$999,4),$N$17:$N$999,))</f>
        <v>7</v>
      </c>
      <c r="B8" s="7">
        <f t="shared" si="0"/>
        <v>15000</v>
      </c>
      <c r="C8" s="7">
        <f t="shared" si="0"/>
        <v>4</v>
      </c>
      <c r="D8" s="7">
        <f t="shared" si="0"/>
        <v>2</v>
      </c>
      <c r="E8" s="7">
        <f t="shared" si="0"/>
        <v>400</v>
      </c>
      <c r="F8" s="7">
        <f t="shared" si="0"/>
        <v>0.5</v>
      </c>
      <c r="G8" s="7">
        <f t="shared" si="0"/>
        <v>0.95</v>
      </c>
      <c r="H8" s="7">
        <f t="shared" si="0"/>
        <v>40</v>
      </c>
      <c r="I8" s="7">
        <f t="shared" si="0"/>
        <v>0.2</v>
      </c>
      <c r="J8" s="7">
        <f t="shared" si="0"/>
        <v>1E-4</v>
      </c>
      <c r="K8" s="7">
        <f t="shared" si="0"/>
        <v>5.0000000000000001E-4</v>
      </c>
      <c r="L8" s="7">
        <f t="shared" si="0"/>
        <v>20</v>
      </c>
      <c r="M8" s="20">
        <f t="shared" si="0"/>
        <v>4.6296296296296294E-5</v>
      </c>
      <c r="N8" s="7">
        <f t="shared" si="0"/>
        <v>2.1656170523711099E-5</v>
      </c>
      <c r="O8" s="7">
        <f t="shared" si="0"/>
        <v>4.7944484127853902E-5</v>
      </c>
      <c r="P8" s="7"/>
      <c r="Q8" s="26">
        <f>INDEX(Q$17:Q$999,MATCH(_xlfn.MINIFS($N$17:$N$999,$C$17:$C$999,4),$N$17:$N$999,))</f>
        <v>1.4550529384650776E-4</v>
      </c>
      <c r="R8" s="26">
        <f>INDEX(R$17:R$999,MATCH(_xlfn.MINIFS($N$17:$N$999,$C$17:$C$999,4),$N$17:$N$999,))</f>
        <v>1.2062557516816563E-2</v>
      </c>
      <c r="S8" s="26">
        <f>INDEX(S$17:S$999,MATCH(_xlfn.MINIFS($N$17:$N$999,$C$17:$C$999,4),$N$17:$N$999,))</f>
        <v>3.221334189119204E-4</v>
      </c>
      <c r="T8" s="26">
        <f>INDEX(T$17:T$999,MATCH(_xlfn.MINIFS($N$17:$N$999,$C$17:$C$999,4),$N$17:$N$999,))</f>
        <v>1.7948075632555162E-2</v>
      </c>
    </row>
    <row r="9" spans="1:22" ht="16.5" x14ac:dyDescent="0.3">
      <c r="A9" s="7">
        <f t="shared" ref="A9:O9" si="1">INDEX(A$17:A$999,MATCH(_xlfn.MINIFS($N$17:$N$999,$C$17:$C$999,8),$N$17:$N$999,))</f>
        <v>8</v>
      </c>
      <c r="B9" s="7">
        <f t="shared" si="1"/>
        <v>15000</v>
      </c>
      <c r="C9" s="7">
        <f t="shared" si="1"/>
        <v>8</v>
      </c>
      <c r="D9" s="7">
        <f t="shared" si="1"/>
        <v>2</v>
      </c>
      <c r="E9" s="7">
        <f t="shared" si="1"/>
        <v>400</v>
      </c>
      <c r="F9" s="7">
        <f t="shared" si="1"/>
        <v>0.1</v>
      </c>
      <c r="G9" s="7">
        <f t="shared" si="1"/>
        <v>0.95</v>
      </c>
      <c r="H9" s="7">
        <f t="shared" si="1"/>
        <v>40</v>
      </c>
      <c r="I9" s="7">
        <f t="shared" si="1"/>
        <v>0.2</v>
      </c>
      <c r="J9" s="7">
        <f t="shared" si="1"/>
        <v>1E-4</v>
      </c>
      <c r="K9" s="7">
        <f t="shared" si="1"/>
        <v>5.0000000000000001E-4</v>
      </c>
      <c r="L9" s="7">
        <f t="shared" si="1"/>
        <v>5</v>
      </c>
      <c r="M9" s="20">
        <f t="shared" si="1"/>
        <v>1.7361111111111112E-4</v>
      </c>
      <c r="N9" s="7">
        <f t="shared" si="1"/>
        <v>9.5870175491284801E-4</v>
      </c>
      <c r="O9" s="7">
        <f t="shared" si="1"/>
        <v>1.10655707862497E-3</v>
      </c>
      <c r="P9" s="7"/>
      <c r="Q9" s="26">
        <f>INDEX(Q$17:Q$999,MATCH(_xlfn.MINIFS($N$17:$N$999,$C$17:$C$999,8),$N$17:$N$999,))</f>
        <v>6.4152669084656423E-3</v>
      </c>
      <c r="R9" s="26">
        <f>INDEX(R$17:R$999,MATCH(_xlfn.MINIFS($N$17:$N$999,$C$17:$C$999,8),$N$17:$N$999,))</f>
        <v>8.0095361341750881E-2</v>
      </c>
      <c r="S9" s="26">
        <f>INDEX(S$17:S$999,MATCH(_xlfn.MINIFS($N$17:$N$999,$C$17:$C$999,8),$N$17:$N$999,))</f>
        <v>7.404658406489008E-3</v>
      </c>
      <c r="T9" s="26">
        <f>INDEX(T$17:T$999,MATCH(_xlfn.MINIFS($N$17:$N$999,$C$17:$C$999,8),$N$17:$N$999,))</f>
        <v>8.6050324848248011E-2</v>
      </c>
    </row>
    <row r="10" spans="1:22" ht="16.5" x14ac:dyDescent="0.3">
      <c r="A10" s="7">
        <f t="shared" ref="A10:O10" si="2">INDEX(A$17:A$999,MATCH(_xlfn.MINIFS($N$17:$N$999,$C$17:$C$999,16),$N$17:$N$999,))</f>
        <v>9</v>
      </c>
      <c r="B10" s="7">
        <f t="shared" si="2"/>
        <v>15000</v>
      </c>
      <c r="C10" s="7">
        <f t="shared" si="2"/>
        <v>16</v>
      </c>
      <c r="D10" s="7">
        <f t="shared" si="2"/>
        <v>2</v>
      </c>
      <c r="E10" s="7">
        <f t="shared" si="2"/>
        <v>400</v>
      </c>
      <c r="F10" s="7">
        <f t="shared" si="2"/>
        <v>1.1000000000000001</v>
      </c>
      <c r="G10" s="7">
        <f t="shared" si="2"/>
        <v>0.2</v>
      </c>
      <c r="H10" s="7">
        <f t="shared" si="2"/>
        <v>41</v>
      </c>
      <c r="I10" s="7">
        <f t="shared" si="2"/>
        <v>0.1</v>
      </c>
      <c r="J10" s="7">
        <f t="shared" si="2"/>
        <v>1.0000000000000001E-5</v>
      </c>
      <c r="K10" s="7">
        <f t="shared" si="2"/>
        <v>5</v>
      </c>
      <c r="L10" s="7">
        <f t="shared" si="2"/>
        <v>5</v>
      </c>
      <c r="M10" s="20">
        <f t="shared" si="2"/>
        <v>6.8287037037037025E-4</v>
      </c>
      <c r="N10" s="7">
        <f t="shared" si="2"/>
        <v>1.7029423873561801E-2</v>
      </c>
      <c r="O10" s="7">
        <f t="shared" si="2"/>
        <v>1.4466029372221899E-2</v>
      </c>
      <c r="P10" s="7"/>
      <c r="Q10" s="26">
        <f>INDEX(Q$17:Q$999,MATCH(_xlfn.MINIFS($N$17:$N$999,$C$17:$C$999,16),$N$17:$N$999,))</f>
        <v>0.11467656434490354</v>
      </c>
      <c r="R10" s="26">
        <f>INDEX(R$17:R$999,MATCH(_xlfn.MINIFS($N$17:$N$999,$C$17:$C$999,16),$N$17:$N$999,))</f>
        <v>0.33863928352290074</v>
      </c>
      <c r="S10" s="26">
        <f>INDEX(S$17:S$999,MATCH(_xlfn.MINIFS($N$17:$N$999,$C$17:$C$999,16),$N$17:$N$999,))</f>
        <v>9.7414601952232574E-2</v>
      </c>
      <c r="T10" s="26">
        <f>INDEX(T$17:T$999,MATCH(_xlfn.MINIFS($N$17:$N$999,$C$17:$C$999,16),$N$17:$N$999,))</f>
        <v>0.3121131236462712</v>
      </c>
      <c r="V10" s="15"/>
    </row>
    <row r="11" spans="1:22" ht="16.5" x14ac:dyDescent="0.3">
      <c r="A11" s="7">
        <f t="shared" ref="A11:O11" si="3">INDEX(A$17:A$999,MATCH(_xlfn.MINIFS($N$17:$N$999,$C$17:$C$999,32),$N$17:$N$999,))</f>
        <v>10</v>
      </c>
      <c r="B11" s="7">
        <f t="shared" si="3"/>
        <v>15000</v>
      </c>
      <c r="C11" s="7">
        <f t="shared" si="3"/>
        <v>32</v>
      </c>
      <c r="D11" s="7">
        <f t="shared" si="3"/>
        <v>2</v>
      </c>
      <c r="E11" s="7">
        <f t="shared" si="3"/>
        <v>200</v>
      </c>
      <c r="F11" s="7">
        <f t="shared" si="3"/>
        <v>1.5</v>
      </c>
      <c r="G11" s="7">
        <f t="shared" si="3"/>
        <v>0.05</v>
      </c>
      <c r="H11" s="7">
        <f t="shared" si="3"/>
        <v>39</v>
      </c>
      <c r="I11" s="7">
        <f t="shared" si="3"/>
        <v>0.1</v>
      </c>
      <c r="J11" s="7">
        <f t="shared" si="3"/>
        <v>1E-4</v>
      </c>
      <c r="K11" s="7">
        <f t="shared" si="3"/>
        <v>500</v>
      </c>
      <c r="L11" s="7">
        <f t="shared" si="3"/>
        <v>100</v>
      </c>
      <c r="M11" s="20">
        <f t="shared" si="3"/>
        <v>1.9675925925925928E-3</v>
      </c>
      <c r="N11" s="7">
        <f t="shared" si="3"/>
        <v>7.9629581259310994E-2</v>
      </c>
      <c r="O11" s="7">
        <f t="shared" si="3"/>
        <v>9.3005118587947994E-2</v>
      </c>
      <c r="P11" s="7"/>
      <c r="Q11" s="26">
        <f>INDEX(Q$17:Q$999,MATCH(_xlfn.MINIFS($N$17:$N$999,$C$17:$C$999,32),$N$17:$N$999,))</f>
        <v>0.54731305590168333</v>
      </c>
      <c r="R11" s="26">
        <f>INDEX(R$17:R$999,MATCH(_xlfn.MINIFS($N$17:$N$999,$C$17:$C$999,32),$N$17:$N$999,))</f>
        <v>0.73980609344725146</v>
      </c>
      <c r="S11" s="26">
        <f>INDEX(S$17:S$999,MATCH(_xlfn.MINIFS($N$17:$N$999,$C$17:$C$999,32),$N$17:$N$999,))</f>
        <v>0.63924630600661669</v>
      </c>
      <c r="T11" s="26">
        <f>INDEX(T$17:T$999,MATCH(_xlfn.MINIFS($N$17:$N$999,$C$17:$C$999,32),$N$17:$N$999,))</f>
        <v>0.79952880248720037</v>
      </c>
      <c r="V11" s="15"/>
    </row>
    <row r="12" spans="1:22" ht="16.5" x14ac:dyDescent="0.3">
      <c r="A12" s="7">
        <f t="shared" ref="A12:O12" si="4">INDEX(A$17:A$999,MATCH(_xlfn.MINIFS($N$17:$N$999,$C$17:$C$999,64),$N$17:$N$999,))</f>
        <v>11</v>
      </c>
      <c r="B12" s="7">
        <f t="shared" si="4"/>
        <v>15000</v>
      </c>
      <c r="C12" s="7">
        <f t="shared" si="4"/>
        <v>64</v>
      </c>
      <c r="D12" s="7">
        <f t="shared" si="4"/>
        <v>2</v>
      </c>
      <c r="E12" s="7">
        <f t="shared" si="4"/>
        <v>400</v>
      </c>
      <c r="F12" s="7">
        <f t="shared" si="4"/>
        <v>1.1000000000000001</v>
      </c>
      <c r="G12" s="7">
        <f t="shared" si="4"/>
        <v>0.05</v>
      </c>
      <c r="H12" s="7">
        <f t="shared" si="4"/>
        <v>40</v>
      </c>
      <c r="I12" s="7">
        <f t="shared" si="4"/>
        <v>0.2</v>
      </c>
      <c r="J12" s="7">
        <f t="shared" si="4"/>
        <v>1.0000000000000001E-5</v>
      </c>
      <c r="K12" s="7">
        <f t="shared" si="4"/>
        <v>50000</v>
      </c>
      <c r="L12" s="7">
        <f t="shared" si="4"/>
        <v>100</v>
      </c>
      <c r="M12" s="20">
        <f t="shared" si="4"/>
        <v>2.224537037037037E-2</v>
      </c>
      <c r="N12" s="7">
        <f t="shared" si="4"/>
        <v>0.128815367328561</v>
      </c>
      <c r="O12" s="7">
        <f t="shared" si="4"/>
        <v>0.130930647774742</v>
      </c>
      <c r="P12" s="7"/>
      <c r="Q12" s="26">
        <f>INDEX(Q$17:Q$999,MATCH(_xlfn.MINIFS($N$17:$N$999,$C$17:$C$999,64),$N$17:$N$999,))</f>
        <v>0.89068207594229398</v>
      </c>
      <c r="R12" s="26">
        <f>INDEX(R$17:R$999,MATCH(_xlfn.MINIFS($N$17:$N$999,$C$17:$C$999,64),$N$17:$N$999,))</f>
        <v>0.94375954349733282</v>
      </c>
      <c r="S12" s="26">
        <f>INDEX(S$17:S$999,MATCH(_xlfn.MINIFS($N$17:$N$999,$C$17:$C$999,64),$N$17:$N$999,))</f>
        <v>0.9053079891239032</v>
      </c>
      <c r="T12" s="26">
        <f>INDEX(T$17:T$999,MATCH(_xlfn.MINIFS($N$17:$N$999,$C$17:$C$999,64),$N$17:$N$999,))</f>
        <v>0.95147674124168857</v>
      </c>
      <c r="V12" s="15"/>
    </row>
    <row r="13" spans="1:22" ht="16.5" x14ac:dyDescent="0.3">
      <c r="A13" s="7">
        <f t="shared" ref="A13:O13" si="5">INDEX(A$17:A$999,MATCH(_xlfn.MINIFS($N$17:$N$999,$C$17:$C$999,128),$N$17:$N$999,))</f>
        <v>6</v>
      </c>
      <c r="B13" s="7">
        <f t="shared" si="5"/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1.1000000000000001</v>
      </c>
      <c r="G13" s="7">
        <f t="shared" si="5"/>
        <v>0.2</v>
      </c>
      <c r="H13" s="7">
        <f t="shared" si="5"/>
        <v>39</v>
      </c>
      <c r="I13" s="7">
        <f t="shared" si="5"/>
        <v>0.2</v>
      </c>
      <c r="J13" s="7">
        <f t="shared" si="5"/>
        <v>1E-4</v>
      </c>
      <c r="K13" s="7">
        <f t="shared" si="5"/>
        <v>5000</v>
      </c>
      <c r="L13" s="7">
        <f t="shared" si="5"/>
        <v>20</v>
      </c>
      <c r="M13" s="20">
        <f t="shared" si="5"/>
        <v>3.8425925925925926E-2</v>
      </c>
      <c r="N13" s="7">
        <f t="shared" si="5"/>
        <v>0.14939064245980499</v>
      </c>
      <c r="O13" s="7">
        <f t="shared" si="5"/>
        <v>0.151063438008607</v>
      </c>
      <c r="P13" s="7"/>
      <c r="Q13" s="26">
        <f>INDEX(Q$17:Q$999,MATCH(_xlfn.MINIFS($N$17:$N$999,$C$17:$C$999,128),$N$17:$N$999,))</f>
        <v>1.0196794523432973</v>
      </c>
      <c r="R13" s="26">
        <f>INDEX(R$17:R$999,MATCH(_xlfn.MINIFS($N$17:$N$999,$C$17:$C$999,128),$N$17:$N$999,))</f>
        <v>1.0097917866289552</v>
      </c>
      <c r="S13" s="26">
        <f>INDEX(S$17:S$999,MATCH(_xlfn.MINIFS($N$17:$N$999,$C$17:$C$999,128),$N$17:$N$999,))</f>
        <v>1.0310972708960469</v>
      </c>
      <c r="T13" s="26">
        <f>INDEX(T$17:T$999,MATCH(_xlfn.MINIFS($N$17:$N$999,$C$17:$C$999,128),$N$17:$N$999,))</f>
        <v>1.0154295991825562</v>
      </c>
      <c r="V13" s="15"/>
    </row>
    <row r="14" spans="1:22" ht="16.5" x14ac:dyDescent="0.3">
      <c r="A14" s="7">
        <f t="shared" ref="A14:O14" si="6">INDEX(A$17:A$999,MATCH(_xlfn.MINIFS($N$17:$N$999,$C$17:$C$999,146),$N$17:$N$999,))</f>
        <v>20</v>
      </c>
      <c r="B14" s="7">
        <f t="shared" si="6"/>
        <v>15000</v>
      </c>
      <c r="C14" s="7">
        <f t="shared" si="6"/>
        <v>146</v>
      </c>
      <c r="D14" s="7">
        <f t="shared" si="6"/>
        <v>2</v>
      </c>
      <c r="E14" s="7">
        <f t="shared" si="6"/>
        <v>200</v>
      </c>
      <c r="F14" s="7">
        <f t="shared" si="6"/>
        <v>0.1</v>
      </c>
      <c r="G14" s="7">
        <f t="shared" si="6"/>
        <v>0.05</v>
      </c>
      <c r="H14" s="7">
        <f t="shared" si="6"/>
        <v>42</v>
      </c>
      <c r="I14" s="7">
        <f t="shared" si="6"/>
        <v>0.2</v>
      </c>
      <c r="J14" s="7">
        <f t="shared" si="6"/>
        <v>1E-4</v>
      </c>
      <c r="K14" s="7">
        <f t="shared" si="6"/>
        <v>500</v>
      </c>
      <c r="L14" s="7">
        <f t="shared" si="6"/>
        <v>100</v>
      </c>
      <c r="M14" s="20">
        <f t="shared" si="6"/>
        <v>8.9317129629629621E-2</v>
      </c>
      <c r="N14" s="7">
        <f t="shared" si="6"/>
        <v>0.17998603472619301</v>
      </c>
      <c r="O14" s="7">
        <f t="shared" si="6"/>
        <v>0.183934202601619</v>
      </c>
      <c r="P14" s="7"/>
      <c r="Q14" s="26">
        <f>INDEX(Q$17:Q$999,MATCH(_xlfn.MINIFS($N$17:$N$999,$C$17:$C$999,146),$N$17:$N$999,))</f>
        <v>1.2209674943697828</v>
      </c>
      <c r="R14" s="26">
        <f>INDEX(R$17:R$999,MATCH(_xlfn.MINIFS($N$17:$N$999,$C$17:$C$999,146),$N$17:$N$999,))</f>
        <v>1.1049739790464672</v>
      </c>
      <c r="S14" s="26">
        <f>INDEX(S$17:S$999,MATCH(_xlfn.MINIFS($N$17:$N$999,$C$17:$C$999,146),$N$17:$N$999,))</f>
        <v>1.2477505981008223</v>
      </c>
      <c r="T14" s="26">
        <f>INDEX(T$17:T$999,MATCH(_xlfn.MINIFS($N$17:$N$999,$C$17:$C$999,146),$N$17:$N$999,))</f>
        <v>1.1170275726681156</v>
      </c>
      <c r="V14" s="15"/>
    </row>
    <row r="15" spans="1:22" ht="16.5" x14ac:dyDescent="0.3">
      <c r="A15" s="7">
        <f t="shared" ref="A15:O15" si="7">INDEX(A$17:A$999,MATCH(_xlfn.MINIFS($N$17:$N$999,$C$17:$C$999,148),$N$17:$N$999,))</f>
        <v>21</v>
      </c>
      <c r="B15" s="7">
        <f t="shared" si="7"/>
        <v>15000</v>
      </c>
      <c r="C15" s="7">
        <f t="shared" si="7"/>
        <v>148</v>
      </c>
      <c r="D15" s="7">
        <f t="shared" si="7"/>
        <v>1</v>
      </c>
      <c r="E15" s="7">
        <f t="shared" si="7"/>
        <v>50</v>
      </c>
      <c r="F15" s="7">
        <f t="shared" si="7"/>
        <v>1.5</v>
      </c>
      <c r="G15" s="7">
        <f t="shared" si="7"/>
        <v>0.05</v>
      </c>
      <c r="H15" s="7">
        <f t="shared" si="7"/>
        <v>39</v>
      </c>
      <c r="I15" s="7">
        <f t="shared" si="7"/>
        <v>0.2</v>
      </c>
      <c r="J15" s="7">
        <f t="shared" si="7"/>
        <v>1.0000000000000001E-5</v>
      </c>
      <c r="K15" s="7">
        <f t="shared" si="7"/>
        <v>5</v>
      </c>
      <c r="L15" s="7">
        <f t="shared" si="7"/>
        <v>10</v>
      </c>
      <c r="M15" s="20">
        <f t="shared" si="7"/>
        <v>3.4374999999999996E-2</v>
      </c>
      <c r="N15" s="7">
        <f t="shared" si="7"/>
        <v>0.18090505428116299</v>
      </c>
      <c r="O15" s="7">
        <f t="shared" si="7"/>
        <v>0.18380075158435799</v>
      </c>
      <c r="P15" s="7"/>
      <c r="Q15" s="26">
        <f>INDEX(Q$17:Q$999,MATCH(_xlfn.MINIFS($N$17:$N$999,$C$17:$C$999,148),$N$17:$N$999,))</f>
        <v>1.2208144437654678</v>
      </c>
      <c r="R15" s="26">
        <f>INDEX(R$17:R$999,MATCH(_xlfn.MINIFS($N$17:$N$999,$C$17:$C$999,148),$N$17:$N$999,))</f>
        <v>1.1049047215780499</v>
      </c>
      <c r="S15" s="26">
        <f>INDEX(S$17:S$999,MATCH(_xlfn.MINIFS($N$17:$N$999,$C$17:$C$999,148),$N$17:$N$999,))</f>
        <v>1.2403556838184897</v>
      </c>
      <c r="T15" s="26">
        <f>INDEX(T$17:T$999,MATCH(_xlfn.MINIFS($N$17:$N$999,$C$17:$C$999,148),$N$17:$N$999,))</f>
        <v>1.1137125678641189</v>
      </c>
      <c r="V15" s="15"/>
    </row>
    <row r="16" spans="1:22" x14ac:dyDescent="0.25">
      <c r="B16" s="2" t="s">
        <v>28</v>
      </c>
      <c r="C16" s="2" t="s">
        <v>24</v>
      </c>
      <c r="D16" s="2" t="s">
        <v>25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 t="s">
        <v>43</v>
      </c>
      <c r="M16" s="2" t="s">
        <v>7</v>
      </c>
      <c r="N16" s="2" t="s">
        <v>47</v>
      </c>
      <c r="O16" s="2" t="s">
        <v>46</v>
      </c>
      <c r="P16" s="2" t="s">
        <v>35</v>
      </c>
      <c r="Q16" s="2" t="s">
        <v>48</v>
      </c>
      <c r="R16" s="2" t="s">
        <v>49</v>
      </c>
      <c r="S16" s="2" t="s">
        <v>44</v>
      </c>
      <c r="T16" s="2" t="s">
        <v>45</v>
      </c>
      <c r="V16" s="15"/>
    </row>
    <row r="17" spans="1:22" x14ac:dyDescent="0.25">
      <c r="A17" s="3">
        <v>1</v>
      </c>
      <c r="B17" s="1">
        <v>15000</v>
      </c>
      <c r="C17" s="1">
        <v>4</v>
      </c>
      <c r="D17" s="1">
        <v>1</v>
      </c>
      <c r="E17" s="4">
        <v>400</v>
      </c>
      <c r="F17" s="4">
        <v>0.1</v>
      </c>
      <c r="G17" s="4">
        <v>0.95</v>
      </c>
      <c r="H17" s="4">
        <v>42</v>
      </c>
      <c r="I17" s="4">
        <v>0.1</v>
      </c>
      <c r="J17" s="32">
        <v>1.0000000000000001E-5</v>
      </c>
      <c r="K17" s="32">
        <v>5.0000000000000001E-4</v>
      </c>
      <c r="L17" s="30">
        <v>15</v>
      </c>
      <c r="M17" s="14">
        <v>3.4722222222222222E-5</v>
      </c>
      <c r="N17" s="22">
        <v>6.31484898291229E-5</v>
      </c>
      <c r="O17" s="22">
        <v>8.0903174671350295E-5</v>
      </c>
      <c r="P17" s="25">
        <f t="array" ref="P17">INDEX('Default Errors'!$E$7:$E$27,MATCH(C17&amp;D17,'Default Errors'!$C$7:$C$27&amp;'Default Errors'!$D$7:$D$27,0))</f>
        <v>0.148834244797691</v>
      </c>
      <c r="Q17" s="9">
        <f t="shared" ref="Q17:Q37" si="8">N17/P17</f>
        <v>4.2428736689570368E-4</v>
      </c>
      <c r="R17" s="9">
        <f>SQRT(Q17)</f>
        <v>2.0598236985133064E-2</v>
      </c>
      <c r="S17" s="9">
        <f>O17/P17</f>
        <v>5.4357903170282633E-4</v>
      </c>
      <c r="T17" s="9">
        <f>SQRT(S17)</f>
        <v>2.3314781399421836E-2</v>
      </c>
      <c r="V17" s="15"/>
    </row>
    <row r="18" spans="1:22" x14ac:dyDescent="0.25">
      <c r="A18" s="3">
        <v>2</v>
      </c>
      <c r="B18" s="1">
        <v>15000</v>
      </c>
      <c r="C18" s="1">
        <v>8</v>
      </c>
      <c r="D18" s="1">
        <v>1</v>
      </c>
      <c r="E18" s="4">
        <v>400</v>
      </c>
      <c r="F18" s="4">
        <v>1</v>
      </c>
      <c r="G18" s="4">
        <v>0.95</v>
      </c>
      <c r="H18" s="4">
        <v>41</v>
      </c>
      <c r="I18" s="4">
        <v>0.2</v>
      </c>
      <c r="J18" s="32">
        <v>1E-4</v>
      </c>
      <c r="K18" s="32">
        <v>5.0000000000000001E-4</v>
      </c>
      <c r="L18" s="30">
        <v>5</v>
      </c>
      <c r="M18" s="14">
        <v>1.6203703703703703E-4</v>
      </c>
      <c r="N18" s="8">
        <v>2.1111190562294901E-3</v>
      </c>
      <c r="O18" s="8">
        <v>2.90298774638635E-3</v>
      </c>
      <c r="P18" s="25">
        <f t="array" ref="P18">INDEX('Default Errors'!$E$7:$E$27,MATCH(C18&amp;D18,'Default Errors'!$C$7:$C$27&amp;'Default Errors'!$D$7:$D$27,0))</f>
        <v>0.14944066530540401</v>
      </c>
      <c r="Q18" s="9">
        <f t="shared" si="8"/>
        <v>1.4126804453895513E-2</v>
      </c>
      <c r="R18" s="9">
        <f t="shared" ref="R18:R37" si="9">SQRT(Q18)</f>
        <v>0.1188562343922081</v>
      </c>
      <c r="S18" s="9">
        <f t="shared" ref="S18:S37" si="10">O18/P18</f>
        <v>1.9425688051198559E-2</v>
      </c>
      <c r="T18" s="9">
        <f t="shared" ref="T18:T22" si="11">SQRT(S18)</f>
        <v>0.13937606699573121</v>
      </c>
      <c r="V18" s="15"/>
    </row>
    <row r="19" spans="1:22" x14ac:dyDescent="0.25">
      <c r="A19" s="3">
        <v>3</v>
      </c>
      <c r="B19" s="1">
        <v>15000</v>
      </c>
      <c r="C19" s="1">
        <v>16</v>
      </c>
      <c r="D19" s="1">
        <v>1</v>
      </c>
      <c r="E19" s="4">
        <v>200</v>
      </c>
      <c r="F19" s="4">
        <v>1.1000000000000001</v>
      </c>
      <c r="G19" s="4">
        <v>0.05</v>
      </c>
      <c r="H19" s="4">
        <v>42</v>
      </c>
      <c r="I19" s="4">
        <v>0.2</v>
      </c>
      <c r="J19" s="32">
        <v>1E-4</v>
      </c>
      <c r="K19" s="32">
        <v>0.05</v>
      </c>
      <c r="L19" s="30">
        <v>15</v>
      </c>
      <c r="M19" s="14">
        <v>3.8194444444444446E-4</v>
      </c>
      <c r="N19" s="8">
        <v>4.8998628624054803E-2</v>
      </c>
      <c r="O19" s="8">
        <v>4.7001108208927903E-2</v>
      </c>
      <c r="P19" s="25">
        <f t="array" ref="P19">INDEX('Default Errors'!$E$7:$E$27,MATCH(C19&amp;D19,'Default Errors'!$C$7:$C$27&amp;'Default Errors'!$D$7:$D$27,0))</f>
        <v>0.148499599467802</v>
      </c>
      <c r="Q19" s="9">
        <f t="shared" si="8"/>
        <v>0.32995798506970914</v>
      </c>
      <c r="R19" s="9">
        <f t="shared" si="9"/>
        <v>0.57441969418684558</v>
      </c>
      <c r="S19" s="9">
        <f t="shared" si="10"/>
        <v>0.31650663286212283</v>
      </c>
      <c r="T19" s="9">
        <f t="shared" si="11"/>
        <v>0.56258922213469642</v>
      </c>
      <c r="V19" s="15"/>
    </row>
    <row r="20" spans="1:22" x14ac:dyDescent="0.25">
      <c r="A20" s="3">
        <v>4</v>
      </c>
      <c r="B20" s="1">
        <v>15000</v>
      </c>
      <c r="C20" s="1">
        <v>32</v>
      </c>
      <c r="D20" s="1">
        <v>1</v>
      </c>
      <c r="E20" s="4">
        <v>50</v>
      </c>
      <c r="F20" s="4">
        <v>0.5</v>
      </c>
      <c r="G20" s="4">
        <v>0.05</v>
      </c>
      <c r="H20" s="4">
        <v>39</v>
      </c>
      <c r="I20" s="4">
        <v>0.1</v>
      </c>
      <c r="J20" s="32">
        <v>1.0000000000000001E-5</v>
      </c>
      <c r="K20" s="32">
        <v>0.05</v>
      </c>
      <c r="L20" s="30">
        <v>5</v>
      </c>
      <c r="M20" s="14">
        <v>1.1458333333333333E-3</v>
      </c>
      <c r="N20" s="8">
        <v>9.2808850210165897E-2</v>
      </c>
      <c r="O20" s="8">
        <v>0.111556744782807</v>
      </c>
      <c r="P20" s="25">
        <f t="array" ref="P20">INDEX('Default Errors'!$E$7:$E$27,MATCH(C20&amp;D20,'Default Errors'!$C$7:$C$27&amp;'Default Errors'!$D$7:$D$27,0))</f>
        <v>0.14549183579793001</v>
      </c>
      <c r="Q20" s="9">
        <f t="shared" si="8"/>
        <v>0.63789730675380163</v>
      </c>
      <c r="R20" s="9">
        <f t="shared" si="9"/>
        <v>0.7986847355207195</v>
      </c>
      <c r="S20" s="9">
        <f t="shared" si="10"/>
        <v>0.76675604628252392</v>
      </c>
      <c r="T20" s="9">
        <f t="shared" si="11"/>
        <v>0.8756460736407855</v>
      </c>
      <c r="V20" s="15"/>
    </row>
    <row r="21" spans="1:22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1.5</v>
      </c>
      <c r="G21" s="4">
        <v>0.2</v>
      </c>
      <c r="H21" s="4">
        <v>42</v>
      </c>
      <c r="I21" s="4">
        <v>0.2</v>
      </c>
      <c r="J21" s="32">
        <v>1.0000000000000001E-5</v>
      </c>
      <c r="K21" s="32">
        <v>50000</v>
      </c>
      <c r="L21" s="30">
        <v>20</v>
      </c>
      <c r="M21" s="14">
        <v>4.8148148148148152E-3</v>
      </c>
      <c r="N21" s="8">
        <v>0.13017506849472299</v>
      </c>
      <c r="O21" s="8">
        <v>0.13310952720998701</v>
      </c>
      <c r="P21" s="25">
        <f t="array" ref="P21">INDEX('Default Errors'!$E$7:$E$27,MATCH(C21&amp;D21,'Default Errors'!$C$7:$C$27&amp;'Default Errors'!$D$7:$D$27,0))</f>
        <v>0.144625530038068</v>
      </c>
      <c r="Q21" s="9">
        <f t="shared" si="8"/>
        <v>0.90008360529747833</v>
      </c>
      <c r="R21" s="9">
        <f t="shared" si="9"/>
        <v>0.9487273608879836</v>
      </c>
      <c r="S21" s="9">
        <f t="shared" si="10"/>
        <v>0.92037365169863317</v>
      </c>
      <c r="T21" s="9">
        <f t="shared" si="11"/>
        <v>0.95936106430198276</v>
      </c>
      <c r="V21" s="15"/>
    </row>
    <row r="22" spans="1:22" x14ac:dyDescent="0.25">
      <c r="A22" s="3">
        <v>6</v>
      </c>
      <c r="B22" s="1">
        <v>15000</v>
      </c>
      <c r="C22" s="1">
        <v>128</v>
      </c>
      <c r="D22" s="1">
        <v>1</v>
      </c>
      <c r="E22" s="4">
        <v>200</v>
      </c>
      <c r="F22" s="4">
        <v>1.1000000000000001</v>
      </c>
      <c r="G22" s="4">
        <v>0.2</v>
      </c>
      <c r="H22" s="4">
        <v>39</v>
      </c>
      <c r="I22" s="4">
        <v>0.2</v>
      </c>
      <c r="J22" s="32">
        <v>1E-4</v>
      </c>
      <c r="K22" s="32">
        <v>5000</v>
      </c>
      <c r="L22" s="30">
        <v>20</v>
      </c>
      <c r="M22" s="14">
        <v>3.8425925925925926E-2</v>
      </c>
      <c r="N22" s="8">
        <v>0.14939064245980499</v>
      </c>
      <c r="O22" s="8">
        <v>0.151063438008607</v>
      </c>
      <c r="P22" s="25">
        <f t="array" ref="P22">INDEX('Default Errors'!$E$7:$E$27,MATCH(C22&amp;D22,'Default Errors'!$C$7:$C$27&amp;'Default Errors'!$D$7:$D$27,0))</f>
        <v>0.146507455962258</v>
      </c>
      <c r="Q22" s="9">
        <f t="shared" si="8"/>
        <v>1.0196794523432973</v>
      </c>
      <c r="R22" s="9">
        <f t="shared" si="9"/>
        <v>1.0097917866289552</v>
      </c>
      <c r="S22" s="9">
        <f t="shared" si="10"/>
        <v>1.0310972708960469</v>
      </c>
      <c r="T22" s="9">
        <f t="shared" si="11"/>
        <v>1.0154295991825562</v>
      </c>
      <c r="V22" s="15"/>
    </row>
    <row r="23" spans="1:22" x14ac:dyDescent="0.25">
      <c r="A23" s="3">
        <v>7</v>
      </c>
      <c r="B23" s="1">
        <v>15000</v>
      </c>
      <c r="C23" s="1">
        <v>4</v>
      </c>
      <c r="D23" s="1">
        <v>2</v>
      </c>
      <c r="E23" s="4">
        <v>400</v>
      </c>
      <c r="F23" s="4">
        <v>0.5</v>
      </c>
      <c r="G23" s="4">
        <v>0.95</v>
      </c>
      <c r="H23" s="4">
        <v>40</v>
      </c>
      <c r="I23" s="4">
        <v>0.2</v>
      </c>
      <c r="J23" s="32">
        <v>1E-4</v>
      </c>
      <c r="K23" s="32">
        <v>5.0000000000000001E-4</v>
      </c>
      <c r="L23" s="30">
        <v>20</v>
      </c>
      <c r="M23" s="14">
        <v>4.6296296296296294E-5</v>
      </c>
      <c r="N23" s="22">
        <v>2.1656170523711099E-5</v>
      </c>
      <c r="O23" s="22">
        <v>4.7944484127853902E-5</v>
      </c>
      <c r="P23" s="25">
        <f t="array" ref="P23">INDEX('Default Errors'!$E$7:$E$27,MATCH(C23&amp;D23,'Default Errors'!$C$7:$C$27&amp;'Default Errors'!$D$7:$D$27,0))</f>
        <v>0.148834244797691</v>
      </c>
      <c r="Q23" s="9">
        <f t="shared" si="8"/>
        <v>1.4550529384650776E-4</v>
      </c>
      <c r="R23" s="9">
        <f t="shared" si="9"/>
        <v>1.2062557516816563E-2</v>
      </c>
      <c r="S23" s="9">
        <f t="shared" si="10"/>
        <v>3.221334189119204E-4</v>
      </c>
      <c r="T23" s="9">
        <f t="shared" ref="T23:T37" si="12">SQRT(S23)</f>
        <v>1.7948075632555162E-2</v>
      </c>
      <c r="V23" s="15"/>
    </row>
    <row r="24" spans="1:22" x14ac:dyDescent="0.25">
      <c r="A24" s="3">
        <v>8</v>
      </c>
      <c r="B24" s="1">
        <v>15000</v>
      </c>
      <c r="C24" s="1">
        <v>8</v>
      </c>
      <c r="D24" s="1">
        <v>2</v>
      </c>
      <c r="E24" s="4">
        <v>400</v>
      </c>
      <c r="F24" s="4">
        <v>0.1</v>
      </c>
      <c r="G24" s="4">
        <v>0.95</v>
      </c>
      <c r="H24" s="4">
        <v>40</v>
      </c>
      <c r="I24" s="4">
        <v>0.2</v>
      </c>
      <c r="J24" s="32">
        <v>1E-4</v>
      </c>
      <c r="K24" s="32">
        <v>5.0000000000000001E-4</v>
      </c>
      <c r="L24" s="30">
        <v>5</v>
      </c>
      <c r="M24" s="14">
        <v>1.7361111111111112E-4</v>
      </c>
      <c r="N24" s="8">
        <v>9.5870175491284801E-4</v>
      </c>
      <c r="O24" s="8">
        <v>1.10655707862497E-3</v>
      </c>
      <c r="P24" s="25">
        <f t="array" ref="P24">INDEX('Default Errors'!$E$7:$E$27,MATCH(C24&amp;D24,'Default Errors'!$C$7:$C$27&amp;'Default Errors'!$D$7:$D$27,0))</f>
        <v>0.14944066530540401</v>
      </c>
      <c r="Q24" s="9">
        <f t="shared" si="8"/>
        <v>6.4152669084656423E-3</v>
      </c>
      <c r="R24" s="9">
        <f t="shared" si="9"/>
        <v>8.0095361341750881E-2</v>
      </c>
      <c r="S24" s="9">
        <f t="shared" si="10"/>
        <v>7.404658406489008E-3</v>
      </c>
      <c r="T24" s="9">
        <f t="shared" si="12"/>
        <v>8.6050324848248011E-2</v>
      </c>
      <c r="V24" s="15"/>
    </row>
    <row r="25" spans="1:22" x14ac:dyDescent="0.25">
      <c r="A25" s="3">
        <v>9</v>
      </c>
      <c r="B25" s="1">
        <v>15000</v>
      </c>
      <c r="C25" s="1">
        <v>16</v>
      </c>
      <c r="D25" s="1">
        <v>2</v>
      </c>
      <c r="E25" s="4">
        <v>400</v>
      </c>
      <c r="F25" s="4">
        <v>1.1000000000000001</v>
      </c>
      <c r="G25" s="4">
        <v>0.2</v>
      </c>
      <c r="H25" s="4">
        <v>41</v>
      </c>
      <c r="I25" s="4">
        <v>0.1</v>
      </c>
      <c r="J25" s="32">
        <v>1.0000000000000001E-5</v>
      </c>
      <c r="K25" s="32">
        <v>5</v>
      </c>
      <c r="L25" s="30">
        <v>5</v>
      </c>
      <c r="M25" s="14">
        <v>6.8287037037037025E-4</v>
      </c>
      <c r="N25" s="8">
        <v>1.7029423873561801E-2</v>
      </c>
      <c r="O25" s="8">
        <v>1.4466029372221899E-2</v>
      </c>
      <c r="P25" s="25">
        <f t="array" ref="P25">INDEX('Default Errors'!$E$7:$E$27,MATCH(C25&amp;D25,'Default Errors'!$C$7:$C$27&amp;'Default Errors'!$D$7:$D$27,0))</f>
        <v>0.148499599467802</v>
      </c>
      <c r="Q25" s="9">
        <f t="shared" si="8"/>
        <v>0.11467656434490354</v>
      </c>
      <c r="R25" s="9">
        <f t="shared" si="9"/>
        <v>0.33863928352290074</v>
      </c>
      <c r="S25" s="9">
        <f t="shared" si="10"/>
        <v>9.7414601952232574E-2</v>
      </c>
      <c r="T25" s="9">
        <f t="shared" si="12"/>
        <v>0.3121131236462712</v>
      </c>
      <c r="V25" s="15"/>
    </row>
    <row r="26" spans="1:22" x14ac:dyDescent="0.25">
      <c r="A26" s="3">
        <v>10</v>
      </c>
      <c r="B26" s="1">
        <v>15000</v>
      </c>
      <c r="C26" s="1">
        <v>32</v>
      </c>
      <c r="D26" s="1">
        <v>2</v>
      </c>
      <c r="E26" s="4">
        <v>200</v>
      </c>
      <c r="F26" s="4">
        <v>1.5</v>
      </c>
      <c r="G26" s="4">
        <v>0.05</v>
      </c>
      <c r="H26" s="4">
        <v>39</v>
      </c>
      <c r="I26" s="4">
        <v>0.1</v>
      </c>
      <c r="J26" s="32">
        <v>1E-4</v>
      </c>
      <c r="K26" s="32">
        <v>500</v>
      </c>
      <c r="L26" s="30">
        <v>100</v>
      </c>
      <c r="M26" s="14">
        <v>1.9675925925925928E-3</v>
      </c>
      <c r="N26" s="8">
        <v>7.9629581259310994E-2</v>
      </c>
      <c r="O26" s="8">
        <v>9.3005118587947994E-2</v>
      </c>
      <c r="P26" s="25">
        <f t="array" ref="P26">INDEX('Default Errors'!$E$7:$E$27,MATCH(C26&amp;D26,'Default Errors'!$C$7:$C$27&amp;'Default Errors'!$D$7:$D$27,0))</f>
        <v>0.14549183579793001</v>
      </c>
      <c r="Q26" s="9">
        <f t="shared" si="8"/>
        <v>0.54731305590168333</v>
      </c>
      <c r="R26" s="9">
        <f t="shared" si="9"/>
        <v>0.73980609344725146</v>
      </c>
      <c r="S26" s="9">
        <f t="shared" si="10"/>
        <v>0.63924630600661669</v>
      </c>
      <c r="T26" s="9">
        <f t="shared" si="12"/>
        <v>0.79952880248720037</v>
      </c>
      <c r="V26" s="15"/>
    </row>
    <row r="27" spans="1:22" x14ac:dyDescent="0.25">
      <c r="A27" s="3">
        <v>11</v>
      </c>
      <c r="B27" s="1">
        <v>15000</v>
      </c>
      <c r="C27" s="1">
        <v>64</v>
      </c>
      <c r="D27" s="1">
        <v>2</v>
      </c>
      <c r="E27" s="4">
        <v>400</v>
      </c>
      <c r="F27" s="4">
        <v>1.1000000000000001</v>
      </c>
      <c r="G27" s="4">
        <v>0.05</v>
      </c>
      <c r="H27" s="4">
        <v>40</v>
      </c>
      <c r="I27" s="4">
        <v>0.2</v>
      </c>
      <c r="J27" s="32">
        <v>1.0000000000000001E-5</v>
      </c>
      <c r="K27" s="32">
        <v>50000</v>
      </c>
      <c r="L27" s="30">
        <v>100</v>
      </c>
      <c r="M27" s="14">
        <v>2.224537037037037E-2</v>
      </c>
      <c r="N27" s="8">
        <v>0.128815367328561</v>
      </c>
      <c r="O27" s="8">
        <v>0.130930647774742</v>
      </c>
      <c r="P27" s="25">
        <f t="array" ref="P27">INDEX('Default Errors'!$E$7:$E$27,MATCH(C27&amp;D27,'Default Errors'!$C$7:$C$27&amp;'Default Errors'!$D$7:$D$27,0))</f>
        <v>0.144625530038068</v>
      </c>
      <c r="Q27" s="9">
        <f t="shared" si="8"/>
        <v>0.89068207594229398</v>
      </c>
      <c r="R27" s="9">
        <f t="shared" si="9"/>
        <v>0.94375954349733282</v>
      </c>
      <c r="S27" s="9">
        <f t="shared" si="10"/>
        <v>0.9053079891239032</v>
      </c>
      <c r="T27" s="9">
        <f t="shared" si="12"/>
        <v>0.95147674124168857</v>
      </c>
      <c r="V27" s="15"/>
    </row>
    <row r="28" spans="1:22" x14ac:dyDescent="0.25">
      <c r="A28" s="3">
        <v>12</v>
      </c>
      <c r="B28" s="1">
        <v>15000</v>
      </c>
      <c r="C28" s="1">
        <v>128</v>
      </c>
      <c r="D28" s="1">
        <v>2</v>
      </c>
      <c r="E28" s="4">
        <v>50</v>
      </c>
      <c r="F28" s="4">
        <v>1.5</v>
      </c>
      <c r="G28" s="4">
        <v>0.5</v>
      </c>
      <c r="H28" s="4">
        <v>39</v>
      </c>
      <c r="I28" s="4">
        <v>0.1</v>
      </c>
      <c r="J28" s="32">
        <v>1E-4</v>
      </c>
      <c r="K28" s="32">
        <v>5000</v>
      </c>
      <c r="L28" s="30">
        <v>5</v>
      </c>
      <c r="M28" s="14">
        <v>3.8506944444444448E-2</v>
      </c>
      <c r="N28" s="8">
        <v>0.153652693673167</v>
      </c>
      <c r="O28" s="8">
        <v>0.156298239640735</v>
      </c>
      <c r="P28" s="25">
        <f t="array" ref="P28">INDEX('Default Errors'!$E$7:$E$27,MATCH(C28&amp;D28,'Default Errors'!$C$7:$C$27&amp;'Default Errors'!$D$7:$D$27,0))</f>
        <v>0.146507455962258</v>
      </c>
      <c r="Q28" s="9">
        <f t="shared" si="8"/>
        <v>1.0487704715366137</v>
      </c>
      <c r="R28" s="9">
        <f t="shared" si="9"/>
        <v>1.0240949524026635</v>
      </c>
      <c r="S28" s="9">
        <f t="shared" si="10"/>
        <v>1.0668278867732111</v>
      </c>
      <c r="T28" s="9">
        <f t="shared" si="12"/>
        <v>1.0328736063881248</v>
      </c>
    </row>
    <row r="29" spans="1:22" x14ac:dyDescent="0.25">
      <c r="A29" s="3">
        <v>13</v>
      </c>
      <c r="B29" s="1">
        <v>15000</v>
      </c>
      <c r="C29" s="1">
        <v>4</v>
      </c>
      <c r="D29" s="1">
        <v>3</v>
      </c>
      <c r="E29" s="4">
        <v>400</v>
      </c>
      <c r="F29" s="4">
        <v>0.5</v>
      </c>
      <c r="G29" s="4">
        <v>0.95</v>
      </c>
      <c r="H29" s="4">
        <v>40</v>
      </c>
      <c r="I29" s="4">
        <v>0.2</v>
      </c>
      <c r="J29" s="32">
        <v>1.0000000000000001E-5</v>
      </c>
      <c r="K29" s="32">
        <v>5.0000000000000001E-4</v>
      </c>
      <c r="L29" s="30">
        <v>20</v>
      </c>
      <c r="M29" s="14">
        <v>3.4722222222222222E-5</v>
      </c>
      <c r="N29" s="22">
        <v>4.4718404122290903E-5</v>
      </c>
      <c r="O29" s="22">
        <v>6.6531007515324399E-5</v>
      </c>
      <c r="P29" s="25">
        <f t="array" ref="P29">INDEX('Default Errors'!$E$7:$E$27,MATCH(C29&amp;D29,'Default Errors'!$C$7:$C$27&amp;'Default Errors'!$D$7:$D$27,0))</f>
        <v>0.148834244797691</v>
      </c>
      <c r="Q29" s="9">
        <f t="shared" si="8"/>
        <v>3.004577621438951E-4</v>
      </c>
      <c r="R29" s="9">
        <f t="shared" si="9"/>
        <v>1.7333717493483478E-2</v>
      </c>
      <c r="S29" s="9">
        <f t="shared" si="10"/>
        <v>4.4701411026581533E-4</v>
      </c>
      <c r="T29" s="9">
        <f t="shared" si="12"/>
        <v>2.1142708205568541E-2</v>
      </c>
      <c r="V29" s="12"/>
    </row>
    <row r="30" spans="1:22" x14ac:dyDescent="0.25">
      <c r="A30" s="3">
        <v>14</v>
      </c>
      <c r="B30" s="1">
        <v>15000</v>
      </c>
      <c r="C30" s="1">
        <v>8</v>
      </c>
      <c r="D30" s="1">
        <v>3</v>
      </c>
      <c r="E30" s="4">
        <v>400</v>
      </c>
      <c r="F30" s="4">
        <v>1.1000000000000001</v>
      </c>
      <c r="G30" s="4">
        <v>0.95</v>
      </c>
      <c r="H30" s="4">
        <v>42</v>
      </c>
      <c r="I30" s="4">
        <v>0.1</v>
      </c>
      <c r="J30" s="32">
        <v>1E-4</v>
      </c>
      <c r="K30" s="32">
        <v>0.05</v>
      </c>
      <c r="L30" s="30">
        <v>10</v>
      </c>
      <c r="M30" s="14">
        <v>2.0833333333333335E-4</v>
      </c>
      <c r="N30" s="8">
        <v>1.08085240732871E-3</v>
      </c>
      <c r="O30" s="8">
        <v>1.2552341132524101E-3</v>
      </c>
      <c r="P30" s="25">
        <f t="array" ref="P30">INDEX('Default Errors'!$E$7:$E$27,MATCH(C30&amp;D30,'Default Errors'!$C$7:$C$27&amp;'Default Errors'!$D$7:$D$27,0))</f>
        <v>0.14944066530540401</v>
      </c>
      <c r="Q30" s="9">
        <f t="shared" si="8"/>
        <v>7.2326525388509812E-3</v>
      </c>
      <c r="R30" s="9">
        <f t="shared" si="9"/>
        <v>8.5045003021053389E-2</v>
      </c>
      <c r="S30" s="9">
        <f t="shared" si="10"/>
        <v>8.3995484809114996E-3</v>
      </c>
      <c r="T30" s="9">
        <f t="shared" si="12"/>
        <v>9.1649050627442399E-2</v>
      </c>
      <c r="V30" s="12"/>
    </row>
    <row r="31" spans="1:22" x14ac:dyDescent="0.25">
      <c r="A31" s="3">
        <v>15</v>
      </c>
      <c r="B31" s="1">
        <v>15000</v>
      </c>
      <c r="C31" s="1">
        <v>16</v>
      </c>
      <c r="D31" s="1">
        <v>3</v>
      </c>
      <c r="E31" s="4">
        <v>200</v>
      </c>
      <c r="F31" s="4">
        <v>1.1000000000000001</v>
      </c>
      <c r="G31" s="4">
        <v>0.2</v>
      </c>
      <c r="H31" s="4">
        <v>41</v>
      </c>
      <c r="I31" s="4">
        <v>0.2</v>
      </c>
      <c r="J31" s="32">
        <v>1.0000000000000001E-5</v>
      </c>
      <c r="K31" s="32">
        <v>5</v>
      </c>
      <c r="L31" s="30">
        <v>50</v>
      </c>
      <c r="M31" s="14">
        <v>4.9768518518518521E-4</v>
      </c>
      <c r="N31" s="8">
        <v>1.8444966882381598E-2</v>
      </c>
      <c r="O31" s="8">
        <v>1.6956047257326998E-2</v>
      </c>
      <c r="P31" s="25">
        <f t="array" ref="P31">INDEX('Default Errors'!$E$7:$E$27,MATCH(C31&amp;D31,'Default Errors'!$C$7:$C$27&amp;'Default Errors'!$D$7:$D$27,0))</f>
        <v>0.148499599467802</v>
      </c>
      <c r="Q31" s="9">
        <f t="shared" si="8"/>
        <v>0.1242088662089683</v>
      </c>
      <c r="R31" s="9">
        <f t="shared" si="9"/>
        <v>0.35243278254011545</v>
      </c>
      <c r="S31" s="9">
        <f t="shared" si="10"/>
        <v>0.11418244438432607</v>
      </c>
      <c r="T31" s="9">
        <f t="shared" si="12"/>
        <v>0.33790892912784365</v>
      </c>
      <c r="V31" s="12"/>
    </row>
    <row r="32" spans="1:22" x14ac:dyDescent="0.25">
      <c r="A32" s="3">
        <v>16</v>
      </c>
      <c r="B32" s="1">
        <v>15000</v>
      </c>
      <c r="C32" s="1">
        <v>32</v>
      </c>
      <c r="D32" s="1">
        <v>3</v>
      </c>
      <c r="E32" s="4">
        <v>400</v>
      </c>
      <c r="F32" s="4">
        <v>0.1</v>
      </c>
      <c r="G32" s="4">
        <v>0.05</v>
      </c>
      <c r="H32" s="4">
        <v>40</v>
      </c>
      <c r="I32" s="4">
        <v>0.2</v>
      </c>
      <c r="J32" s="32">
        <v>1.0000000000000001E-5</v>
      </c>
      <c r="K32" s="32">
        <v>5000</v>
      </c>
      <c r="L32" s="30">
        <v>100</v>
      </c>
      <c r="M32" s="14">
        <v>4.6064814814814814E-3</v>
      </c>
      <c r="N32" s="8">
        <v>8.7759849881280494E-2</v>
      </c>
      <c r="O32" s="8">
        <v>0.100578753597534</v>
      </c>
      <c r="P32" s="25">
        <f t="array" ref="P32">INDEX('Default Errors'!$E$7:$E$27,MATCH(C32&amp;D32,'Default Errors'!$C$7:$C$27&amp;'Default Errors'!$D$7:$D$27,0))</f>
        <v>0.14549183579793001</v>
      </c>
      <c r="Q32" s="9">
        <f t="shared" si="8"/>
        <v>0.60319432633435155</v>
      </c>
      <c r="R32" s="9">
        <f t="shared" si="9"/>
        <v>0.77665586094122252</v>
      </c>
      <c r="S32" s="9">
        <f t="shared" si="10"/>
        <v>0.69130170119803369</v>
      </c>
      <c r="T32" s="9">
        <f t="shared" si="12"/>
        <v>0.83144554914800861</v>
      </c>
      <c r="V32" s="12"/>
    </row>
    <row r="33" spans="1:22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1.5</v>
      </c>
      <c r="G33" s="4">
        <v>0.2</v>
      </c>
      <c r="H33" s="4">
        <v>41</v>
      </c>
      <c r="I33" s="4">
        <v>0.2</v>
      </c>
      <c r="J33" s="32">
        <v>1.0000000000000001E-5</v>
      </c>
      <c r="K33" s="32">
        <v>50000</v>
      </c>
      <c r="L33" s="30">
        <v>100</v>
      </c>
      <c r="M33" s="14">
        <v>7.8935185185185185E-3</v>
      </c>
      <c r="N33" s="8">
        <v>0.130456457272419</v>
      </c>
      <c r="O33" s="8">
        <v>0.132905416062719</v>
      </c>
      <c r="P33" s="25">
        <f t="array" ref="P33">INDEX('Default Errors'!$E$7:$E$27,MATCH(C33&amp;D33,'Default Errors'!$C$7:$C$27&amp;'Default Errors'!$D$7:$D$27,0))</f>
        <v>0.144625530038068</v>
      </c>
      <c r="Q33" s="9">
        <f t="shared" si="8"/>
        <v>0.90202924226504511</v>
      </c>
      <c r="R33" s="9">
        <f t="shared" si="9"/>
        <v>0.94975220045285769</v>
      </c>
      <c r="S33" s="9">
        <f t="shared" si="10"/>
        <v>0.91896234383885023</v>
      </c>
      <c r="T33" s="9">
        <f t="shared" si="12"/>
        <v>0.95862523638742692</v>
      </c>
      <c r="V33" s="12"/>
    </row>
    <row r="34" spans="1:22" x14ac:dyDescent="0.25">
      <c r="A34" s="3">
        <v>18</v>
      </c>
      <c r="B34" s="1">
        <v>15000</v>
      </c>
      <c r="C34" s="1">
        <v>128</v>
      </c>
      <c r="D34" s="1">
        <v>3</v>
      </c>
      <c r="E34" s="4">
        <v>200</v>
      </c>
      <c r="F34" s="4">
        <v>1.1000000000000001</v>
      </c>
      <c r="G34" s="4">
        <v>0.05</v>
      </c>
      <c r="H34" s="4">
        <v>39</v>
      </c>
      <c r="I34" s="4">
        <v>0.1</v>
      </c>
      <c r="J34" s="32">
        <v>1.0000000000000001E-5</v>
      </c>
      <c r="K34" s="32">
        <v>5000</v>
      </c>
      <c r="L34" s="30">
        <v>50</v>
      </c>
      <c r="M34" s="14">
        <v>0.10090277777777779</v>
      </c>
      <c r="N34" s="8">
        <v>0.157374206881152</v>
      </c>
      <c r="O34" s="8">
        <v>0.15999007059189899</v>
      </c>
      <c r="P34" s="25">
        <f t="array" ref="P34">INDEX('Default Errors'!$E$7:$E$27,MATCH(C34&amp;D34,'Default Errors'!$C$7:$C$27&amp;'Default Errors'!$D$7:$D$27,0))</f>
        <v>0.146507455962258</v>
      </c>
      <c r="Q34" s="9">
        <f t="shared" si="8"/>
        <v>1.0741719992850971</v>
      </c>
      <c r="R34" s="9">
        <f t="shared" si="9"/>
        <v>1.0364226933472158</v>
      </c>
      <c r="S34" s="9">
        <f t="shared" si="10"/>
        <v>1.0920268155711765</v>
      </c>
      <c r="T34" s="9">
        <f t="shared" si="12"/>
        <v>1.0450008686939818</v>
      </c>
      <c r="V34" s="12"/>
    </row>
    <row r="35" spans="1:22" x14ac:dyDescent="0.25">
      <c r="A35" s="3">
        <v>19</v>
      </c>
      <c r="B35" s="1">
        <v>15000</v>
      </c>
      <c r="C35" s="1">
        <v>146</v>
      </c>
      <c r="D35" s="1">
        <v>1</v>
      </c>
      <c r="E35" s="4">
        <v>50</v>
      </c>
      <c r="F35" s="4">
        <v>3</v>
      </c>
      <c r="G35" s="4">
        <v>0.05</v>
      </c>
      <c r="H35" s="4">
        <v>40</v>
      </c>
      <c r="I35" s="4">
        <v>0.1</v>
      </c>
      <c r="J35" s="32">
        <v>1.0000000000000001E-5</v>
      </c>
      <c r="K35" s="32">
        <v>5.0000000000000001E-3</v>
      </c>
      <c r="L35" s="30">
        <v>10</v>
      </c>
      <c r="M35" s="14">
        <v>3.3252314814814811E-2</v>
      </c>
      <c r="N35" s="8">
        <v>0.191776630514954</v>
      </c>
      <c r="O35" s="8">
        <v>0.19516215002777099</v>
      </c>
      <c r="P35" s="25">
        <f t="array" ref="P35">INDEX('Default Errors'!$E$7:$E$27,MATCH(C35&amp;D35,'Default Errors'!$C$7:$C$27&amp;'Default Errors'!$D$7:$D$27,0))</f>
        <v>0.14741263428892101</v>
      </c>
      <c r="Q35" s="9">
        <f t="shared" si="8"/>
        <v>1.3009511120945161</v>
      </c>
      <c r="R35" s="9">
        <f t="shared" si="9"/>
        <v>1.14059243908353</v>
      </c>
      <c r="S35" s="9">
        <f t="shared" si="10"/>
        <v>1.3239173899115284</v>
      </c>
      <c r="T35" s="9">
        <f t="shared" si="12"/>
        <v>1.1506160914534127</v>
      </c>
      <c r="V35" s="12"/>
    </row>
    <row r="36" spans="1:22" x14ac:dyDescent="0.25">
      <c r="A36" s="3">
        <v>20</v>
      </c>
      <c r="B36" s="1">
        <v>15000</v>
      </c>
      <c r="C36" s="1">
        <v>146</v>
      </c>
      <c r="D36" s="1">
        <v>2</v>
      </c>
      <c r="E36" s="4">
        <v>200</v>
      </c>
      <c r="F36" s="4">
        <v>0.1</v>
      </c>
      <c r="G36" s="4">
        <v>0.05</v>
      </c>
      <c r="H36" s="4">
        <v>42</v>
      </c>
      <c r="I36" s="4">
        <v>0.2</v>
      </c>
      <c r="J36" s="32">
        <v>1E-4</v>
      </c>
      <c r="K36" s="32">
        <v>500</v>
      </c>
      <c r="L36" s="30">
        <v>100</v>
      </c>
      <c r="M36" s="14">
        <v>8.9317129629629621E-2</v>
      </c>
      <c r="N36" s="8">
        <v>0.17998603472619301</v>
      </c>
      <c r="O36" s="8">
        <v>0.183934202601619</v>
      </c>
      <c r="P36" s="25">
        <f t="array" ref="P36">INDEX('Default Errors'!$E$7:$E$27,MATCH(C36&amp;D36,'Default Errors'!$C$7:$C$27&amp;'Default Errors'!$D$7:$D$27,0))</f>
        <v>0.14741263428892101</v>
      </c>
      <c r="Q36" s="9">
        <f t="shared" si="8"/>
        <v>1.2209674943697828</v>
      </c>
      <c r="R36" s="9">
        <f t="shared" si="9"/>
        <v>1.1049739790464672</v>
      </c>
      <c r="S36" s="9">
        <f t="shared" si="10"/>
        <v>1.2477505981008223</v>
      </c>
      <c r="T36" s="9">
        <f t="shared" si="12"/>
        <v>1.1170275726681156</v>
      </c>
      <c r="V36" s="12"/>
    </row>
    <row r="37" spans="1:22" x14ac:dyDescent="0.25">
      <c r="A37" s="3">
        <v>21</v>
      </c>
      <c r="B37" s="1">
        <v>15000</v>
      </c>
      <c r="C37" s="1">
        <v>148</v>
      </c>
      <c r="D37" s="1">
        <v>1</v>
      </c>
      <c r="E37" s="4">
        <v>50</v>
      </c>
      <c r="F37" s="4">
        <v>1.5</v>
      </c>
      <c r="G37" s="4">
        <v>0.05</v>
      </c>
      <c r="H37" s="4">
        <v>39</v>
      </c>
      <c r="I37" s="4">
        <v>0.2</v>
      </c>
      <c r="J37" s="32">
        <v>1.0000000000000001E-5</v>
      </c>
      <c r="K37" s="32">
        <v>5</v>
      </c>
      <c r="L37" s="30">
        <v>10</v>
      </c>
      <c r="M37" s="14">
        <v>3.4374999999999996E-2</v>
      </c>
      <c r="N37" s="8">
        <v>0.18090505428116299</v>
      </c>
      <c r="O37" s="8">
        <v>0.18380075158435799</v>
      </c>
      <c r="P37" s="25">
        <f t="array" ref="P37">INDEX('Default Errors'!$E$7:$E$27,MATCH(C37&amp;D37,'Default Errors'!$C$7:$C$27&amp;'Default Errors'!$D$7:$D$27,0))</f>
        <v>0.148183907230964</v>
      </c>
      <c r="Q37" s="9">
        <f t="shared" si="8"/>
        <v>1.2208144437654678</v>
      </c>
      <c r="R37" s="9">
        <f t="shared" si="9"/>
        <v>1.1049047215780499</v>
      </c>
      <c r="S37" s="9">
        <f t="shared" si="10"/>
        <v>1.2403556838184897</v>
      </c>
      <c r="T37" s="9">
        <f t="shared" si="12"/>
        <v>1.1137125678641189</v>
      </c>
      <c r="V37" s="12"/>
    </row>
    <row r="38" spans="1:22" x14ac:dyDescent="0.25">
      <c r="V38" s="12"/>
    </row>
    <row r="39" spans="1:22" x14ac:dyDescent="0.25">
      <c r="V39" s="12"/>
    </row>
    <row r="40" spans="1:22" x14ac:dyDescent="0.25">
      <c r="V40" s="12"/>
    </row>
    <row r="41" spans="1:22" x14ac:dyDescent="0.25">
      <c r="V41" s="12"/>
    </row>
    <row r="42" spans="1:22" x14ac:dyDescent="0.25">
      <c r="V42" s="12"/>
    </row>
    <row r="43" spans="1:22" x14ac:dyDescent="0.25">
      <c r="V43" s="12"/>
    </row>
    <row r="44" spans="1:22" x14ac:dyDescent="0.25">
      <c r="V44" s="12"/>
    </row>
    <row r="45" spans="1:22" x14ac:dyDescent="0.25">
      <c r="V45" s="12"/>
    </row>
    <row r="46" spans="1:22" x14ac:dyDescent="0.25">
      <c r="V46" s="12"/>
    </row>
    <row r="48" spans="1:22" x14ac:dyDescent="0.25">
      <c r="V48" s="12"/>
    </row>
    <row r="49" spans="22:22" x14ac:dyDescent="0.25">
      <c r="V49" s="12"/>
    </row>
    <row r="50" spans="22:22" x14ac:dyDescent="0.25">
      <c r="V50" s="12"/>
    </row>
    <row r="51" spans="22:22" x14ac:dyDescent="0.25">
      <c r="V51" s="12"/>
    </row>
    <row r="52" spans="22:22" x14ac:dyDescent="0.25">
      <c r="V52" s="12"/>
    </row>
    <row r="53" spans="22:22" x14ac:dyDescent="0.25">
      <c r="V53" s="12"/>
    </row>
    <row r="54" spans="22:22" x14ac:dyDescent="0.25">
      <c r="V54" s="12"/>
    </row>
    <row r="55" spans="22:22" x14ac:dyDescent="0.25">
      <c r="V55" s="12"/>
    </row>
    <row r="56" spans="22:22" x14ac:dyDescent="0.25">
      <c r="V56" s="12"/>
    </row>
    <row r="57" spans="22:22" x14ac:dyDescent="0.25">
      <c r="V57" s="12"/>
    </row>
    <row r="58" spans="22:22" x14ac:dyDescent="0.25">
      <c r="V58" s="12"/>
    </row>
    <row r="59" spans="22:22" x14ac:dyDescent="0.25">
      <c r="V59" s="12"/>
    </row>
    <row r="60" spans="22:22" x14ac:dyDescent="0.25">
      <c r="V60" s="12"/>
    </row>
    <row r="61" spans="22:22" x14ac:dyDescent="0.25">
      <c r="V61" s="12"/>
    </row>
    <row r="62" spans="22:22" x14ac:dyDescent="0.25">
      <c r="V62" s="12"/>
    </row>
    <row r="63" spans="22:22" x14ac:dyDescent="0.25">
      <c r="V63" s="12"/>
    </row>
    <row r="64" spans="22:22" x14ac:dyDescent="0.25">
      <c r="V64" s="12"/>
    </row>
    <row r="65" spans="22:22" x14ac:dyDescent="0.25">
      <c r="V65" s="12"/>
    </row>
    <row r="67" spans="22:22" x14ac:dyDescent="0.25">
      <c r="V67" s="12"/>
    </row>
    <row r="68" spans="22:22" x14ac:dyDescent="0.25">
      <c r="V68" s="12"/>
    </row>
    <row r="69" spans="22:22" x14ac:dyDescent="0.25">
      <c r="V69" s="12"/>
    </row>
    <row r="70" spans="22:22" x14ac:dyDescent="0.25">
      <c r="V70" s="12"/>
    </row>
    <row r="71" spans="22:22" x14ac:dyDescent="0.25">
      <c r="V71" s="12"/>
    </row>
    <row r="72" spans="22:22" x14ac:dyDescent="0.25">
      <c r="V72" s="12"/>
    </row>
    <row r="73" spans="22:22" x14ac:dyDescent="0.25">
      <c r="V73" s="12"/>
    </row>
    <row r="74" spans="22:22" x14ac:dyDescent="0.25">
      <c r="V74" s="12"/>
    </row>
    <row r="75" spans="22:22" x14ac:dyDescent="0.25">
      <c r="V75" s="12"/>
    </row>
    <row r="76" spans="22:22" x14ac:dyDescent="0.25">
      <c r="V76" s="12"/>
    </row>
    <row r="77" spans="22:22" x14ac:dyDescent="0.25">
      <c r="V77" s="12"/>
    </row>
    <row r="78" spans="22:22" x14ac:dyDescent="0.25">
      <c r="V78" s="12"/>
    </row>
    <row r="79" spans="22:22" x14ac:dyDescent="0.25">
      <c r="V79" s="12"/>
    </row>
    <row r="80" spans="22:22" x14ac:dyDescent="0.25">
      <c r="V80" s="12"/>
    </row>
    <row r="81" spans="10:22" x14ac:dyDescent="0.25">
      <c r="V81" s="12"/>
    </row>
    <row r="82" spans="10:22" x14ac:dyDescent="0.25">
      <c r="V82" s="12"/>
    </row>
    <row r="83" spans="10:22" x14ac:dyDescent="0.25">
      <c r="V83" s="12"/>
    </row>
    <row r="84" spans="10:22" x14ac:dyDescent="0.25">
      <c r="V84" s="12"/>
    </row>
    <row r="88" spans="10:22" x14ac:dyDescent="0.25">
      <c r="J88" s="31"/>
    </row>
    <row r="91" spans="10:22" x14ac:dyDescent="0.25">
      <c r="J91" s="31"/>
    </row>
    <row r="92" spans="10:22" x14ac:dyDescent="0.25">
      <c r="J92" s="31"/>
    </row>
    <row r="96" spans="10:22" x14ac:dyDescent="0.25">
      <c r="J96" s="31"/>
    </row>
    <row r="98" spans="10:10" x14ac:dyDescent="0.25">
      <c r="J98" s="31"/>
    </row>
    <row r="100" spans="10:10" x14ac:dyDescent="0.25">
      <c r="J100" s="31"/>
    </row>
    <row r="102" spans="10:10" x14ac:dyDescent="0.25">
      <c r="J102" s="31"/>
    </row>
    <row r="103" spans="10:10" x14ac:dyDescent="0.25">
      <c r="J103" s="31"/>
    </row>
    <row r="104" spans="10:10" x14ac:dyDescent="0.25">
      <c r="J104" s="31"/>
    </row>
    <row r="105" spans="10:10" x14ac:dyDescent="0.25">
      <c r="J105" s="31"/>
    </row>
    <row r="106" spans="10:10" x14ac:dyDescent="0.25">
      <c r="J106" s="31"/>
    </row>
    <row r="108" spans="10:10" x14ac:dyDescent="0.25">
      <c r="J108" s="3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7"/>
  <sheetViews>
    <sheetView workbookViewId="0">
      <selection activeCell="K15" sqref="K15"/>
    </sheetView>
  </sheetViews>
  <sheetFormatPr baseColWidth="10" defaultRowHeight="15" x14ac:dyDescent="0.25"/>
  <cols>
    <col min="4" max="4" width="12.7109375" customWidth="1"/>
  </cols>
  <sheetData>
    <row r="4" spans="3:12" ht="15.75" x14ac:dyDescent="0.25">
      <c r="C4" s="23" t="s">
        <v>30</v>
      </c>
      <c r="H4" s="23" t="s">
        <v>31</v>
      </c>
    </row>
    <row r="5" spans="3:12" x14ac:dyDescent="0.25">
      <c r="E5" s="37" t="s">
        <v>0</v>
      </c>
      <c r="F5" s="37"/>
      <c r="J5" s="37" t="s">
        <v>0</v>
      </c>
      <c r="K5" s="37"/>
    </row>
    <row r="6" spans="3:12" x14ac:dyDescent="0.25">
      <c r="C6" t="s">
        <v>24</v>
      </c>
      <c r="D6" t="s">
        <v>25</v>
      </c>
      <c r="E6" s="3" t="s">
        <v>26</v>
      </c>
      <c r="F6" s="3" t="s">
        <v>27</v>
      </c>
      <c r="H6" t="s">
        <v>24</v>
      </c>
      <c r="I6" t="s">
        <v>25</v>
      </c>
      <c r="J6" s="3" t="s">
        <v>26</v>
      </c>
      <c r="K6" s="3" t="s">
        <v>27</v>
      </c>
    </row>
    <row r="7" spans="3:12" x14ac:dyDescent="0.25">
      <c r="C7">
        <v>4</v>
      </c>
      <c r="D7">
        <v>1</v>
      </c>
      <c r="E7">
        <v>0.148834244797691</v>
      </c>
      <c r="F7">
        <v>1.8661389182894901E-2</v>
      </c>
      <c r="H7">
        <v>4</v>
      </c>
      <c r="I7">
        <v>1</v>
      </c>
      <c r="J7">
        <v>5.3403859472996501E-2</v>
      </c>
      <c r="K7">
        <v>1.35087180411301E-2</v>
      </c>
    </row>
    <row r="8" spans="3:12" x14ac:dyDescent="0.25">
      <c r="C8">
        <v>8</v>
      </c>
      <c r="D8">
        <v>1</v>
      </c>
      <c r="E8">
        <v>0.14944066530540401</v>
      </c>
      <c r="F8">
        <v>5.8152003828784701E-2</v>
      </c>
      <c r="H8">
        <v>8</v>
      </c>
      <c r="I8">
        <v>1</v>
      </c>
      <c r="J8">
        <v>6.0828541567298902E-2</v>
      </c>
      <c r="K8">
        <v>3.0317906985562901E-2</v>
      </c>
    </row>
    <row r="9" spans="3:12" x14ac:dyDescent="0.25">
      <c r="C9">
        <v>16</v>
      </c>
      <c r="D9">
        <v>1</v>
      </c>
      <c r="E9">
        <v>0.148499599467802</v>
      </c>
      <c r="F9">
        <v>0.11889890066757899</v>
      </c>
      <c r="H9">
        <v>16</v>
      </c>
      <c r="I9">
        <v>1</v>
      </c>
      <c r="J9">
        <v>6.6075900603069407E-2</v>
      </c>
      <c r="K9">
        <v>4.71924397561789E-2</v>
      </c>
    </row>
    <row r="10" spans="3:12" x14ac:dyDescent="0.25">
      <c r="C10">
        <v>32</v>
      </c>
      <c r="D10">
        <v>1</v>
      </c>
      <c r="E10">
        <v>0.14549183579793001</v>
      </c>
      <c r="F10">
        <v>0.14159938339096101</v>
      </c>
      <c r="H10">
        <v>32</v>
      </c>
      <c r="I10">
        <v>1</v>
      </c>
      <c r="J10">
        <v>6.4467693182005903E-2</v>
      </c>
      <c r="K10">
        <v>6.1261486472077201E-2</v>
      </c>
    </row>
    <row r="11" spans="3:12" x14ac:dyDescent="0.25">
      <c r="C11">
        <v>64</v>
      </c>
      <c r="D11">
        <v>1</v>
      </c>
      <c r="E11">
        <v>0.144625530038068</v>
      </c>
      <c r="F11">
        <v>0.14637915004454899</v>
      </c>
      <c r="H11">
        <v>64</v>
      </c>
      <c r="I11">
        <v>1</v>
      </c>
      <c r="J11">
        <v>6.6252051388873606E-2</v>
      </c>
      <c r="K11">
        <v>6.7343418758699702E-2</v>
      </c>
      <c r="L11" s="24"/>
    </row>
    <row r="12" spans="3:12" x14ac:dyDescent="0.25">
      <c r="C12">
        <v>128</v>
      </c>
      <c r="D12">
        <v>1</v>
      </c>
      <c r="E12">
        <v>0.146507455962258</v>
      </c>
      <c r="F12">
        <v>0.14718499491680501</v>
      </c>
      <c r="H12">
        <v>128</v>
      </c>
      <c r="I12">
        <v>1</v>
      </c>
      <c r="J12">
        <v>6.6204068387367407E-2</v>
      </c>
      <c r="K12">
        <v>6.67588650253087E-2</v>
      </c>
    </row>
    <row r="13" spans="3:12" x14ac:dyDescent="0.25">
      <c r="C13">
        <v>4</v>
      </c>
      <c r="D13">
        <v>2</v>
      </c>
      <c r="E13">
        <v>0.148834244797691</v>
      </c>
      <c r="F13">
        <v>1.8661389182894901E-2</v>
      </c>
      <c r="H13">
        <v>4</v>
      </c>
      <c r="I13">
        <v>2</v>
      </c>
      <c r="J13">
        <v>5.3403859472996501E-2</v>
      </c>
      <c r="K13">
        <v>1.35087180411301E-2</v>
      </c>
    </row>
    <row r="14" spans="3:12" x14ac:dyDescent="0.25">
      <c r="C14">
        <v>8</v>
      </c>
      <c r="D14">
        <v>2</v>
      </c>
      <c r="E14">
        <v>0.14944066530540401</v>
      </c>
      <c r="F14">
        <v>5.8152003828784701E-2</v>
      </c>
      <c r="H14">
        <v>8</v>
      </c>
      <c r="I14">
        <v>2</v>
      </c>
      <c r="J14">
        <v>6.0828541567298902E-2</v>
      </c>
      <c r="K14">
        <v>3.0317906985562901E-2</v>
      </c>
    </row>
    <row r="15" spans="3:12" x14ac:dyDescent="0.25">
      <c r="C15">
        <v>16</v>
      </c>
      <c r="D15">
        <v>2</v>
      </c>
      <c r="E15">
        <v>0.148499599467802</v>
      </c>
      <c r="F15">
        <v>0.11889890066757899</v>
      </c>
      <c r="H15">
        <v>16</v>
      </c>
      <c r="I15">
        <v>2</v>
      </c>
      <c r="J15">
        <v>6.6075900603069407E-2</v>
      </c>
      <c r="K15">
        <v>4.71924397561789E-2</v>
      </c>
    </row>
    <row r="16" spans="3:12" x14ac:dyDescent="0.25">
      <c r="C16">
        <v>32</v>
      </c>
      <c r="D16">
        <v>2</v>
      </c>
      <c r="E16">
        <v>0.14549183579793001</v>
      </c>
      <c r="F16">
        <v>0.14159938339096101</v>
      </c>
      <c r="H16">
        <v>32</v>
      </c>
      <c r="I16">
        <v>2</v>
      </c>
      <c r="J16">
        <v>6.4467693182005903E-2</v>
      </c>
      <c r="K16">
        <v>6.1261486472077201E-2</v>
      </c>
    </row>
    <row r="17" spans="3:11" x14ac:dyDescent="0.25">
      <c r="C17">
        <v>64</v>
      </c>
      <c r="D17">
        <v>2</v>
      </c>
      <c r="E17">
        <v>0.144625530038068</v>
      </c>
      <c r="F17">
        <v>0.14637915004454899</v>
      </c>
      <c r="H17">
        <v>64</v>
      </c>
      <c r="I17">
        <v>2</v>
      </c>
      <c r="J17">
        <v>6.6252051388873606E-2</v>
      </c>
      <c r="K17">
        <v>6.7343418758699702E-2</v>
      </c>
    </row>
    <row r="18" spans="3:11" x14ac:dyDescent="0.25">
      <c r="C18">
        <v>128</v>
      </c>
      <c r="D18">
        <v>2</v>
      </c>
      <c r="E18">
        <v>0.146507455962258</v>
      </c>
      <c r="F18">
        <v>0.14718499491680501</v>
      </c>
      <c r="H18">
        <v>128</v>
      </c>
      <c r="I18">
        <v>2</v>
      </c>
      <c r="J18">
        <v>6.6204068387367407E-2</v>
      </c>
      <c r="K18">
        <v>6.67588650253087E-2</v>
      </c>
    </row>
    <row r="19" spans="3:11" x14ac:dyDescent="0.25">
      <c r="C19">
        <v>4</v>
      </c>
      <c r="D19">
        <v>3</v>
      </c>
      <c r="E19">
        <v>0.148834244797691</v>
      </c>
      <c r="F19">
        <v>1.8661389182894901E-2</v>
      </c>
      <c r="H19">
        <v>4</v>
      </c>
      <c r="I19">
        <v>3</v>
      </c>
      <c r="J19">
        <v>5.3403859472996501E-2</v>
      </c>
      <c r="K19">
        <v>1.35087180411301E-2</v>
      </c>
    </row>
    <row r="20" spans="3:11" x14ac:dyDescent="0.25">
      <c r="C20">
        <v>8</v>
      </c>
      <c r="D20">
        <v>3</v>
      </c>
      <c r="E20">
        <v>0.14944066530540401</v>
      </c>
      <c r="F20">
        <v>5.8152003828784701E-2</v>
      </c>
      <c r="H20">
        <v>8</v>
      </c>
      <c r="I20">
        <v>3</v>
      </c>
      <c r="J20">
        <v>6.0828541567298902E-2</v>
      </c>
      <c r="K20">
        <v>3.0317906985562901E-2</v>
      </c>
    </row>
    <row r="21" spans="3:11" x14ac:dyDescent="0.25">
      <c r="C21">
        <v>16</v>
      </c>
      <c r="D21">
        <v>3</v>
      </c>
      <c r="E21">
        <v>0.148499599467802</v>
      </c>
      <c r="F21">
        <v>0.11889890066757899</v>
      </c>
      <c r="H21">
        <v>16</v>
      </c>
      <c r="I21">
        <v>3</v>
      </c>
      <c r="J21">
        <v>6.6075900603069407E-2</v>
      </c>
      <c r="K21">
        <v>4.71924397561789E-2</v>
      </c>
    </row>
    <row r="22" spans="3:11" x14ac:dyDescent="0.25">
      <c r="C22">
        <v>32</v>
      </c>
      <c r="D22">
        <v>3</v>
      </c>
      <c r="E22">
        <v>0.14549183579793001</v>
      </c>
      <c r="F22">
        <v>0.14159938339096101</v>
      </c>
      <c r="H22">
        <v>32</v>
      </c>
      <c r="I22">
        <v>3</v>
      </c>
      <c r="J22">
        <v>6.4467693182005903E-2</v>
      </c>
      <c r="K22">
        <v>6.1261486472077201E-2</v>
      </c>
    </row>
    <row r="23" spans="3:11" x14ac:dyDescent="0.25">
      <c r="C23">
        <v>64</v>
      </c>
      <c r="D23">
        <v>3</v>
      </c>
      <c r="E23">
        <v>0.144625530038068</v>
      </c>
      <c r="F23">
        <v>0.14637915004454899</v>
      </c>
      <c r="H23">
        <v>64</v>
      </c>
      <c r="I23">
        <v>3</v>
      </c>
      <c r="J23">
        <v>6.6252051388873606E-2</v>
      </c>
      <c r="K23">
        <v>6.7343418758699702E-2</v>
      </c>
    </row>
    <row r="24" spans="3:11" x14ac:dyDescent="0.25">
      <c r="C24">
        <v>128</v>
      </c>
      <c r="D24">
        <v>3</v>
      </c>
      <c r="E24">
        <v>0.146507455962258</v>
      </c>
      <c r="F24">
        <v>0.14718499491680501</v>
      </c>
      <c r="H24">
        <v>128</v>
      </c>
      <c r="I24">
        <v>3</v>
      </c>
      <c r="J24">
        <v>6.6204068387367407E-2</v>
      </c>
      <c r="K24">
        <v>6.67588650253087E-2</v>
      </c>
    </row>
    <row r="25" spans="3:11" x14ac:dyDescent="0.25">
      <c r="C25">
        <v>146</v>
      </c>
      <c r="D25">
        <v>1</v>
      </c>
      <c r="E25">
        <v>0.14741263428892101</v>
      </c>
      <c r="F25">
        <v>0.157221673028453</v>
      </c>
      <c r="H25">
        <v>146</v>
      </c>
      <c r="I25">
        <v>1</v>
      </c>
      <c r="J25">
        <v>6.6727707642842707E-2</v>
      </c>
      <c r="K25">
        <v>7.1774028116071004E-2</v>
      </c>
    </row>
    <row r="26" spans="3:11" x14ac:dyDescent="0.25">
      <c r="C26">
        <v>146</v>
      </c>
      <c r="D26">
        <v>2</v>
      </c>
      <c r="E26">
        <v>0.14741263428892101</v>
      </c>
      <c r="F26">
        <v>0.157221673028453</v>
      </c>
      <c r="H26">
        <v>146</v>
      </c>
      <c r="I26">
        <v>2</v>
      </c>
      <c r="J26">
        <v>6.6727707642842707E-2</v>
      </c>
      <c r="K26">
        <v>7.1774028116071004E-2</v>
      </c>
    </row>
    <row r="27" spans="3:11" x14ac:dyDescent="0.25">
      <c r="C27">
        <v>148</v>
      </c>
      <c r="D27">
        <v>1</v>
      </c>
      <c r="E27">
        <v>0.148183907230964</v>
      </c>
      <c r="F27">
        <v>0.15764528369873401</v>
      </c>
      <c r="H27">
        <v>148</v>
      </c>
      <c r="I27">
        <v>1</v>
      </c>
      <c r="J27">
        <v>6.6949382477326999E-2</v>
      </c>
      <c r="K27">
        <v>7.1830455251014405E-2</v>
      </c>
    </row>
  </sheetData>
  <mergeCells count="2">
    <mergeCell ref="E5:F5"/>
    <mergeCell ref="J5:K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Summary</vt:lpstr>
      <vt:lpstr>NN (v)</vt:lpstr>
      <vt:lpstr>NN (u)</vt:lpstr>
      <vt:lpstr>NN (Trainlength)</vt:lpstr>
      <vt:lpstr>RBF (v)</vt:lpstr>
      <vt:lpstr>RBF (u)</vt:lpstr>
      <vt:lpstr>ESN (v) (old)</vt:lpstr>
      <vt:lpstr>ESN (u) (old)</vt:lpstr>
      <vt:lpstr>ESN (v)</vt:lpstr>
      <vt:lpstr>ESN (u)</vt:lpstr>
      <vt:lpstr>Default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Zimmermann</dc:creator>
  <cp:lastModifiedBy>Roland Zimmermann</cp:lastModifiedBy>
  <dcterms:created xsi:type="dcterms:W3CDTF">2017-04-19T16:11:09Z</dcterms:created>
  <dcterms:modified xsi:type="dcterms:W3CDTF">2017-07-29T07:50:39Z</dcterms:modified>
</cp:coreProperties>
</file>