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unblurry\"/>
    </mc:Choice>
  </mc:AlternateContent>
  <bookViews>
    <workbookView xWindow="0" yWindow="0" windowWidth="28800" windowHeight="12210" activeTab="7"/>
  </bookViews>
  <sheets>
    <sheet name="Summary" sheetId="16" r:id="rId1"/>
    <sheet name="NN (v)" sheetId="4" r:id="rId2"/>
    <sheet name="NN (u)" sheetId="5" r:id="rId3"/>
    <sheet name="NN (Trainlength)" sheetId="12" r:id="rId4"/>
    <sheet name="RBF (v)" sheetId="8" r:id="rId5"/>
    <sheet name="RBF (u)" sheetId="10" r:id="rId6"/>
    <sheet name="ESN (v)" sheetId="13" r:id="rId7"/>
    <sheet name="ESN (u)" sheetId="15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5" l="1"/>
  <c r="R21" i="15" s="1"/>
  <c r="O21" i="15"/>
  <c r="P21" i="15" s="1"/>
  <c r="C16" i="16" l="1"/>
  <c r="D9" i="16"/>
  <c r="E9" i="16"/>
  <c r="F9" i="16"/>
  <c r="G9" i="16"/>
  <c r="H9" i="16"/>
  <c r="I9" i="16"/>
  <c r="J9" i="16"/>
  <c r="K9" i="16"/>
  <c r="L9" i="16"/>
  <c r="M9" i="16"/>
  <c r="C9" i="16"/>
  <c r="H13" i="16"/>
  <c r="I13" i="16"/>
  <c r="J13" i="16"/>
  <c r="K13" i="16"/>
  <c r="L13" i="16"/>
  <c r="M13" i="16"/>
  <c r="H14" i="16"/>
  <c r="I14" i="16"/>
  <c r="J14" i="16"/>
  <c r="K14" i="16"/>
  <c r="L14" i="16"/>
  <c r="M14" i="16"/>
  <c r="G14" i="16"/>
  <c r="E13" i="16"/>
  <c r="F13" i="16"/>
  <c r="E14" i="16"/>
  <c r="F14" i="16"/>
  <c r="D14" i="16"/>
  <c r="D13" i="16"/>
  <c r="H6" i="16"/>
  <c r="I6" i="16"/>
  <c r="J6" i="16"/>
  <c r="K6" i="16"/>
  <c r="L6" i="16"/>
  <c r="M6" i="16"/>
  <c r="H7" i="16"/>
  <c r="I7" i="16"/>
  <c r="J7" i="16"/>
  <c r="K7" i="16"/>
  <c r="L7" i="16"/>
  <c r="M7" i="16"/>
  <c r="H8" i="16"/>
  <c r="I8" i="16"/>
  <c r="J8" i="16"/>
  <c r="K8" i="16"/>
  <c r="L8" i="16"/>
  <c r="M8" i="16"/>
  <c r="G8" i="16"/>
  <c r="G7" i="16"/>
  <c r="G6" i="16"/>
  <c r="F8" i="16"/>
  <c r="F7" i="16"/>
  <c r="F6" i="16"/>
  <c r="E8" i="16"/>
  <c r="E7" i="16"/>
  <c r="E6" i="16"/>
  <c r="D8" i="16"/>
  <c r="D7" i="16"/>
  <c r="D6" i="16"/>
  <c r="A11" i="15" l="1"/>
  <c r="A12" i="15" s="1"/>
  <c r="A13" i="15" s="1"/>
  <c r="A14" i="15" s="1"/>
  <c r="A15" i="15" s="1"/>
  <c r="A16" i="15" s="1"/>
  <c r="Q10" i="15"/>
  <c r="R10" i="15" s="1"/>
  <c r="O10" i="15"/>
  <c r="P10" i="15" s="1"/>
  <c r="Q10" i="13"/>
  <c r="R10" i="13" s="1"/>
  <c r="O10" i="13"/>
  <c r="P10" i="13" s="1"/>
  <c r="A12" i="13"/>
  <c r="A13" i="13" s="1"/>
  <c r="A14" i="13" s="1"/>
  <c r="A15" i="13" s="1"/>
  <c r="A16" i="13" s="1"/>
  <c r="A11" i="13"/>
  <c r="L141" i="10"/>
  <c r="M141" i="10" s="1"/>
  <c r="J141" i="10"/>
  <c r="K141" i="10" s="1"/>
  <c r="L140" i="10"/>
  <c r="M140" i="10" s="1"/>
  <c r="K140" i="10"/>
  <c r="J140" i="10"/>
  <c r="L139" i="10"/>
  <c r="M139" i="10" s="1"/>
  <c r="J139" i="10"/>
  <c r="K139" i="10" s="1"/>
  <c r="M138" i="10"/>
  <c r="L138" i="10"/>
  <c r="K138" i="10"/>
  <c r="J138" i="10"/>
  <c r="L137" i="10"/>
  <c r="M137" i="10" s="1"/>
  <c r="J137" i="10"/>
  <c r="K137" i="10" s="1"/>
  <c r="M136" i="10"/>
  <c r="L136" i="10"/>
  <c r="K136" i="10"/>
  <c r="J136" i="10"/>
  <c r="L135" i="10"/>
  <c r="M135" i="10" s="1"/>
  <c r="J135" i="10"/>
  <c r="K135" i="10" s="1"/>
  <c r="M134" i="10"/>
  <c r="L134" i="10"/>
  <c r="K134" i="10"/>
  <c r="J134" i="10"/>
  <c r="L133" i="10"/>
  <c r="M133" i="10" s="1"/>
  <c r="J133" i="10"/>
  <c r="K133" i="10" s="1"/>
  <c r="M132" i="10"/>
  <c r="L132" i="10"/>
  <c r="K132" i="10"/>
  <c r="J132" i="10"/>
  <c r="L131" i="10"/>
  <c r="M131" i="10" s="1"/>
  <c r="J131" i="10"/>
  <c r="K131" i="10" s="1"/>
  <c r="M130" i="10"/>
  <c r="L130" i="10"/>
  <c r="K130" i="10"/>
  <c r="J130" i="10"/>
  <c r="L129" i="10"/>
  <c r="M129" i="10" s="1"/>
  <c r="J129" i="10"/>
  <c r="K129" i="10" s="1"/>
  <c r="M128" i="10"/>
  <c r="L128" i="10"/>
  <c r="K128" i="10"/>
  <c r="J128" i="10"/>
  <c r="L127" i="10"/>
  <c r="M127" i="10" s="1"/>
  <c r="J127" i="10"/>
  <c r="K127" i="10" s="1"/>
  <c r="M126" i="10"/>
  <c r="L126" i="10"/>
  <c r="K126" i="10"/>
  <c r="J126" i="10"/>
  <c r="A126" i="10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L125" i="10"/>
  <c r="M125" i="10" s="1"/>
  <c r="J125" i="10"/>
  <c r="K125" i="10" s="1"/>
  <c r="A125" i="10"/>
  <c r="M124" i="10"/>
  <c r="L124" i="10"/>
  <c r="K124" i="10"/>
  <c r="J124" i="10"/>
  <c r="L141" i="8"/>
  <c r="M141" i="8" s="1"/>
  <c r="J141" i="8"/>
  <c r="K141" i="8" s="1"/>
  <c r="L140" i="8"/>
  <c r="M140" i="8" s="1"/>
  <c r="J140" i="8"/>
  <c r="K140" i="8" s="1"/>
  <c r="L139" i="8"/>
  <c r="M139" i="8" s="1"/>
  <c r="J139" i="8"/>
  <c r="K139" i="8" s="1"/>
  <c r="L138" i="8"/>
  <c r="M138" i="8" s="1"/>
  <c r="J138" i="8"/>
  <c r="K138" i="8" s="1"/>
  <c r="L137" i="8"/>
  <c r="M137" i="8" s="1"/>
  <c r="J137" i="8"/>
  <c r="K137" i="8" s="1"/>
  <c r="L136" i="8"/>
  <c r="M136" i="8" s="1"/>
  <c r="J136" i="8"/>
  <c r="K136" i="8" s="1"/>
  <c r="L135" i="8"/>
  <c r="M135" i="8" s="1"/>
  <c r="J135" i="8"/>
  <c r="K135" i="8" s="1"/>
  <c r="L134" i="8"/>
  <c r="M134" i="8" s="1"/>
  <c r="J134" i="8"/>
  <c r="K134" i="8" s="1"/>
  <c r="L133" i="8"/>
  <c r="M133" i="8" s="1"/>
  <c r="J133" i="8"/>
  <c r="K133" i="8" s="1"/>
  <c r="L132" i="8"/>
  <c r="M132" i="8" s="1"/>
  <c r="K132" i="8"/>
  <c r="J132" i="8"/>
  <c r="L131" i="8"/>
  <c r="M131" i="8" s="1"/>
  <c r="J131" i="8"/>
  <c r="K131" i="8" s="1"/>
  <c r="M130" i="8"/>
  <c r="L130" i="8"/>
  <c r="J130" i="8"/>
  <c r="K130" i="8" s="1"/>
  <c r="L129" i="8"/>
  <c r="M129" i="8" s="1"/>
  <c r="J129" i="8"/>
  <c r="K129" i="8" s="1"/>
  <c r="L128" i="8"/>
  <c r="M128" i="8" s="1"/>
  <c r="J128" i="8"/>
  <c r="K128" i="8" s="1"/>
  <c r="L127" i="8"/>
  <c r="M127" i="8" s="1"/>
  <c r="J127" i="8"/>
  <c r="K127" i="8" s="1"/>
  <c r="L126" i="8"/>
  <c r="M126" i="8" s="1"/>
  <c r="J126" i="8"/>
  <c r="K126" i="8" s="1"/>
  <c r="A126" i="8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L125" i="8"/>
  <c r="M125" i="8" s="1"/>
  <c r="J125" i="8"/>
  <c r="K125" i="8" s="1"/>
  <c r="A125" i="8"/>
  <c r="L124" i="8"/>
  <c r="M124" i="8" s="1"/>
  <c r="J124" i="8"/>
  <c r="K124" i="8" s="1"/>
  <c r="L97" i="5"/>
  <c r="M97" i="5" s="1"/>
  <c r="J97" i="5"/>
  <c r="K97" i="5" s="1"/>
  <c r="L96" i="5"/>
  <c r="M96" i="5" s="1"/>
  <c r="J96" i="5"/>
  <c r="K96" i="5" s="1"/>
  <c r="L95" i="5"/>
  <c r="M95" i="5" s="1"/>
  <c r="J95" i="5"/>
  <c r="K95" i="5" s="1"/>
  <c r="L94" i="5"/>
  <c r="M94" i="5" s="1"/>
  <c r="J94" i="5"/>
  <c r="K94" i="5" s="1"/>
  <c r="L93" i="5"/>
  <c r="M93" i="5" s="1"/>
  <c r="J93" i="5"/>
  <c r="K93" i="5" s="1"/>
  <c r="L92" i="5"/>
  <c r="M92" i="5" s="1"/>
  <c r="J92" i="5"/>
  <c r="K92" i="5" s="1"/>
  <c r="L91" i="5"/>
  <c r="M91" i="5" s="1"/>
  <c r="J91" i="5"/>
  <c r="K91" i="5" s="1"/>
  <c r="L90" i="5"/>
  <c r="M90" i="5" s="1"/>
  <c r="J90" i="5"/>
  <c r="K90" i="5" s="1"/>
  <c r="L89" i="5"/>
  <c r="M89" i="5" s="1"/>
  <c r="J89" i="5"/>
  <c r="K89" i="5" s="1"/>
  <c r="L88" i="5"/>
  <c r="M88" i="5" s="1"/>
  <c r="J88" i="5"/>
  <c r="K88" i="5" s="1"/>
  <c r="L87" i="5"/>
  <c r="M87" i="5" s="1"/>
  <c r="J87" i="5"/>
  <c r="K87" i="5" s="1"/>
  <c r="L86" i="5"/>
  <c r="M86" i="5" s="1"/>
  <c r="J86" i="5"/>
  <c r="K86" i="5" s="1"/>
  <c r="L97" i="4"/>
  <c r="M97" i="4" s="1"/>
  <c r="J97" i="4"/>
  <c r="K97" i="4" s="1"/>
  <c r="L96" i="4"/>
  <c r="M96" i="4" s="1"/>
  <c r="J96" i="4"/>
  <c r="K96" i="4" s="1"/>
  <c r="L95" i="4"/>
  <c r="M95" i="4" s="1"/>
  <c r="J95" i="4"/>
  <c r="K95" i="4" s="1"/>
  <c r="L94" i="4"/>
  <c r="M94" i="4" s="1"/>
  <c r="J94" i="4"/>
  <c r="K94" i="4" s="1"/>
  <c r="L93" i="4"/>
  <c r="M93" i="4" s="1"/>
  <c r="J93" i="4"/>
  <c r="K93" i="4" s="1"/>
  <c r="L92" i="4"/>
  <c r="M92" i="4" s="1"/>
  <c r="J92" i="4"/>
  <c r="K92" i="4" s="1"/>
  <c r="L91" i="4"/>
  <c r="M91" i="4" s="1"/>
  <c r="J91" i="4"/>
  <c r="K91" i="4" s="1"/>
  <c r="L90" i="4"/>
  <c r="M90" i="4" s="1"/>
  <c r="J90" i="4"/>
  <c r="K90" i="4" s="1"/>
  <c r="L89" i="4"/>
  <c r="M89" i="4" s="1"/>
  <c r="J89" i="4"/>
  <c r="K89" i="4" s="1"/>
  <c r="L88" i="4"/>
  <c r="M88" i="4" s="1"/>
  <c r="J88" i="4"/>
  <c r="K88" i="4" s="1"/>
  <c r="L87" i="4"/>
  <c r="M87" i="4" s="1"/>
  <c r="J87" i="4"/>
  <c r="K87" i="4" s="1"/>
  <c r="L86" i="4"/>
  <c r="M86" i="4" s="1"/>
  <c r="J86" i="4"/>
  <c r="K86" i="4" s="1"/>
  <c r="Q16" i="15" l="1"/>
  <c r="Q15" i="15"/>
  <c r="Q14" i="15"/>
  <c r="R14" i="15" s="1"/>
  <c r="Q13" i="15"/>
  <c r="R13" i="15" s="1"/>
  <c r="Q12" i="15"/>
  <c r="Q11" i="15"/>
  <c r="Q16" i="13"/>
  <c r="Q15" i="13"/>
  <c r="Q14" i="13"/>
  <c r="Q13" i="13"/>
  <c r="Q12" i="13"/>
  <c r="Q11" i="13"/>
  <c r="L122" i="10"/>
  <c r="L121" i="10"/>
  <c r="L120" i="10"/>
  <c r="L119" i="10"/>
  <c r="M119" i="10" s="1"/>
  <c r="L118" i="10"/>
  <c r="L117" i="10"/>
  <c r="L116" i="10"/>
  <c r="L115" i="10"/>
  <c r="M115" i="10" s="1"/>
  <c r="L114" i="10"/>
  <c r="L113" i="10"/>
  <c r="L112" i="10"/>
  <c r="L111" i="10"/>
  <c r="M111" i="10" s="1"/>
  <c r="L110" i="10"/>
  <c r="L109" i="10"/>
  <c r="L108" i="10"/>
  <c r="L107" i="10"/>
  <c r="M107" i="10" s="1"/>
  <c r="L106" i="10"/>
  <c r="L105" i="10"/>
  <c r="L103" i="10"/>
  <c r="L102" i="10"/>
  <c r="M102" i="10" s="1"/>
  <c r="L101" i="10"/>
  <c r="L100" i="10"/>
  <c r="L99" i="10"/>
  <c r="L98" i="10"/>
  <c r="M98" i="10" s="1"/>
  <c r="L97" i="10"/>
  <c r="L96" i="10"/>
  <c r="L95" i="10"/>
  <c r="L94" i="10"/>
  <c r="M94" i="10" s="1"/>
  <c r="L93" i="10"/>
  <c r="L92" i="10"/>
  <c r="L91" i="10"/>
  <c r="L90" i="10"/>
  <c r="M90" i="10" s="1"/>
  <c r="L89" i="10"/>
  <c r="L88" i="10"/>
  <c r="L87" i="10"/>
  <c r="L86" i="10"/>
  <c r="M86" i="10" s="1"/>
  <c r="L84" i="10"/>
  <c r="L83" i="10"/>
  <c r="L82" i="10"/>
  <c r="L81" i="10"/>
  <c r="M81" i="10" s="1"/>
  <c r="L80" i="10"/>
  <c r="L79" i="10"/>
  <c r="L78" i="10"/>
  <c r="L77" i="10"/>
  <c r="M77" i="10" s="1"/>
  <c r="L76" i="10"/>
  <c r="L75" i="10"/>
  <c r="L74" i="10"/>
  <c r="L73" i="10"/>
  <c r="M73" i="10" s="1"/>
  <c r="L72" i="10"/>
  <c r="L71" i="10"/>
  <c r="L70" i="10"/>
  <c r="L69" i="10"/>
  <c r="M69" i="10" s="1"/>
  <c r="L68" i="10"/>
  <c r="L67" i="10"/>
  <c r="L65" i="10"/>
  <c r="L64" i="10"/>
  <c r="L63" i="10"/>
  <c r="L62" i="10"/>
  <c r="L61" i="10"/>
  <c r="L60" i="10"/>
  <c r="M60" i="10" s="1"/>
  <c r="L59" i="10"/>
  <c r="L58" i="10"/>
  <c r="L57" i="10"/>
  <c r="L56" i="10"/>
  <c r="M56" i="10" s="1"/>
  <c r="L55" i="10"/>
  <c r="L54" i="10"/>
  <c r="L53" i="10"/>
  <c r="L52" i="10"/>
  <c r="M52" i="10" s="1"/>
  <c r="L51" i="10"/>
  <c r="L50" i="10"/>
  <c r="L49" i="10"/>
  <c r="L48" i="10"/>
  <c r="L46" i="10"/>
  <c r="L45" i="10"/>
  <c r="L44" i="10"/>
  <c r="L43" i="10"/>
  <c r="M43" i="10" s="1"/>
  <c r="L42" i="10"/>
  <c r="L41" i="10"/>
  <c r="L40" i="10"/>
  <c r="L39" i="10"/>
  <c r="M39" i="10" s="1"/>
  <c r="L38" i="10"/>
  <c r="L37" i="10"/>
  <c r="L36" i="10"/>
  <c r="L35" i="10"/>
  <c r="M35" i="10" s="1"/>
  <c r="L34" i="10"/>
  <c r="L33" i="10"/>
  <c r="L32" i="10"/>
  <c r="L31" i="10"/>
  <c r="M31" i="10" s="1"/>
  <c r="L30" i="10"/>
  <c r="L29" i="10"/>
  <c r="L27" i="10"/>
  <c r="L26" i="10"/>
  <c r="M26" i="10" s="1"/>
  <c r="L25" i="10"/>
  <c r="L24" i="10"/>
  <c r="L23" i="10"/>
  <c r="L22" i="10"/>
  <c r="M22" i="10" s="1"/>
  <c r="L21" i="10"/>
  <c r="L20" i="10"/>
  <c r="L19" i="10"/>
  <c r="L18" i="10"/>
  <c r="M18" i="10" s="1"/>
  <c r="L17" i="10"/>
  <c r="L16" i="10"/>
  <c r="L15" i="10"/>
  <c r="L14" i="10"/>
  <c r="M14" i="10" s="1"/>
  <c r="L13" i="10"/>
  <c r="L12" i="10"/>
  <c r="L11" i="10"/>
  <c r="L10" i="10"/>
  <c r="M10" i="10" s="1"/>
  <c r="L122" i="8"/>
  <c r="L121" i="8"/>
  <c r="L120" i="8"/>
  <c r="L119" i="8"/>
  <c r="M119" i="8" s="1"/>
  <c r="L118" i="8"/>
  <c r="L117" i="8"/>
  <c r="L116" i="8"/>
  <c r="L115" i="8"/>
  <c r="M115" i="8" s="1"/>
  <c r="L114" i="8"/>
  <c r="L113" i="8"/>
  <c r="L112" i="8"/>
  <c r="L111" i="8"/>
  <c r="M111" i="8" s="1"/>
  <c r="L110" i="8"/>
  <c r="L109" i="8"/>
  <c r="L108" i="8"/>
  <c r="L107" i="8"/>
  <c r="M107" i="8" s="1"/>
  <c r="L106" i="8"/>
  <c r="L105" i="8"/>
  <c r="L103" i="8"/>
  <c r="L102" i="8"/>
  <c r="M102" i="8" s="1"/>
  <c r="L101" i="8"/>
  <c r="L100" i="8"/>
  <c r="L99" i="8"/>
  <c r="L98" i="8"/>
  <c r="M98" i="8" s="1"/>
  <c r="L97" i="8"/>
  <c r="L96" i="8"/>
  <c r="L95" i="8"/>
  <c r="L94" i="8"/>
  <c r="M94" i="8" s="1"/>
  <c r="L93" i="8"/>
  <c r="L92" i="8"/>
  <c r="L91" i="8"/>
  <c r="L90" i="8"/>
  <c r="M90" i="8" s="1"/>
  <c r="L89" i="8"/>
  <c r="L88" i="8"/>
  <c r="L87" i="8"/>
  <c r="L86" i="8"/>
  <c r="M86" i="8" s="1"/>
  <c r="L84" i="8"/>
  <c r="M84" i="8" s="1"/>
  <c r="L83" i="8"/>
  <c r="L82" i="8"/>
  <c r="L81" i="8"/>
  <c r="M81" i="8" s="1"/>
  <c r="L80" i="8"/>
  <c r="M80" i="8" s="1"/>
  <c r="L79" i="8"/>
  <c r="L78" i="8"/>
  <c r="L77" i="8"/>
  <c r="M77" i="8" s="1"/>
  <c r="L76" i="8"/>
  <c r="M76" i="8" s="1"/>
  <c r="L75" i="8"/>
  <c r="L74" i="8"/>
  <c r="L73" i="8"/>
  <c r="M73" i="8" s="1"/>
  <c r="L72" i="8"/>
  <c r="M72" i="8" s="1"/>
  <c r="L71" i="8"/>
  <c r="L70" i="8"/>
  <c r="L69" i="8"/>
  <c r="L68" i="8"/>
  <c r="M68" i="8" s="1"/>
  <c r="L67" i="8"/>
  <c r="L65" i="8"/>
  <c r="L64" i="8"/>
  <c r="M64" i="8" s="1"/>
  <c r="L63" i="8"/>
  <c r="M63" i="8" s="1"/>
  <c r="L62" i="8"/>
  <c r="L61" i="8"/>
  <c r="L60" i="8"/>
  <c r="M60" i="8" s="1"/>
  <c r="L59" i="8"/>
  <c r="M59" i="8" s="1"/>
  <c r="L58" i="8"/>
  <c r="L57" i="8"/>
  <c r="L56" i="8"/>
  <c r="M56" i="8" s="1"/>
  <c r="L55" i="8"/>
  <c r="M55" i="8" s="1"/>
  <c r="L54" i="8"/>
  <c r="L53" i="8"/>
  <c r="L52" i="8"/>
  <c r="L51" i="8"/>
  <c r="M51" i="8" s="1"/>
  <c r="L50" i="8"/>
  <c r="L49" i="8"/>
  <c r="L48" i="8"/>
  <c r="M48" i="8" s="1"/>
  <c r="L46" i="8"/>
  <c r="M46" i="8" s="1"/>
  <c r="L45" i="8"/>
  <c r="L44" i="8"/>
  <c r="L43" i="8"/>
  <c r="M43" i="8" s="1"/>
  <c r="L42" i="8"/>
  <c r="M42" i="8" s="1"/>
  <c r="L41" i="8"/>
  <c r="L40" i="8"/>
  <c r="L39" i="8"/>
  <c r="M39" i="8" s="1"/>
  <c r="L38" i="8"/>
  <c r="M38" i="8" s="1"/>
  <c r="L37" i="8"/>
  <c r="L36" i="8"/>
  <c r="L35" i="8"/>
  <c r="L34" i="8"/>
  <c r="M34" i="8" s="1"/>
  <c r="L33" i="8"/>
  <c r="L32" i="8"/>
  <c r="L31" i="8"/>
  <c r="M31" i="8" s="1"/>
  <c r="L30" i="8"/>
  <c r="M30" i="8" s="1"/>
  <c r="L29" i="8"/>
  <c r="L27" i="8"/>
  <c r="L26" i="8"/>
  <c r="M26" i="8" s="1"/>
  <c r="L25" i="8"/>
  <c r="M25" i="8" s="1"/>
  <c r="L24" i="8"/>
  <c r="L23" i="8"/>
  <c r="L22" i="8"/>
  <c r="M22" i="8" s="1"/>
  <c r="L21" i="8"/>
  <c r="M21" i="8" s="1"/>
  <c r="L20" i="8"/>
  <c r="L19" i="8"/>
  <c r="L18" i="8"/>
  <c r="L17" i="8"/>
  <c r="M17" i="8" s="1"/>
  <c r="L16" i="8"/>
  <c r="L15" i="8"/>
  <c r="L14" i="8"/>
  <c r="M14" i="8" s="1"/>
  <c r="L13" i="8"/>
  <c r="M13" i="8" s="1"/>
  <c r="L12" i="8"/>
  <c r="L11" i="8"/>
  <c r="L10" i="8"/>
  <c r="M10" i="8" s="1"/>
  <c r="L84" i="5"/>
  <c r="L83" i="5"/>
  <c r="L82" i="5"/>
  <c r="M82" i="5" s="1"/>
  <c r="L81" i="5"/>
  <c r="M81" i="5" s="1"/>
  <c r="L80" i="5"/>
  <c r="L79" i="5"/>
  <c r="L78" i="5"/>
  <c r="M78" i="5" s="1"/>
  <c r="L77" i="5"/>
  <c r="M77" i="5" s="1"/>
  <c r="L76" i="5"/>
  <c r="L75" i="5"/>
  <c r="L74" i="5"/>
  <c r="L73" i="5"/>
  <c r="M73" i="5" s="1"/>
  <c r="L72" i="5"/>
  <c r="L71" i="5"/>
  <c r="L70" i="5"/>
  <c r="M70" i="5" s="1"/>
  <c r="L69" i="5"/>
  <c r="M69" i="5" s="1"/>
  <c r="L68" i="5"/>
  <c r="L67" i="5"/>
  <c r="L65" i="5"/>
  <c r="M65" i="5" s="1"/>
  <c r="L64" i="5"/>
  <c r="M64" i="5" s="1"/>
  <c r="L63" i="5"/>
  <c r="L62" i="5"/>
  <c r="L61" i="5"/>
  <c r="M61" i="5" s="1"/>
  <c r="L60" i="5"/>
  <c r="M60" i="5" s="1"/>
  <c r="L59" i="5"/>
  <c r="L58" i="5"/>
  <c r="L57" i="5"/>
  <c r="L56" i="5"/>
  <c r="M56" i="5" s="1"/>
  <c r="L55" i="5"/>
  <c r="L54" i="5"/>
  <c r="L53" i="5"/>
  <c r="M53" i="5" s="1"/>
  <c r="L52" i="5"/>
  <c r="M52" i="5" s="1"/>
  <c r="L51" i="5"/>
  <c r="L50" i="5"/>
  <c r="L49" i="5"/>
  <c r="M49" i="5" s="1"/>
  <c r="L48" i="5"/>
  <c r="M48" i="5" s="1"/>
  <c r="L46" i="5"/>
  <c r="L45" i="5"/>
  <c r="L44" i="5"/>
  <c r="M44" i="5" s="1"/>
  <c r="L43" i="5"/>
  <c r="M43" i="5" s="1"/>
  <c r="L42" i="5"/>
  <c r="L41" i="5"/>
  <c r="L40" i="5"/>
  <c r="L39" i="5"/>
  <c r="M39" i="5" s="1"/>
  <c r="L38" i="5"/>
  <c r="L37" i="5"/>
  <c r="L36" i="5"/>
  <c r="M36" i="5" s="1"/>
  <c r="L35" i="5"/>
  <c r="M35" i="5" s="1"/>
  <c r="L34" i="5"/>
  <c r="L33" i="5"/>
  <c r="L32" i="5"/>
  <c r="M32" i="5" s="1"/>
  <c r="L31" i="5"/>
  <c r="M31" i="5" s="1"/>
  <c r="L30" i="5"/>
  <c r="L29" i="5"/>
  <c r="L27" i="5"/>
  <c r="M27" i="5" s="1"/>
  <c r="L26" i="5"/>
  <c r="M26" i="5" s="1"/>
  <c r="L25" i="5"/>
  <c r="L24" i="5"/>
  <c r="L23" i="5"/>
  <c r="L22" i="5"/>
  <c r="M22" i="5" s="1"/>
  <c r="L21" i="5"/>
  <c r="L20" i="5"/>
  <c r="L19" i="5"/>
  <c r="M19" i="5" s="1"/>
  <c r="L18" i="5"/>
  <c r="M18" i="5" s="1"/>
  <c r="L17" i="5"/>
  <c r="L16" i="5"/>
  <c r="L15" i="5"/>
  <c r="M15" i="5" s="1"/>
  <c r="L14" i="5"/>
  <c r="M14" i="5" s="1"/>
  <c r="L13" i="5"/>
  <c r="L12" i="5"/>
  <c r="L11" i="5"/>
  <c r="M11" i="5" s="1"/>
  <c r="L10" i="5"/>
  <c r="M10" i="5" s="1"/>
  <c r="L84" i="4"/>
  <c r="L83" i="4"/>
  <c r="L82" i="4"/>
  <c r="M82" i="4" s="1"/>
  <c r="L81" i="4"/>
  <c r="M81" i="4" s="1"/>
  <c r="L80" i="4"/>
  <c r="L79" i="4"/>
  <c r="L78" i="4"/>
  <c r="L77" i="4"/>
  <c r="M77" i="4" s="1"/>
  <c r="L76" i="4"/>
  <c r="L75" i="4"/>
  <c r="L74" i="4"/>
  <c r="L73" i="4"/>
  <c r="M73" i="4" s="1"/>
  <c r="L72" i="4"/>
  <c r="L71" i="4"/>
  <c r="L70" i="4"/>
  <c r="M70" i="4" s="1"/>
  <c r="L69" i="4"/>
  <c r="M69" i="4" s="1"/>
  <c r="L68" i="4"/>
  <c r="L67" i="4"/>
  <c r="L65" i="4"/>
  <c r="M65" i="4" s="1"/>
  <c r="L64" i="4"/>
  <c r="M64" i="4" s="1"/>
  <c r="L63" i="4"/>
  <c r="L62" i="4"/>
  <c r="M62" i="4" s="1"/>
  <c r="L61" i="4"/>
  <c r="L60" i="4"/>
  <c r="M60" i="4" s="1"/>
  <c r="L59" i="4"/>
  <c r="L58" i="4"/>
  <c r="M58" i="4" s="1"/>
  <c r="L57" i="4"/>
  <c r="M57" i="4" s="1"/>
  <c r="L56" i="4"/>
  <c r="M56" i="4" s="1"/>
  <c r="L55" i="4"/>
  <c r="L54" i="4"/>
  <c r="M54" i="4" s="1"/>
  <c r="L53" i="4"/>
  <c r="L52" i="4"/>
  <c r="M52" i="4" s="1"/>
  <c r="L51" i="4"/>
  <c r="L50" i="4"/>
  <c r="M50" i="4" s="1"/>
  <c r="L49" i="4"/>
  <c r="M49" i="4" s="1"/>
  <c r="L48" i="4"/>
  <c r="M48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L39" i="4"/>
  <c r="M39" i="4" s="1"/>
  <c r="L38" i="4"/>
  <c r="L37" i="4"/>
  <c r="M37" i="4" s="1"/>
  <c r="L36" i="4"/>
  <c r="M36" i="4" s="1"/>
  <c r="L35" i="4"/>
  <c r="M35" i="4" s="1"/>
  <c r="L34" i="4"/>
  <c r="L33" i="4"/>
  <c r="M33" i="4" s="1"/>
  <c r="L32" i="4"/>
  <c r="L31" i="4"/>
  <c r="M31" i="4" s="1"/>
  <c r="L30" i="4"/>
  <c r="L29" i="4"/>
  <c r="M29" i="4" s="1"/>
  <c r="L11" i="4"/>
  <c r="M11" i="4" s="1"/>
  <c r="L12" i="4"/>
  <c r="M12" i="4" s="1"/>
  <c r="L13" i="4"/>
  <c r="L14" i="4"/>
  <c r="M14" i="4" s="1"/>
  <c r="L15" i="4"/>
  <c r="L16" i="4"/>
  <c r="M16" i="4" s="1"/>
  <c r="L17" i="4"/>
  <c r="L18" i="4"/>
  <c r="M18" i="4" s="1"/>
  <c r="L19" i="4"/>
  <c r="M19" i="4" s="1"/>
  <c r="L20" i="4"/>
  <c r="M20" i="4" s="1"/>
  <c r="L21" i="4"/>
  <c r="L22" i="4"/>
  <c r="M22" i="4" s="1"/>
  <c r="L23" i="4"/>
  <c r="L24" i="4"/>
  <c r="M24" i="4" s="1"/>
  <c r="L25" i="4"/>
  <c r="L26" i="4"/>
  <c r="M26" i="4" s="1"/>
  <c r="L27" i="4"/>
  <c r="M27" i="4" s="1"/>
  <c r="L10" i="4"/>
  <c r="M10" i="4" s="1"/>
  <c r="M84" i="4"/>
  <c r="J84" i="4"/>
  <c r="K84" i="4" s="1"/>
  <c r="M83" i="4"/>
  <c r="J83" i="4"/>
  <c r="K83" i="4" s="1"/>
  <c r="J82" i="4"/>
  <c r="K82" i="4" s="1"/>
  <c r="J81" i="4"/>
  <c r="K81" i="4" s="1"/>
  <c r="M80" i="4"/>
  <c r="J80" i="4"/>
  <c r="K80" i="4" s="1"/>
  <c r="M79" i="4"/>
  <c r="J79" i="4"/>
  <c r="K79" i="4" s="1"/>
  <c r="M78" i="4"/>
  <c r="J78" i="4"/>
  <c r="K78" i="4" s="1"/>
  <c r="J77" i="4"/>
  <c r="K77" i="4" s="1"/>
  <c r="M76" i="4"/>
  <c r="J76" i="4"/>
  <c r="K76" i="4" s="1"/>
  <c r="M75" i="4"/>
  <c r="J75" i="4"/>
  <c r="K75" i="4" s="1"/>
  <c r="M74" i="4"/>
  <c r="J74" i="4"/>
  <c r="K74" i="4" s="1"/>
  <c r="J73" i="4"/>
  <c r="K73" i="4" s="1"/>
  <c r="M72" i="4"/>
  <c r="J72" i="4"/>
  <c r="K72" i="4" s="1"/>
  <c r="M71" i="4"/>
  <c r="J71" i="4"/>
  <c r="K71" i="4" s="1"/>
  <c r="J70" i="4"/>
  <c r="K70" i="4" s="1"/>
  <c r="J69" i="4"/>
  <c r="K69" i="4" s="1"/>
  <c r="M68" i="4"/>
  <c r="J68" i="4"/>
  <c r="K68" i="4" s="1"/>
  <c r="M67" i="4"/>
  <c r="J67" i="4"/>
  <c r="K67" i="4" s="1"/>
  <c r="J65" i="4"/>
  <c r="K65" i="4" s="1"/>
  <c r="J64" i="4"/>
  <c r="K64" i="4" s="1"/>
  <c r="M63" i="4"/>
  <c r="J63" i="4"/>
  <c r="K63" i="4" s="1"/>
  <c r="J62" i="4"/>
  <c r="K62" i="4" s="1"/>
  <c r="M61" i="4"/>
  <c r="J61" i="4"/>
  <c r="K61" i="4" s="1"/>
  <c r="J60" i="4"/>
  <c r="K60" i="4" s="1"/>
  <c r="M59" i="4"/>
  <c r="J59" i="4"/>
  <c r="K59" i="4" s="1"/>
  <c r="J58" i="4"/>
  <c r="K58" i="4" s="1"/>
  <c r="J57" i="4"/>
  <c r="K57" i="4" s="1"/>
  <c r="J56" i="4"/>
  <c r="K56" i="4" s="1"/>
  <c r="M55" i="4"/>
  <c r="J55" i="4"/>
  <c r="K55" i="4" s="1"/>
  <c r="J54" i="4"/>
  <c r="K54" i="4" s="1"/>
  <c r="M53" i="4"/>
  <c r="J53" i="4"/>
  <c r="K53" i="4" s="1"/>
  <c r="J52" i="4"/>
  <c r="K52" i="4" s="1"/>
  <c r="M51" i="4"/>
  <c r="J51" i="4"/>
  <c r="K51" i="4" s="1"/>
  <c r="J50" i="4"/>
  <c r="K50" i="4" s="1"/>
  <c r="J49" i="4"/>
  <c r="K49" i="4" s="1"/>
  <c r="J48" i="4"/>
  <c r="K48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M40" i="4"/>
  <c r="J40" i="4"/>
  <c r="K40" i="4" s="1"/>
  <c r="J39" i="4"/>
  <c r="K39" i="4" s="1"/>
  <c r="M38" i="4"/>
  <c r="J38" i="4"/>
  <c r="K38" i="4" s="1"/>
  <c r="J37" i="4"/>
  <c r="K37" i="4" s="1"/>
  <c r="J36" i="4"/>
  <c r="K36" i="4" s="1"/>
  <c r="J35" i="4"/>
  <c r="K35" i="4" s="1"/>
  <c r="M34" i="4"/>
  <c r="J34" i="4"/>
  <c r="K34" i="4" s="1"/>
  <c r="J33" i="4"/>
  <c r="K33" i="4" s="1"/>
  <c r="M32" i="4"/>
  <c r="J32" i="4"/>
  <c r="K32" i="4" s="1"/>
  <c r="J31" i="4"/>
  <c r="K31" i="4" s="1"/>
  <c r="M30" i="4"/>
  <c r="J30" i="4"/>
  <c r="K30" i="4" s="1"/>
  <c r="J29" i="4"/>
  <c r="K29" i="4" s="1"/>
  <c r="J27" i="4"/>
  <c r="K27" i="4" s="1"/>
  <c r="J26" i="4"/>
  <c r="K26" i="4" s="1"/>
  <c r="M25" i="4"/>
  <c r="J25" i="4"/>
  <c r="K25" i="4" s="1"/>
  <c r="J24" i="4"/>
  <c r="K24" i="4" s="1"/>
  <c r="M23" i="4"/>
  <c r="J23" i="4"/>
  <c r="K23" i="4" s="1"/>
  <c r="J22" i="4"/>
  <c r="K22" i="4" s="1"/>
  <c r="M21" i="4"/>
  <c r="J21" i="4"/>
  <c r="K21" i="4" s="1"/>
  <c r="J20" i="4"/>
  <c r="K20" i="4" s="1"/>
  <c r="J19" i="4"/>
  <c r="K19" i="4" s="1"/>
  <c r="J18" i="4"/>
  <c r="K18" i="4" s="1"/>
  <c r="M17" i="4"/>
  <c r="J17" i="4"/>
  <c r="K17" i="4" s="1"/>
  <c r="J16" i="4"/>
  <c r="K16" i="4" s="1"/>
  <c r="M15" i="4"/>
  <c r="J15" i="4"/>
  <c r="K15" i="4" s="1"/>
  <c r="J14" i="4"/>
  <c r="K14" i="4" s="1"/>
  <c r="M13" i="4"/>
  <c r="J13" i="4"/>
  <c r="K13" i="4" s="1"/>
  <c r="J12" i="4"/>
  <c r="K12" i="4" s="1"/>
  <c r="J11" i="4"/>
  <c r="K11" i="4" s="1"/>
  <c r="J10" i="4"/>
  <c r="K10" i="4" s="1"/>
  <c r="M84" i="5"/>
  <c r="J84" i="5"/>
  <c r="K84" i="5" s="1"/>
  <c r="M83" i="5"/>
  <c r="J83" i="5"/>
  <c r="K83" i="5" s="1"/>
  <c r="J82" i="5"/>
  <c r="K82" i="5" s="1"/>
  <c r="J81" i="5"/>
  <c r="K81" i="5" s="1"/>
  <c r="M80" i="5"/>
  <c r="J80" i="5"/>
  <c r="K80" i="5" s="1"/>
  <c r="M79" i="5"/>
  <c r="J79" i="5"/>
  <c r="K79" i="5" s="1"/>
  <c r="J78" i="5"/>
  <c r="K78" i="5" s="1"/>
  <c r="J77" i="5"/>
  <c r="K77" i="5" s="1"/>
  <c r="M76" i="5"/>
  <c r="J76" i="5"/>
  <c r="K76" i="5" s="1"/>
  <c r="M75" i="5"/>
  <c r="J75" i="5"/>
  <c r="K75" i="5" s="1"/>
  <c r="M74" i="5"/>
  <c r="J74" i="5"/>
  <c r="K74" i="5" s="1"/>
  <c r="J73" i="5"/>
  <c r="K73" i="5" s="1"/>
  <c r="M72" i="5"/>
  <c r="J72" i="5"/>
  <c r="K72" i="5" s="1"/>
  <c r="M71" i="5"/>
  <c r="J71" i="5"/>
  <c r="K71" i="5" s="1"/>
  <c r="J70" i="5"/>
  <c r="K70" i="5" s="1"/>
  <c r="J69" i="5"/>
  <c r="K69" i="5" s="1"/>
  <c r="M68" i="5"/>
  <c r="J68" i="5"/>
  <c r="K68" i="5" s="1"/>
  <c r="M67" i="5"/>
  <c r="J67" i="5"/>
  <c r="K67" i="5" s="1"/>
  <c r="J65" i="5"/>
  <c r="K65" i="5" s="1"/>
  <c r="J64" i="5"/>
  <c r="K64" i="5" s="1"/>
  <c r="M63" i="5"/>
  <c r="J63" i="5"/>
  <c r="K63" i="5" s="1"/>
  <c r="M62" i="5"/>
  <c r="J62" i="5"/>
  <c r="K62" i="5" s="1"/>
  <c r="J61" i="5"/>
  <c r="K61" i="5" s="1"/>
  <c r="J60" i="5"/>
  <c r="K60" i="5" s="1"/>
  <c r="M59" i="5"/>
  <c r="J59" i="5"/>
  <c r="K59" i="5" s="1"/>
  <c r="M58" i="5"/>
  <c r="J58" i="5"/>
  <c r="K58" i="5" s="1"/>
  <c r="M57" i="5"/>
  <c r="J57" i="5"/>
  <c r="K57" i="5" s="1"/>
  <c r="J56" i="5"/>
  <c r="K56" i="5" s="1"/>
  <c r="M55" i="5"/>
  <c r="J55" i="5"/>
  <c r="K55" i="5" s="1"/>
  <c r="M54" i="5"/>
  <c r="J54" i="5"/>
  <c r="K54" i="5" s="1"/>
  <c r="J53" i="5"/>
  <c r="K53" i="5" s="1"/>
  <c r="J52" i="5"/>
  <c r="K52" i="5" s="1"/>
  <c r="M51" i="5"/>
  <c r="J51" i="5"/>
  <c r="K51" i="5" s="1"/>
  <c r="M50" i="5"/>
  <c r="J50" i="5"/>
  <c r="K50" i="5" s="1"/>
  <c r="J49" i="5"/>
  <c r="K49" i="5" s="1"/>
  <c r="J48" i="5"/>
  <c r="K48" i="5" s="1"/>
  <c r="M46" i="5"/>
  <c r="J46" i="5"/>
  <c r="K46" i="5" s="1"/>
  <c r="M45" i="5"/>
  <c r="J45" i="5"/>
  <c r="K45" i="5" s="1"/>
  <c r="J44" i="5"/>
  <c r="K44" i="5" s="1"/>
  <c r="J43" i="5"/>
  <c r="K43" i="5" s="1"/>
  <c r="M42" i="5"/>
  <c r="J42" i="5"/>
  <c r="K42" i="5" s="1"/>
  <c r="M41" i="5"/>
  <c r="J41" i="5"/>
  <c r="K41" i="5" s="1"/>
  <c r="M40" i="5"/>
  <c r="J40" i="5"/>
  <c r="K40" i="5" s="1"/>
  <c r="J39" i="5"/>
  <c r="K39" i="5" s="1"/>
  <c r="M38" i="5"/>
  <c r="J38" i="5"/>
  <c r="K38" i="5" s="1"/>
  <c r="M37" i="5"/>
  <c r="J37" i="5"/>
  <c r="K37" i="5" s="1"/>
  <c r="J36" i="5"/>
  <c r="K36" i="5" s="1"/>
  <c r="J35" i="5"/>
  <c r="K35" i="5" s="1"/>
  <c r="M34" i="5"/>
  <c r="J34" i="5"/>
  <c r="K34" i="5" s="1"/>
  <c r="M33" i="5"/>
  <c r="J33" i="5"/>
  <c r="K33" i="5" s="1"/>
  <c r="J32" i="5"/>
  <c r="K32" i="5" s="1"/>
  <c r="J31" i="5"/>
  <c r="K31" i="5" s="1"/>
  <c r="M30" i="5"/>
  <c r="J30" i="5"/>
  <c r="K30" i="5" s="1"/>
  <c r="M29" i="5"/>
  <c r="J29" i="5"/>
  <c r="K29" i="5" s="1"/>
  <c r="J27" i="5"/>
  <c r="K27" i="5" s="1"/>
  <c r="J26" i="5"/>
  <c r="K26" i="5" s="1"/>
  <c r="M25" i="5"/>
  <c r="J25" i="5"/>
  <c r="K25" i="5" s="1"/>
  <c r="M24" i="5"/>
  <c r="J24" i="5"/>
  <c r="K24" i="5" s="1"/>
  <c r="M23" i="5"/>
  <c r="J23" i="5"/>
  <c r="K23" i="5" s="1"/>
  <c r="J22" i="5"/>
  <c r="K22" i="5" s="1"/>
  <c r="M21" i="5"/>
  <c r="J21" i="5"/>
  <c r="K21" i="5" s="1"/>
  <c r="M20" i="5"/>
  <c r="J20" i="5"/>
  <c r="K20" i="5" s="1"/>
  <c r="J19" i="5"/>
  <c r="K19" i="5" s="1"/>
  <c r="J18" i="5"/>
  <c r="K18" i="5" s="1"/>
  <c r="M17" i="5"/>
  <c r="J17" i="5"/>
  <c r="K17" i="5" s="1"/>
  <c r="M16" i="5"/>
  <c r="J16" i="5"/>
  <c r="K16" i="5" s="1"/>
  <c r="J15" i="5"/>
  <c r="K15" i="5" s="1"/>
  <c r="J14" i="5"/>
  <c r="K14" i="5" s="1"/>
  <c r="M13" i="5"/>
  <c r="J13" i="5"/>
  <c r="K13" i="5" s="1"/>
  <c r="M12" i="5"/>
  <c r="J12" i="5"/>
  <c r="K12" i="5" s="1"/>
  <c r="J11" i="5"/>
  <c r="K11" i="5" s="1"/>
  <c r="J10" i="5"/>
  <c r="K10" i="5" s="1"/>
  <c r="M122" i="10"/>
  <c r="J122" i="10"/>
  <c r="K122" i="10" s="1"/>
  <c r="M121" i="10"/>
  <c r="J121" i="10"/>
  <c r="K121" i="10" s="1"/>
  <c r="M120" i="10"/>
  <c r="J120" i="10"/>
  <c r="K120" i="10" s="1"/>
  <c r="J119" i="10"/>
  <c r="K119" i="10" s="1"/>
  <c r="M118" i="10"/>
  <c r="J118" i="10"/>
  <c r="K118" i="10" s="1"/>
  <c r="M117" i="10"/>
  <c r="J117" i="10"/>
  <c r="K117" i="10" s="1"/>
  <c r="M116" i="10"/>
  <c r="J116" i="10"/>
  <c r="K116" i="10" s="1"/>
  <c r="J115" i="10"/>
  <c r="K115" i="10" s="1"/>
  <c r="M114" i="10"/>
  <c r="J114" i="10"/>
  <c r="K114" i="10" s="1"/>
  <c r="M113" i="10"/>
  <c r="J113" i="10"/>
  <c r="K113" i="10" s="1"/>
  <c r="M112" i="10"/>
  <c r="J112" i="10"/>
  <c r="K112" i="10" s="1"/>
  <c r="J111" i="10"/>
  <c r="K111" i="10" s="1"/>
  <c r="M110" i="10"/>
  <c r="J110" i="10"/>
  <c r="K110" i="10" s="1"/>
  <c r="M109" i="10"/>
  <c r="J109" i="10"/>
  <c r="K109" i="10" s="1"/>
  <c r="M108" i="10"/>
  <c r="J108" i="10"/>
  <c r="K108" i="10" s="1"/>
  <c r="J107" i="10"/>
  <c r="K107" i="10" s="1"/>
  <c r="M106" i="10"/>
  <c r="J106" i="10"/>
  <c r="K106" i="10" s="1"/>
  <c r="M105" i="10"/>
  <c r="J105" i="10"/>
  <c r="K105" i="10" s="1"/>
  <c r="M103" i="10"/>
  <c r="J103" i="10"/>
  <c r="K103" i="10" s="1"/>
  <c r="J102" i="10"/>
  <c r="K102" i="10" s="1"/>
  <c r="M101" i="10"/>
  <c r="J101" i="10"/>
  <c r="K101" i="10" s="1"/>
  <c r="M100" i="10"/>
  <c r="J100" i="10"/>
  <c r="K100" i="10" s="1"/>
  <c r="M99" i="10"/>
  <c r="J99" i="10"/>
  <c r="K99" i="10" s="1"/>
  <c r="J98" i="10"/>
  <c r="K98" i="10" s="1"/>
  <c r="M97" i="10"/>
  <c r="J97" i="10"/>
  <c r="K97" i="10" s="1"/>
  <c r="M96" i="10"/>
  <c r="J96" i="10"/>
  <c r="K96" i="10" s="1"/>
  <c r="M95" i="10"/>
  <c r="J95" i="10"/>
  <c r="K95" i="10" s="1"/>
  <c r="J94" i="10"/>
  <c r="K94" i="10" s="1"/>
  <c r="M93" i="10"/>
  <c r="J93" i="10"/>
  <c r="K93" i="10" s="1"/>
  <c r="M92" i="10"/>
  <c r="J92" i="10"/>
  <c r="K92" i="10" s="1"/>
  <c r="M91" i="10"/>
  <c r="J91" i="10"/>
  <c r="K91" i="10" s="1"/>
  <c r="J90" i="10"/>
  <c r="K90" i="10" s="1"/>
  <c r="M89" i="10"/>
  <c r="J89" i="10"/>
  <c r="K89" i="10" s="1"/>
  <c r="M88" i="10"/>
  <c r="J88" i="10"/>
  <c r="K88" i="10" s="1"/>
  <c r="M87" i="10"/>
  <c r="J87" i="10"/>
  <c r="K87" i="10" s="1"/>
  <c r="J86" i="10"/>
  <c r="K86" i="10" s="1"/>
  <c r="M84" i="10"/>
  <c r="J84" i="10"/>
  <c r="K84" i="10" s="1"/>
  <c r="M83" i="10"/>
  <c r="J83" i="10"/>
  <c r="K83" i="10" s="1"/>
  <c r="M82" i="10"/>
  <c r="J82" i="10"/>
  <c r="K82" i="10" s="1"/>
  <c r="J81" i="10"/>
  <c r="K81" i="10" s="1"/>
  <c r="M80" i="10"/>
  <c r="J80" i="10"/>
  <c r="K80" i="10" s="1"/>
  <c r="M79" i="10"/>
  <c r="J79" i="10"/>
  <c r="K79" i="10" s="1"/>
  <c r="M78" i="10"/>
  <c r="J78" i="10"/>
  <c r="K78" i="10" s="1"/>
  <c r="K77" i="10"/>
  <c r="J77" i="10"/>
  <c r="M76" i="10"/>
  <c r="J76" i="10"/>
  <c r="K76" i="10" s="1"/>
  <c r="M75" i="10"/>
  <c r="J75" i="10"/>
  <c r="K75" i="10" s="1"/>
  <c r="M74" i="10"/>
  <c r="J74" i="10"/>
  <c r="K74" i="10" s="1"/>
  <c r="J73" i="10"/>
  <c r="K73" i="10" s="1"/>
  <c r="M72" i="10"/>
  <c r="J72" i="10"/>
  <c r="K72" i="10" s="1"/>
  <c r="M71" i="10"/>
  <c r="K71" i="10"/>
  <c r="J71" i="10"/>
  <c r="M70" i="10"/>
  <c r="J70" i="10"/>
  <c r="K70" i="10" s="1"/>
  <c r="J69" i="10"/>
  <c r="K69" i="10" s="1"/>
  <c r="M68" i="10"/>
  <c r="K68" i="10"/>
  <c r="J68" i="10"/>
  <c r="M67" i="10"/>
  <c r="K67" i="10"/>
  <c r="J67" i="10"/>
  <c r="M65" i="10"/>
  <c r="J65" i="10"/>
  <c r="K65" i="10" s="1"/>
  <c r="M64" i="10"/>
  <c r="K64" i="10"/>
  <c r="J64" i="10"/>
  <c r="M63" i="10"/>
  <c r="K63" i="10"/>
  <c r="J63" i="10"/>
  <c r="M62" i="10"/>
  <c r="J62" i="10"/>
  <c r="K62" i="10" s="1"/>
  <c r="M61" i="10"/>
  <c r="J61" i="10"/>
  <c r="K61" i="10" s="1"/>
  <c r="K60" i="10"/>
  <c r="J60" i="10"/>
  <c r="M59" i="10"/>
  <c r="J59" i="10"/>
  <c r="K59" i="10" s="1"/>
  <c r="M58" i="10"/>
  <c r="J58" i="10"/>
  <c r="K58" i="10" s="1"/>
  <c r="M57" i="10"/>
  <c r="J57" i="10"/>
  <c r="K57" i="10" s="1"/>
  <c r="J56" i="10"/>
  <c r="K56" i="10" s="1"/>
  <c r="M55" i="10"/>
  <c r="J55" i="10"/>
  <c r="K55" i="10" s="1"/>
  <c r="M54" i="10"/>
  <c r="K54" i="10"/>
  <c r="J54" i="10"/>
  <c r="M53" i="10"/>
  <c r="J53" i="10"/>
  <c r="K53" i="10" s="1"/>
  <c r="J52" i="10"/>
  <c r="K52" i="10" s="1"/>
  <c r="M51" i="10"/>
  <c r="K51" i="10"/>
  <c r="J51" i="10"/>
  <c r="M50" i="10"/>
  <c r="K50" i="10"/>
  <c r="J50" i="10"/>
  <c r="M49" i="10"/>
  <c r="J49" i="10"/>
  <c r="K49" i="10" s="1"/>
  <c r="M48" i="10"/>
  <c r="K48" i="10"/>
  <c r="J48" i="10"/>
  <c r="M46" i="10"/>
  <c r="K46" i="10"/>
  <c r="J46" i="10"/>
  <c r="M45" i="10"/>
  <c r="J45" i="10"/>
  <c r="K45" i="10" s="1"/>
  <c r="M44" i="10"/>
  <c r="J44" i="10"/>
  <c r="K44" i="10" s="1"/>
  <c r="K43" i="10"/>
  <c r="J43" i="10"/>
  <c r="M42" i="10"/>
  <c r="J42" i="10"/>
  <c r="K42" i="10" s="1"/>
  <c r="M41" i="10"/>
  <c r="J41" i="10"/>
  <c r="K41" i="10" s="1"/>
  <c r="M40" i="10"/>
  <c r="J40" i="10"/>
  <c r="K40" i="10" s="1"/>
  <c r="J39" i="10"/>
  <c r="K39" i="10" s="1"/>
  <c r="M38" i="10"/>
  <c r="J38" i="10"/>
  <c r="K38" i="10" s="1"/>
  <c r="M37" i="10"/>
  <c r="K37" i="10"/>
  <c r="J37" i="10"/>
  <c r="M36" i="10"/>
  <c r="J36" i="10"/>
  <c r="K36" i="10" s="1"/>
  <c r="J35" i="10"/>
  <c r="K35" i="10" s="1"/>
  <c r="M34" i="10"/>
  <c r="K34" i="10"/>
  <c r="J34" i="10"/>
  <c r="M33" i="10"/>
  <c r="K33" i="10"/>
  <c r="J33" i="10"/>
  <c r="M32" i="10"/>
  <c r="J32" i="10"/>
  <c r="K32" i="10" s="1"/>
  <c r="J31" i="10"/>
  <c r="K31" i="10" s="1"/>
  <c r="M30" i="10"/>
  <c r="K30" i="10"/>
  <c r="J30" i="10"/>
  <c r="M29" i="10"/>
  <c r="K29" i="10"/>
  <c r="J29" i="10"/>
  <c r="M27" i="10"/>
  <c r="J27" i="10"/>
  <c r="K27" i="10" s="1"/>
  <c r="J26" i="10"/>
  <c r="K26" i="10" s="1"/>
  <c r="M25" i="10"/>
  <c r="K25" i="10"/>
  <c r="J25" i="10"/>
  <c r="M24" i="10"/>
  <c r="K24" i="10"/>
  <c r="J24" i="10"/>
  <c r="M23" i="10"/>
  <c r="J23" i="10"/>
  <c r="K23" i="10" s="1"/>
  <c r="J22" i="10"/>
  <c r="K22" i="10" s="1"/>
  <c r="M21" i="10"/>
  <c r="K21" i="10"/>
  <c r="J21" i="10"/>
  <c r="M20" i="10"/>
  <c r="K20" i="10"/>
  <c r="J20" i="10"/>
  <c r="M19" i="10"/>
  <c r="J19" i="10"/>
  <c r="K19" i="10" s="1"/>
  <c r="J18" i="10"/>
  <c r="K18" i="10" s="1"/>
  <c r="M17" i="10"/>
  <c r="K17" i="10"/>
  <c r="J17" i="10"/>
  <c r="M16" i="10"/>
  <c r="K16" i="10"/>
  <c r="J16" i="10"/>
  <c r="M15" i="10"/>
  <c r="J15" i="10"/>
  <c r="K15" i="10" s="1"/>
  <c r="J14" i="10"/>
  <c r="K14" i="10" s="1"/>
  <c r="M13" i="10"/>
  <c r="K13" i="10"/>
  <c r="J13" i="10"/>
  <c r="M12" i="10"/>
  <c r="K12" i="10"/>
  <c r="J12" i="10"/>
  <c r="M11" i="10"/>
  <c r="J11" i="10"/>
  <c r="K11" i="10" s="1"/>
  <c r="J10" i="10"/>
  <c r="K10" i="10" s="1"/>
  <c r="M122" i="8"/>
  <c r="J122" i="8"/>
  <c r="K122" i="8" s="1"/>
  <c r="M121" i="8"/>
  <c r="J121" i="8"/>
  <c r="K121" i="8" s="1"/>
  <c r="M120" i="8"/>
  <c r="J120" i="8"/>
  <c r="K120" i="8" s="1"/>
  <c r="J119" i="8"/>
  <c r="K119" i="8" s="1"/>
  <c r="M118" i="8"/>
  <c r="J118" i="8"/>
  <c r="K118" i="8" s="1"/>
  <c r="M117" i="8"/>
  <c r="J117" i="8"/>
  <c r="K117" i="8" s="1"/>
  <c r="M116" i="8"/>
  <c r="J116" i="8"/>
  <c r="K116" i="8" s="1"/>
  <c r="J115" i="8"/>
  <c r="K115" i="8" s="1"/>
  <c r="M114" i="8"/>
  <c r="J114" i="8"/>
  <c r="K114" i="8" s="1"/>
  <c r="M113" i="8"/>
  <c r="J113" i="8"/>
  <c r="K113" i="8" s="1"/>
  <c r="M112" i="8"/>
  <c r="J112" i="8"/>
  <c r="K112" i="8" s="1"/>
  <c r="J111" i="8"/>
  <c r="K111" i="8" s="1"/>
  <c r="M110" i="8"/>
  <c r="J110" i="8"/>
  <c r="K110" i="8" s="1"/>
  <c r="M109" i="8"/>
  <c r="J109" i="8"/>
  <c r="K109" i="8" s="1"/>
  <c r="M108" i="8"/>
  <c r="J108" i="8"/>
  <c r="K108" i="8" s="1"/>
  <c r="J107" i="8"/>
  <c r="K107" i="8" s="1"/>
  <c r="M106" i="8"/>
  <c r="J106" i="8"/>
  <c r="K106" i="8" s="1"/>
  <c r="M105" i="8"/>
  <c r="J105" i="8"/>
  <c r="K105" i="8" s="1"/>
  <c r="M103" i="8"/>
  <c r="J103" i="8"/>
  <c r="K103" i="8" s="1"/>
  <c r="J102" i="8"/>
  <c r="K102" i="8" s="1"/>
  <c r="M101" i="8"/>
  <c r="J101" i="8"/>
  <c r="K101" i="8" s="1"/>
  <c r="M100" i="8"/>
  <c r="J100" i="8"/>
  <c r="K100" i="8" s="1"/>
  <c r="M99" i="8"/>
  <c r="J99" i="8"/>
  <c r="K99" i="8" s="1"/>
  <c r="J98" i="8"/>
  <c r="K98" i="8" s="1"/>
  <c r="M97" i="8"/>
  <c r="J97" i="8"/>
  <c r="K97" i="8" s="1"/>
  <c r="M96" i="8"/>
  <c r="J96" i="8"/>
  <c r="K96" i="8" s="1"/>
  <c r="M95" i="8"/>
  <c r="J95" i="8"/>
  <c r="K95" i="8" s="1"/>
  <c r="J94" i="8"/>
  <c r="K94" i="8" s="1"/>
  <c r="M93" i="8"/>
  <c r="J93" i="8"/>
  <c r="K93" i="8" s="1"/>
  <c r="M92" i="8"/>
  <c r="J92" i="8"/>
  <c r="K92" i="8" s="1"/>
  <c r="M91" i="8"/>
  <c r="J91" i="8"/>
  <c r="K91" i="8" s="1"/>
  <c r="J90" i="8"/>
  <c r="K90" i="8" s="1"/>
  <c r="M89" i="8"/>
  <c r="J89" i="8"/>
  <c r="K89" i="8" s="1"/>
  <c r="M88" i="8"/>
  <c r="J88" i="8"/>
  <c r="K88" i="8" s="1"/>
  <c r="M87" i="8"/>
  <c r="J87" i="8"/>
  <c r="K87" i="8" s="1"/>
  <c r="J86" i="8"/>
  <c r="K86" i="8" s="1"/>
  <c r="J84" i="8"/>
  <c r="K84" i="8" s="1"/>
  <c r="M83" i="8"/>
  <c r="J83" i="8"/>
  <c r="K83" i="8" s="1"/>
  <c r="M82" i="8"/>
  <c r="J82" i="8"/>
  <c r="K82" i="8" s="1"/>
  <c r="J81" i="8"/>
  <c r="K81" i="8" s="1"/>
  <c r="J80" i="8"/>
  <c r="K80" i="8" s="1"/>
  <c r="M79" i="8"/>
  <c r="J79" i="8"/>
  <c r="K79" i="8" s="1"/>
  <c r="M78" i="8"/>
  <c r="J78" i="8"/>
  <c r="K78" i="8" s="1"/>
  <c r="J77" i="8"/>
  <c r="K77" i="8" s="1"/>
  <c r="J76" i="8"/>
  <c r="K76" i="8" s="1"/>
  <c r="M75" i="8"/>
  <c r="J75" i="8"/>
  <c r="K75" i="8" s="1"/>
  <c r="M74" i="8"/>
  <c r="J74" i="8"/>
  <c r="K74" i="8" s="1"/>
  <c r="J73" i="8"/>
  <c r="K73" i="8" s="1"/>
  <c r="J72" i="8"/>
  <c r="K72" i="8" s="1"/>
  <c r="M71" i="8"/>
  <c r="J71" i="8"/>
  <c r="K71" i="8" s="1"/>
  <c r="M70" i="8"/>
  <c r="J70" i="8"/>
  <c r="K70" i="8" s="1"/>
  <c r="M69" i="8"/>
  <c r="J69" i="8"/>
  <c r="K69" i="8" s="1"/>
  <c r="J68" i="8"/>
  <c r="K68" i="8" s="1"/>
  <c r="M67" i="8"/>
  <c r="J67" i="8"/>
  <c r="K67" i="8" s="1"/>
  <c r="M65" i="8"/>
  <c r="J65" i="8"/>
  <c r="K65" i="8" s="1"/>
  <c r="J64" i="8"/>
  <c r="K64" i="8" s="1"/>
  <c r="J63" i="8"/>
  <c r="K63" i="8" s="1"/>
  <c r="M62" i="8"/>
  <c r="J62" i="8"/>
  <c r="K62" i="8" s="1"/>
  <c r="M61" i="8"/>
  <c r="J61" i="8"/>
  <c r="K61" i="8" s="1"/>
  <c r="J60" i="8"/>
  <c r="K60" i="8" s="1"/>
  <c r="J59" i="8"/>
  <c r="K59" i="8" s="1"/>
  <c r="M58" i="8"/>
  <c r="J58" i="8"/>
  <c r="K58" i="8" s="1"/>
  <c r="M57" i="8"/>
  <c r="J57" i="8"/>
  <c r="K57" i="8" s="1"/>
  <c r="J56" i="8"/>
  <c r="K56" i="8" s="1"/>
  <c r="J55" i="8"/>
  <c r="K55" i="8" s="1"/>
  <c r="M54" i="8"/>
  <c r="J54" i="8"/>
  <c r="K54" i="8" s="1"/>
  <c r="M53" i="8"/>
  <c r="J53" i="8"/>
  <c r="K53" i="8" s="1"/>
  <c r="M52" i="8"/>
  <c r="J52" i="8"/>
  <c r="K52" i="8" s="1"/>
  <c r="J51" i="8"/>
  <c r="K51" i="8" s="1"/>
  <c r="M50" i="8"/>
  <c r="J50" i="8"/>
  <c r="K50" i="8" s="1"/>
  <c r="M49" i="8"/>
  <c r="J49" i="8"/>
  <c r="K49" i="8" s="1"/>
  <c r="J48" i="8"/>
  <c r="K48" i="8" s="1"/>
  <c r="J46" i="8"/>
  <c r="K46" i="8" s="1"/>
  <c r="M45" i="8"/>
  <c r="J45" i="8"/>
  <c r="K45" i="8" s="1"/>
  <c r="M44" i="8"/>
  <c r="J44" i="8"/>
  <c r="K44" i="8" s="1"/>
  <c r="J43" i="8"/>
  <c r="K43" i="8" s="1"/>
  <c r="J42" i="8"/>
  <c r="K42" i="8" s="1"/>
  <c r="M41" i="8"/>
  <c r="J41" i="8"/>
  <c r="K41" i="8" s="1"/>
  <c r="M40" i="8"/>
  <c r="J40" i="8"/>
  <c r="K40" i="8" s="1"/>
  <c r="J39" i="8"/>
  <c r="K39" i="8" s="1"/>
  <c r="J38" i="8"/>
  <c r="K38" i="8" s="1"/>
  <c r="M37" i="8"/>
  <c r="J37" i="8"/>
  <c r="K37" i="8" s="1"/>
  <c r="M36" i="8"/>
  <c r="J36" i="8"/>
  <c r="K36" i="8" s="1"/>
  <c r="M35" i="8"/>
  <c r="J35" i="8"/>
  <c r="K35" i="8" s="1"/>
  <c r="J34" i="8"/>
  <c r="K34" i="8" s="1"/>
  <c r="M33" i="8"/>
  <c r="J33" i="8"/>
  <c r="K33" i="8" s="1"/>
  <c r="M32" i="8"/>
  <c r="J32" i="8"/>
  <c r="K32" i="8" s="1"/>
  <c r="J31" i="8"/>
  <c r="K31" i="8" s="1"/>
  <c r="J30" i="8"/>
  <c r="K30" i="8" s="1"/>
  <c r="M29" i="8"/>
  <c r="J29" i="8"/>
  <c r="K29" i="8" s="1"/>
  <c r="M27" i="8"/>
  <c r="J27" i="8"/>
  <c r="K27" i="8" s="1"/>
  <c r="J26" i="8"/>
  <c r="K26" i="8" s="1"/>
  <c r="J25" i="8"/>
  <c r="K25" i="8" s="1"/>
  <c r="M24" i="8"/>
  <c r="J24" i="8"/>
  <c r="K24" i="8" s="1"/>
  <c r="M23" i="8"/>
  <c r="J23" i="8"/>
  <c r="K23" i="8" s="1"/>
  <c r="J22" i="8"/>
  <c r="K22" i="8" s="1"/>
  <c r="J21" i="8"/>
  <c r="K21" i="8" s="1"/>
  <c r="M20" i="8"/>
  <c r="J20" i="8"/>
  <c r="K20" i="8" s="1"/>
  <c r="M19" i="8"/>
  <c r="J19" i="8"/>
  <c r="K19" i="8" s="1"/>
  <c r="M18" i="8"/>
  <c r="J18" i="8"/>
  <c r="K18" i="8" s="1"/>
  <c r="J17" i="8"/>
  <c r="K17" i="8" s="1"/>
  <c r="M16" i="8"/>
  <c r="J16" i="8"/>
  <c r="K16" i="8" s="1"/>
  <c r="M15" i="8"/>
  <c r="J15" i="8"/>
  <c r="K15" i="8" s="1"/>
  <c r="J14" i="8"/>
  <c r="K14" i="8" s="1"/>
  <c r="J13" i="8"/>
  <c r="K13" i="8" s="1"/>
  <c r="M12" i="8"/>
  <c r="J12" i="8"/>
  <c r="K12" i="8" s="1"/>
  <c r="M11" i="8"/>
  <c r="J11" i="8"/>
  <c r="K11" i="8" s="1"/>
  <c r="J10" i="8"/>
  <c r="K10" i="8" s="1"/>
  <c r="R16" i="13"/>
  <c r="O16" i="13"/>
  <c r="P16" i="13" s="1"/>
  <c r="R15" i="13"/>
  <c r="O15" i="13"/>
  <c r="P15" i="13" s="1"/>
  <c r="R14" i="13"/>
  <c r="R8" i="13" s="1"/>
  <c r="O14" i="13"/>
  <c r="P14" i="13" s="1"/>
  <c r="P8" i="13" s="1"/>
  <c r="R13" i="13"/>
  <c r="O13" i="13"/>
  <c r="P13" i="13" s="1"/>
  <c r="R12" i="13"/>
  <c r="O12" i="13"/>
  <c r="P12" i="13" s="1"/>
  <c r="R11" i="13"/>
  <c r="O11" i="13"/>
  <c r="P11" i="13" s="1"/>
  <c r="R16" i="15"/>
  <c r="O16" i="15"/>
  <c r="P16" i="15" s="1"/>
  <c r="R15" i="15"/>
  <c r="O15" i="15"/>
  <c r="P15" i="15" s="1"/>
  <c r="O14" i="15"/>
  <c r="P14" i="15" s="1"/>
  <c r="O13" i="15"/>
  <c r="P13" i="15" s="1"/>
  <c r="R12" i="15"/>
  <c r="O12" i="15"/>
  <c r="P12" i="15" s="1"/>
  <c r="R11" i="15"/>
  <c r="O11" i="15"/>
  <c r="P11" i="15" s="1"/>
  <c r="Q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O8" i="13" l="1"/>
  <c r="F8" i="15" l="1"/>
  <c r="G8" i="15"/>
  <c r="H8" i="15"/>
  <c r="I8" i="15"/>
  <c r="J8" i="15"/>
  <c r="R8" i="15"/>
  <c r="M15" i="16" s="1"/>
  <c r="M16" i="16" s="1"/>
  <c r="Q8" i="15"/>
  <c r="L15" i="16" s="1"/>
  <c r="L16" i="16" s="1"/>
  <c r="P8" i="15"/>
  <c r="K15" i="16" s="1"/>
  <c r="K16" i="16" s="1"/>
  <c r="O8" i="15"/>
  <c r="J15" i="16" s="1"/>
  <c r="J16" i="16" s="1"/>
  <c r="N8" i="15"/>
  <c r="I15" i="16" s="1"/>
  <c r="I16" i="16" s="1"/>
  <c r="M8" i="15"/>
  <c r="H15" i="16" s="1"/>
  <c r="H16" i="16" s="1"/>
  <c r="L8" i="15"/>
  <c r="G15" i="16" s="1"/>
  <c r="G16" i="16" s="1"/>
  <c r="K8" i="15"/>
  <c r="E8" i="15"/>
  <c r="D8" i="15"/>
  <c r="F15" i="16" s="1"/>
  <c r="F16" i="16" s="1"/>
  <c r="C8" i="15"/>
  <c r="E15" i="16" s="1"/>
  <c r="E16" i="16" s="1"/>
  <c r="B8" i="15"/>
  <c r="D15" i="16" s="1"/>
  <c r="D16" i="16" s="1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K8" i="10" l="1"/>
  <c r="M8" i="10"/>
  <c r="L8" i="10"/>
  <c r="J8" i="10"/>
  <c r="I8" i="10"/>
  <c r="H8" i="10"/>
  <c r="G8" i="10"/>
  <c r="F8" i="10"/>
  <c r="E8" i="10"/>
  <c r="D8" i="10"/>
  <c r="C8" i="10"/>
  <c r="B8" i="10"/>
  <c r="M8" i="8"/>
  <c r="L8" i="8"/>
  <c r="I8" i="8"/>
  <c r="H8" i="8"/>
  <c r="G8" i="8"/>
  <c r="F8" i="8"/>
  <c r="E8" i="8"/>
  <c r="D8" i="8"/>
  <c r="C8" i="8"/>
  <c r="B8" i="8"/>
  <c r="K8" i="8" l="1"/>
  <c r="J8" i="8"/>
  <c r="M8" i="5"/>
  <c r="K8" i="5"/>
  <c r="J8" i="5"/>
  <c r="I8" i="5"/>
  <c r="H8" i="5"/>
  <c r="G8" i="5"/>
  <c r="G13" i="16" s="1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L8" i="5" l="1"/>
</calcChain>
</file>

<file path=xl/sharedStrings.xml><?xml version="1.0" encoding="utf-8"?>
<sst xmlns="http://schemas.openxmlformats.org/spreadsheetml/2006/main" count="149" uniqueCount="39">
  <si>
    <t>MSE</t>
  </si>
  <si>
    <t>RBF</t>
  </si>
  <si>
    <t>NN</t>
  </si>
  <si>
    <t>ESN</t>
  </si>
  <si>
    <t>Ndata</t>
  </si>
  <si>
    <t>σ</t>
  </si>
  <si>
    <t xml:space="preserve"> Δσ</t>
  </si>
  <si>
    <t>ddim</t>
  </si>
  <si>
    <t>t</t>
  </si>
  <si>
    <t>inner MSE</t>
  </si>
  <si>
    <t>n_units</t>
  </si>
  <si>
    <t>mean</t>
  </si>
  <si>
    <t>k</t>
  </si>
  <si>
    <t>nmse (mean)</t>
  </si>
  <si>
    <t>nrmse (mean)</t>
  </si>
  <si>
    <t>(ntest = 2000, ntrain=28000)</t>
  </si>
  <si>
    <t>width</t>
  </si>
  <si>
    <t>reg_param</t>
  </si>
  <si>
    <t>linear prediction</t>
  </si>
  <si>
    <t>(100 Stützstellen)</t>
  </si>
  <si>
    <t>ntrain</t>
  </si>
  <si>
    <t>leak rate</t>
  </si>
  <si>
    <t>spec. rad.</t>
  </si>
  <si>
    <t>seed</t>
  </si>
  <si>
    <t>sparseness</t>
  </si>
  <si>
    <t>noise level</t>
  </si>
  <si>
    <t>nmse (blur)</t>
  </si>
  <si>
    <t>nrmse (blur)</t>
  </si>
  <si>
    <t>blurred value</t>
  </si>
  <si>
    <t>(sigma=3, sigmaskip=1, ddim=3, k=5)</t>
  </si>
  <si>
    <t>v</t>
  </si>
  <si>
    <t>u</t>
  </si>
  <si>
    <t>(sigma=3, sigma_skip=1, ddim=4, k=5)</t>
  </si>
  <si>
    <t>best parameters {'spectral_radius': 0.95, 'noise_level': 1e-05, 'sparseness': 0.1, 'leak_rate': 0.2, 'regression_parameters': [0.0005], 'random_seed': 41, 'n_reservoir': 400}</t>
  </si>
  <si>
    <t>WARNUNG</t>
  </si>
  <si>
    <t>MACHT KEINEN SINN!</t>
  </si>
  <si>
    <t>WIESO SOLL DAS KEINEN SINN MACHEN?!</t>
  </si>
  <si>
    <t>Best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</si>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</sst>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6" formatCode="[h]:mm:ss;@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1"/>
    <xf numFmtId="0" fontId="2" fillId="0" borderId="0" xfId="0" applyFont="1"/>
    <xf numFmtId="0" fontId="5" fillId="0" borderId="0" xfId="4"/>
    <xf numFmtId="0" fontId="4" fillId="3" borderId="1" xfId="3"/>
    <xf numFmtId="0" fontId="6" fillId="0" borderId="0" xfId="0" applyFont="1"/>
    <xf numFmtId="0" fontId="5" fillId="0" borderId="0" xfId="4" applyAlignment="1">
      <alignment horizontal="left"/>
    </xf>
    <xf numFmtId="0" fontId="7" fillId="3" borderId="2" xfId="2" applyFont="1"/>
    <xf numFmtId="10" fontId="7" fillId="3" borderId="2" xfId="2" applyNumberFormat="1" applyFont="1"/>
    <xf numFmtId="0" fontId="3" fillId="3" borderId="2" xfId="2"/>
    <xf numFmtId="10" fontId="3" fillId="3" borderId="2" xfId="2" applyNumberFormat="1"/>
    <xf numFmtId="0" fontId="8" fillId="0" borderId="0" xfId="0" applyFont="1"/>
    <xf numFmtId="164" fontId="1" fillId="2" borderId="1" xfId="1" applyNumberFormat="1"/>
    <xf numFmtId="164" fontId="0" fillId="0" borderId="0" xfId="0" applyNumberFormat="1"/>
    <xf numFmtId="21" fontId="0" fillId="0" borderId="0" xfId="0" applyNumberFormat="1"/>
    <xf numFmtId="164" fontId="7" fillId="3" borderId="2" xfId="2" applyNumberFormat="1" applyFont="1"/>
    <xf numFmtId="21" fontId="3" fillId="3" borderId="2" xfId="2" applyNumberFormat="1"/>
    <xf numFmtId="0" fontId="0" fillId="0" borderId="0" xfId="0" applyAlignment="1">
      <alignment horizontal="left"/>
    </xf>
    <xf numFmtId="0" fontId="5" fillId="0" borderId="0" xfId="4" applyAlignment="1">
      <alignment horizontal="left"/>
    </xf>
    <xf numFmtId="164" fontId="3" fillId="3" borderId="2" xfId="2" applyNumberFormat="1"/>
    <xf numFmtId="0" fontId="0" fillId="0" borderId="0" xfId="0" applyNumberFormat="1"/>
    <xf numFmtId="0" fontId="5" fillId="0" borderId="0" xfId="4" applyFill="1" applyBorder="1"/>
    <xf numFmtId="0" fontId="3" fillId="3" borderId="2" xfId="2" applyNumberFormat="1"/>
    <xf numFmtId="0" fontId="5" fillId="0" borderId="0" xfId="4" applyAlignment="1">
      <alignment horizontal="left"/>
    </xf>
    <xf numFmtId="11" fontId="4" fillId="3" borderId="1" xfId="3" applyNumberFormat="1"/>
    <xf numFmtId="11" fontId="0" fillId="0" borderId="0" xfId="0" applyNumberFormat="1"/>
    <xf numFmtId="0" fontId="5" fillId="0" borderId="0" xfId="4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166" fontId="3" fillId="3" borderId="2" xfId="2" applyNumberFormat="1"/>
    <xf numFmtId="166" fontId="7" fillId="3" borderId="2" xfId="2" applyNumberFormat="1" applyFont="1"/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6"/>
  <sheetViews>
    <sheetView workbookViewId="0">
      <selection activeCell="J6" sqref="J6"/>
    </sheetView>
  </sheetViews>
  <sheetFormatPr baseColWidth="10" defaultRowHeight="15" x14ac:dyDescent="0.25"/>
  <cols>
    <col min="10" max="13" width="12.85546875" customWidth="1"/>
  </cols>
  <sheetData>
    <row r="4" spans="2:13" x14ac:dyDescent="0.25">
      <c r="D4" s="2" t="s">
        <v>4</v>
      </c>
      <c r="E4" s="2" t="s">
        <v>5</v>
      </c>
      <c r="F4" s="2" t="s">
        <v>6</v>
      </c>
      <c r="G4" s="2" t="s">
        <v>8</v>
      </c>
      <c r="H4" s="2" t="s">
        <v>0</v>
      </c>
      <c r="I4" s="2" t="s">
        <v>9</v>
      </c>
      <c r="J4" s="2" t="s">
        <v>13</v>
      </c>
      <c r="K4" s="2" t="s">
        <v>14</v>
      </c>
      <c r="L4" s="2" t="s">
        <v>26</v>
      </c>
      <c r="M4" s="2" t="s">
        <v>27</v>
      </c>
    </row>
    <row r="5" spans="2:13" ht="23.25" x14ac:dyDescent="0.35">
      <c r="B5" s="30" t="s">
        <v>30</v>
      </c>
      <c r="C5" s="30"/>
    </row>
    <row r="6" spans="2:13" x14ac:dyDescent="0.25">
      <c r="C6" s="2" t="s">
        <v>2</v>
      </c>
      <c r="D6" s="1">
        <f>'NN (v)'!B$8</f>
        <v>15000</v>
      </c>
      <c r="E6" s="1">
        <f>'NN (v)'!C$8</f>
        <v>1</v>
      </c>
      <c r="F6" s="1">
        <f>'NN (v)'!D$8</f>
        <v>1</v>
      </c>
      <c r="G6" s="31">
        <f>'NN (v)'!G$8</f>
        <v>4.8611111111111104E-4</v>
      </c>
      <c r="H6" s="22">
        <f>'NN (v)'!H$8</f>
        <v>6.2168842591083698E-2</v>
      </c>
      <c r="I6" s="22">
        <f>'NN (v)'!I$8</f>
        <v>6.2168842591083698E-2</v>
      </c>
      <c r="J6" s="10">
        <f>'NN (v)'!J$8</f>
        <v>0.91364203753316653</v>
      </c>
      <c r="K6" s="10">
        <f>'NN (v)'!K$8</f>
        <v>0.95584624157505926</v>
      </c>
      <c r="L6" s="10">
        <f>'NN (v)'!L$8</f>
        <v>1.698034540358438</v>
      </c>
      <c r="M6" s="10">
        <f>'NN (v)'!M$8</f>
        <v>1.3030865436947916</v>
      </c>
    </row>
    <row r="7" spans="2:13" x14ac:dyDescent="0.25">
      <c r="C7" s="2" t="s">
        <v>1</v>
      </c>
      <c r="D7" s="1">
        <f>'RBF (v)'!B$8</f>
        <v>15000</v>
      </c>
      <c r="E7" s="1">
        <f>'RBF (v)'!C$8</f>
        <v>5</v>
      </c>
      <c r="F7" s="1">
        <f>'RBF (v)'!D$8</f>
        <v>2</v>
      </c>
      <c r="G7" s="31">
        <f>'RBF (v)'!G$8</f>
        <v>2.1319444444444443E-2</v>
      </c>
      <c r="H7" s="22">
        <f>'RBF (v)'!H$8</f>
        <v>3.2522046608038299E-2</v>
      </c>
      <c r="I7" s="22">
        <f>'RBF (v)'!I$8</f>
        <v>3.2409215529695501E-2</v>
      </c>
      <c r="J7" s="10">
        <f>'RBF (v)'!J$8</f>
        <v>0.47794856216252374</v>
      </c>
      <c r="K7" s="10">
        <f>'RBF (v)'!K$8</f>
        <v>0.69133824005512945</v>
      </c>
      <c r="L7" s="10">
        <f>'RBF (v)'!L$8</f>
        <v>0.88828352213068573</v>
      </c>
      <c r="M7" s="10">
        <f>'RBF (v)'!M$8</f>
        <v>0.94248794269777569</v>
      </c>
    </row>
    <row r="8" spans="2:13" x14ac:dyDescent="0.25">
      <c r="C8" s="2" t="s">
        <v>3</v>
      </c>
      <c r="D8" s="1">
        <f>'ESN (v)'!B$8</f>
        <v>15000</v>
      </c>
      <c r="E8" s="1">
        <f>'ESN (v)'!C$8</f>
        <v>7</v>
      </c>
      <c r="F8" s="1">
        <f>'ESN (v)'!D$8</f>
        <v>1</v>
      </c>
      <c r="G8" s="31">
        <f>'ESN (v)'!L$8</f>
        <v>1.7824074074074076E-2</v>
      </c>
      <c r="H8" s="22">
        <f>'ESN (v)'!M$8</f>
        <v>2.44919597545105E-2</v>
      </c>
      <c r="I8" s="22">
        <f>'ESN (v)'!N$8</f>
        <v>2.41045603907089E-2</v>
      </c>
      <c r="J8" s="10">
        <f>'ESN (v)'!O$8</f>
        <v>0.35993727855729124</v>
      </c>
      <c r="K8" s="10">
        <f>'ESN (v)'!P$8</f>
        <v>0.59994772985426925</v>
      </c>
      <c r="L8" s="10">
        <f>'ESN (v)'!Q$8</f>
        <v>0.66895557148738383</v>
      </c>
      <c r="M8" s="10">
        <f>'ESN (v)'!R$8</f>
        <v>0.81789704210700254</v>
      </c>
    </row>
    <row r="9" spans="2:13" ht="16.5" x14ac:dyDescent="0.3">
      <c r="B9" s="3" t="s">
        <v>37</v>
      </c>
      <c r="C9" s="7" t="str">
        <f>INDEX(C6:C8,MATCH(MIN($H$6:$H$8),$H$6:$H$8,))</f>
        <v>ESN</v>
      </c>
      <c r="D9" s="7">
        <f t="shared" ref="D9:M9" si="0">INDEX(D6:D8,MATCH(MIN($H$6:$H$8),$H$6:$H$8,))</f>
        <v>15000</v>
      </c>
      <c r="E9" s="7">
        <f t="shared" si="0"/>
        <v>7</v>
      </c>
      <c r="F9" s="7">
        <f t="shared" si="0"/>
        <v>1</v>
      </c>
      <c r="G9" s="32">
        <f t="shared" si="0"/>
        <v>1.7824074074074076E-2</v>
      </c>
      <c r="H9" s="7">
        <f t="shared" si="0"/>
        <v>2.44919597545105E-2</v>
      </c>
      <c r="I9" s="7">
        <f t="shared" si="0"/>
        <v>2.41045603907089E-2</v>
      </c>
      <c r="J9" s="8">
        <f t="shared" si="0"/>
        <v>0.35993727855729124</v>
      </c>
      <c r="K9" s="8">
        <f t="shared" si="0"/>
        <v>0.59994772985426925</v>
      </c>
      <c r="L9" s="8">
        <f t="shared" si="0"/>
        <v>0.66895557148738383</v>
      </c>
      <c r="M9" s="8">
        <f t="shared" si="0"/>
        <v>0.81789704210700254</v>
      </c>
    </row>
    <row r="12" spans="2:13" ht="23.25" x14ac:dyDescent="0.35">
      <c r="B12" s="30" t="s">
        <v>31</v>
      </c>
      <c r="C12" s="30"/>
    </row>
    <row r="13" spans="2:13" x14ac:dyDescent="0.25">
      <c r="C13" s="2" t="s">
        <v>2</v>
      </c>
      <c r="D13" s="1">
        <f>'NN (u)'!B$8</f>
        <v>15000</v>
      </c>
      <c r="E13" s="1">
        <f>'NN (u)'!C$8</f>
        <v>1</v>
      </c>
      <c r="F13" s="1">
        <f>'NN (u)'!D$8</f>
        <v>1</v>
      </c>
      <c r="G13" s="31">
        <f>'NN (u)'!G$8</f>
        <v>6.134259259259259E-4</v>
      </c>
      <c r="H13" s="22">
        <f>'NN (u)'!H$8</f>
        <v>0.10089096536641599</v>
      </c>
      <c r="I13" s="22">
        <f>'NN (u)'!I$8</f>
        <v>0.10089096536641599</v>
      </c>
      <c r="J13" s="10">
        <f>'NN (u)'!J$8</f>
        <v>0.6768889076934077</v>
      </c>
      <c r="K13" s="10">
        <f>'NN (u)'!K$8</f>
        <v>0.82273258577341379</v>
      </c>
      <c r="L13" s="10">
        <f>'NN (u)'!L$8</f>
        <v>1.2762082182049457</v>
      </c>
      <c r="M13" s="10">
        <f>'NN (u)'!M$8</f>
        <v>1.1296938603909228</v>
      </c>
    </row>
    <row r="14" spans="2:13" x14ac:dyDescent="0.25">
      <c r="C14" s="2" t="s">
        <v>1</v>
      </c>
      <c r="D14" s="1">
        <f>'RBF (u)'!B$8</f>
        <v>15000</v>
      </c>
      <c r="E14" s="1">
        <f>'RBF (u)'!C$8</f>
        <v>3</v>
      </c>
      <c r="F14" s="1">
        <f>'RBF (u)'!D$8</f>
        <v>1</v>
      </c>
      <c r="G14" s="31">
        <f>'RBF (u)'!G$8</f>
        <v>2.1296296296296299E-2</v>
      </c>
      <c r="H14" s="22">
        <f>'RBF (u)'!H$8</f>
        <v>3.89878786710674E-2</v>
      </c>
      <c r="I14" s="22">
        <f>'RBF (u)'!I$8</f>
        <v>3.8450489086693303E-2</v>
      </c>
      <c r="J14" s="10">
        <f>'RBF (u)'!J$8</f>
        <v>0.26157409150657834</v>
      </c>
      <c r="K14" s="10">
        <f>'RBF (u)'!K$8</f>
        <v>0.51144314591807594</v>
      </c>
      <c r="L14" s="10">
        <f>'RBF (u)'!L$8</f>
        <v>0.4931725153950825</v>
      </c>
      <c r="M14" s="10">
        <f>'RBF (u)'!M$8</f>
        <v>0.70226242630165148</v>
      </c>
    </row>
    <row r="15" spans="2:13" x14ac:dyDescent="0.25">
      <c r="C15" s="2" t="s">
        <v>3</v>
      </c>
      <c r="D15" s="1">
        <f>'ESN (u)'!B$8</f>
        <v>15000</v>
      </c>
      <c r="E15" s="1">
        <f>'ESN (u)'!C$8</f>
        <v>7</v>
      </c>
      <c r="F15" s="1">
        <f>'ESN (u)'!D$8</f>
        <v>1</v>
      </c>
      <c r="G15" s="31">
        <f>'ESN (u)'!L$8</f>
        <v>2.9560185185185189E-2</v>
      </c>
      <c r="H15" s="22">
        <f>'ESN (u)'!M$8</f>
        <v>2.3468715974459702E-2</v>
      </c>
      <c r="I15" s="22">
        <f>'ESN (u)'!N$8</f>
        <v>2.2691396564518199E-2</v>
      </c>
      <c r="J15" s="10">
        <f>'ESN (u)'!O$8</f>
        <v>0.15745427217615662</v>
      </c>
      <c r="K15" s="10">
        <f>'ESN (u)'!P$8</f>
        <v>0.39680508083460403</v>
      </c>
      <c r="L15" s="10">
        <f>'ESN (u)'!Q$8</f>
        <v>0.15745427217615662</v>
      </c>
      <c r="M15" s="10">
        <f>'ESN (u)'!R$8</f>
        <v>0.39680508083460403</v>
      </c>
    </row>
    <row r="16" spans="2:13" ht="16.5" x14ac:dyDescent="0.3">
      <c r="B16" s="3" t="s">
        <v>37</v>
      </c>
      <c r="C16" s="7" t="str">
        <f>INDEX(C13:C15,MATCH(MIN($H$6:$H$8),$H$6:$H$8,))</f>
        <v>ESN</v>
      </c>
      <c r="D16" s="7">
        <f t="shared" ref="D16" si="1">INDEX(D13:D15,MATCH(MIN($H$6:$H$8),$H$6:$H$8,))</f>
        <v>15000</v>
      </c>
      <c r="E16" s="7">
        <f t="shared" ref="E16" si="2">INDEX(E13:E15,MATCH(MIN($H$6:$H$8),$H$6:$H$8,))</f>
        <v>7</v>
      </c>
      <c r="F16" s="7">
        <f t="shared" ref="F16" si="3">INDEX(F13:F15,MATCH(MIN($H$6:$H$8),$H$6:$H$8,))</f>
        <v>1</v>
      </c>
      <c r="G16" s="32">
        <f t="shared" ref="G16" si="4">INDEX(G13:G15,MATCH(MIN($H$6:$H$8),$H$6:$H$8,))</f>
        <v>2.9560185185185189E-2</v>
      </c>
      <c r="H16" s="7">
        <f t="shared" ref="H16" si="5">INDEX(H13:H15,MATCH(MIN($H$6:$H$8),$H$6:$H$8,))</f>
        <v>2.3468715974459702E-2</v>
      </c>
      <c r="I16" s="7">
        <f t="shared" ref="I16" si="6">INDEX(I13:I15,MATCH(MIN($H$6:$H$8),$H$6:$H$8,))</f>
        <v>2.2691396564518199E-2</v>
      </c>
      <c r="J16" s="8">
        <f t="shared" ref="J16" si="7">INDEX(J13:J15,MATCH(MIN($H$6:$H$8),$H$6:$H$8,))</f>
        <v>0.15745427217615662</v>
      </c>
      <c r="K16" s="8">
        <f t="shared" ref="K16" si="8">INDEX(K13:K15,MATCH(MIN($H$6:$H$8),$H$6:$H$8,))</f>
        <v>0.39680508083460403</v>
      </c>
      <c r="L16" s="8">
        <f t="shared" ref="L16" si="9">INDEX(L13:L15,MATCH(MIN($H$6:$H$8),$H$6:$H$8,))</f>
        <v>0.15745427217615662</v>
      </c>
      <c r="M16" s="8">
        <f t="shared" ref="M16" si="10">INDEX(M13:M15,MATCH(MIN($H$6:$H$8),$H$6:$H$8,))</f>
        <v>0.39680508083460403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7"/>
  <sheetViews>
    <sheetView workbookViewId="0">
      <selection activeCell="B8" sqref="B8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  <col min="15" max="17" width="11.42578125" style="20"/>
  </cols>
  <sheetData>
    <row r="2" spans="1:15" x14ac:dyDescent="0.25">
      <c r="A2" s="3" t="s">
        <v>11</v>
      </c>
      <c r="B2" s="3" t="s">
        <v>0</v>
      </c>
      <c r="C2" s="4">
        <v>6.8045076777486696E-2</v>
      </c>
      <c r="D2" s="11"/>
      <c r="F2" s="11" t="s">
        <v>34</v>
      </c>
      <c r="G2" s="2" t="s">
        <v>5</v>
      </c>
      <c r="H2" s="2" t="s">
        <v>6</v>
      </c>
      <c r="I2" s="27" t="s">
        <v>35</v>
      </c>
      <c r="J2" s="27"/>
      <c r="K2" s="27" t="s">
        <v>36</v>
      </c>
      <c r="L2" s="27"/>
      <c r="M2" s="27"/>
    </row>
    <row r="3" spans="1:15" x14ac:dyDescent="0.25">
      <c r="A3" s="3" t="s">
        <v>28</v>
      </c>
      <c r="B3" s="3" t="s">
        <v>0</v>
      </c>
      <c r="C3" s="4">
        <v>3.66122367439949E-2</v>
      </c>
      <c r="G3">
        <v>7</v>
      </c>
      <c r="H3">
        <v>3</v>
      </c>
    </row>
    <row r="6" spans="1:15" ht="18.75" x14ac:dyDescent="0.3">
      <c r="B6" s="5" t="s">
        <v>2</v>
      </c>
      <c r="C6" s="26" t="s">
        <v>15</v>
      </c>
      <c r="D6" s="26"/>
      <c r="E6" s="26"/>
      <c r="F6" s="26"/>
      <c r="G6" s="26"/>
      <c r="H6" s="26"/>
      <c r="I6" s="6"/>
      <c r="J6" s="6"/>
    </row>
    <row r="8" spans="1:15" ht="16.5" x14ac:dyDescent="0.3">
      <c r="B8" s="7">
        <f>INDEX(B10:B999,MATCH(MIN($H$10:$H$999),$H$10:$H$999,))</f>
        <v>15000</v>
      </c>
      <c r="C8" s="7">
        <f>INDEX(C10:C999,MATCH(MIN($H$10:$H$999),$H$10:$H$999,))</f>
        <v>1</v>
      </c>
      <c r="D8" s="7">
        <f t="shared" ref="D8:G8" si="0">INDEX(D10:D999,MATCH(MIN($H$10:$H$999),$H$10:$H$999,))</f>
        <v>1</v>
      </c>
      <c r="E8" s="7">
        <f t="shared" si="0"/>
        <v>3</v>
      </c>
      <c r="F8" s="7">
        <f t="shared" si="0"/>
        <v>5</v>
      </c>
      <c r="G8" s="15">
        <f t="shared" si="0"/>
        <v>4.8611111111111104E-4</v>
      </c>
      <c r="H8" s="7">
        <f>INDEX(H10:H999,MATCH(MIN($H$10:$H$999),$H$10:$H$999,))</f>
        <v>6.2168842591083698E-2</v>
      </c>
      <c r="I8" s="7">
        <f>INDEX(I10:I999,MATCH(MIN($H$10:$H$999),$H$10:$H$999,))</f>
        <v>6.2168842591083698E-2</v>
      </c>
      <c r="J8" s="8">
        <f>INDEX(J10:J999,MATCH(MIN($H$10:$H$999),$H$10:$H$999,))</f>
        <v>0.91364203753316653</v>
      </c>
      <c r="K8" s="8">
        <f>INDEX(K10:K999,MATCH(MIN($H$10:$H$999),$H$10:$H$999,))</f>
        <v>0.95584624157505926</v>
      </c>
      <c r="L8" s="8">
        <f t="shared" ref="L8:M8" si="1">INDEX(L10:L999,MATCH(MIN($H$10:$H$999),$H$10:$H$999,))</f>
        <v>1.698034540358438</v>
      </c>
      <c r="M8" s="8">
        <f t="shared" si="1"/>
        <v>1.3030865436947916</v>
      </c>
    </row>
    <row r="9" spans="1:15" x14ac:dyDescent="0.25">
      <c r="B9" s="2" t="s">
        <v>4</v>
      </c>
      <c r="C9" s="2" t="s">
        <v>5</v>
      </c>
      <c r="D9" s="2" t="s">
        <v>6</v>
      </c>
      <c r="E9" s="2" t="s">
        <v>7</v>
      </c>
      <c r="F9" s="2" t="s">
        <v>12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5" x14ac:dyDescent="0.25">
      <c r="A10" s="3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2">
        <v>2.5810185185185185E-3</v>
      </c>
      <c r="H10" s="9">
        <v>6.8313599999094601E-2</v>
      </c>
      <c r="I10" s="9">
        <v>6.8370233294656205E-2</v>
      </c>
      <c r="J10" s="10">
        <f>H10/$C$2</f>
        <v>1.0039462549581066</v>
      </c>
      <c r="K10" s="10">
        <f>SQRT(J10)</f>
        <v>1.0019711846945034</v>
      </c>
      <c r="L10" s="10">
        <f>H10/$C$3</f>
        <v>1.8658679740537656</v>
      </c>
      <c r="M10" s="10">
        <f>SQRT(L10)</f>
        <v>1.3659677792882838</v>
      </c>
      <c r="O10" s="14"/>
    </row>
    <row r="11" spans="1:15" x14ac:dyDescent="0.25">
      <c r="A11" s="3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2">
        <v>8.1249999999999985E-3</v>
      </c>
      <c r="H11" s="9">
        <v>6.8916294242529902E-2</v>
      </c>
      <c r="I11" s="9">
        <v>6.9060842303232797E-2</v>
      </c>
      <c r="J11" s="10">
        <f t="shared" ref="J11:J27" si="2">H11/$C$2</f>
        <v>1.0128035341615111</v>
      </c>
      <c r="K11" s="10">
        <f t="shared" ref="K11:K27" si="3">SQRT(J11)</f>
        <v>1.0063814059100611</v>
      </c>
      <c r="L11" s="10">
        <f t="shared" ref="L11:L27" si="4">H11/$C$3</f>
        <v>1.8823295261749742</v>
      </c>
      <c r="M11" s="10">
        <f t="shared" ref="M11:M27" si="5">SQRT(L11)</f>
        <v>1.371980147879325</v>
      </c>
      <c r="O11" s="14"/>
    </row>
    <row r="12" spans="1:15" x14ac:dyDescent="0.25">
      <c r="A12" s="3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2">
        <v>1.9664351851851853E-2</v>
      </c>
      <c r="H12" s="9">
        <v>6.9407010706925801E-2</v>
      </c>
      <c r="I12" s="9">
        <v>6.9732257272286297E-2</v>
      </c>
      <c r="J12" s="10">
        <f t="shared" si="2"/>
        <v>1.0200151722055182</v>
      </c>
      <c r="K12" s="10">
        <f t="shared" si="3"/>
        <v>1.0099580051692834</v>
      </c>
      <c r="L12" s="10">
        <f t="shared" si="4"/>
        <v>1.8957325987003475</v>
      </c>
      <c r="M12" s="10">
        <f t="shared" si="5"/>
        <v>1.3768560559115639</v>
      </c>
      <c r="O12" s="14"/>
    </row>
    <row r="13" spans="1:15" x14ac:dyDescent="0.25">
      <c r="A13" s="3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2">
        <v>3.5879629629629629E-3</v>
      </c>
      <c r="H13" s="9">
        <v>6.9141355357872095E-2</v>
      </c>
      <c r="I13" s="9">
        <v>6.9298404467578303E-2</v>
      </c>
      <c r="J13" s="10">
        <f t="shared" si="2"/>
        <v>1.0161110639050395</v>
      </c>
      <c r="K13" s="10">
        <f t="shared" si="3"/>
        <v>1.0080233449206617</v>
      </c>
      <c r="L13" s="10">
        <f t="shared" si="4"/>
        <v>1.8884766817534737</v>
      </c>
      <c r="M13" s="10">
        <f t="shared" si="5"/>
        <v>1.3742185713173409</v>
      </c>
      <c r="O13" s="14"/>
    </row>
    <row r="14" spans="1:15" x14ac:dyDescent="0.25">
      <c r="A14" s="3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2">
        <v>7.5810185185185182E-3</v>
      </c>
      <c r="H14" s="9">
        <v>6.9656006239004697E-2</v>
      </c>
      <c r="I14" s="9">
        <v>7.00024347159479E-2</v>
      </c>
      <c r="J14" s="10">
        <f t="shared" si="2"/>
        <v>1.02367444549715</v>
      </c>
      <c r="K14" s="10">
        <f t="shared" si="3"/>
        <v>1.0117679800710981</v>
      </c>
      <c r="L14" s="10">
        <f t="shared" si="4"/>
        <v>1.9025334815259436</v>
      </c>
      <c r="M14" s="10">
        <f t="shared" si="5"/>
        <v>1.3793235594036461</v>
      </c>
      <c r="O14" s="14"/>
    </row>
    <row r="15" spans="1:15" x14ac:dyDescent="0.25">
      <c r="A15" s="3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2">
        <v>4.6990740740740743E-3</v>
      </c>
      <c r="H15" s="9">
        <v>6.9944334594389895E-2</v>
      </c>
      <c r="I15" s="9">
        <v>7.0315291004343403E-2</v>
      </c>
      <c r="J15" s="10">
        <f t="shared" si="2"/>
        <v>1.0279117594813501</v>
      </c>
      <c r="K15" s="10">
        <f t="shared" si="3"/>
        <v>1.0138598322654617</v>
      </c>
      <c r="L15" s="10">
        <f t="shared" si="4"/>
        <v>1.9104086724737486</v>
      </c>
      <c r="M15" s="10">
        <f t="shared" si="5"/>
        <v>1.3821753407125119</v>
      </c>
      <c r="O15" s="14"/>
    </row>
    <row r="16" spans="1:15" x14ac:dyDescent="0.25">
      <c r="A16" s="3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2">
        <v>3.9699074074074072E-3</v>
      </c>
      <c r="H16" s="9">
        <v>6.8185295264951304E-2</v>
      </c>
      <c r="I16" s="9">
        <v>6.8245211573135803E-2</v>
      </c>
      <c r="J16" s="10">
        <f t="shared" si="2"/>
        <v>1.0020606705746418</v>
      </c>
      <c r="K16" s="10">
        <f t="shared" si="3"/>
        <v>1.0010298050381126</v>
      </c>
      <c r="L16" s="10">
        <f t="shared" si="4"/>
        <v>1.8623635518836468</v>
      </c>
      <c r="M16" s="10">
        <f t="shared" si="5"/>
        <v>1.3646844147580959</v>
      </c>
      <c r="O16" s="14"/>
    </row>
    <row r="17" spans="1:15" x14ac:dyDescent="0.25">
      <c r="A17" s="3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2">
        <v>1.3310185185185187E-2</v>
      </c>
      <c r="H17" s="9">
        <v>6.85615406029291E-2</v>
      </c>
      <c r="I17" s="9">
        <v>6.8698914177966003E-2</v>
      </c>
      <c r="J17" s="10">
        <f t="shared" si="2"/>
        <v>1.0075900248761755</v>
      </c>
      <c r="K17" s="10">
        <f t="shared" si="3"/>
        <v>1.0037878385775429</v>
      </c>
      <c r="L17" s="10">
        <f t="shared" si="4"/>
        <v>1.8726400433367265</v>
      </c>
      <c r="M17" s="10">
        <f t="shared" si="5"/>
        <v>1.3684443881052406</v>
      </c>
      <c r="O17" s="14"/>
    </row>
    <row r="18" spans="1:15" x14ac:dyDescent="0.25">
      <c r="A18" s="3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2">
        <v>3.4062500000000002E-2</v>
      </c>
      <c r="H18" s="9">
        <v>6.9069320916568297E-2</v>
      </c>
      <c r="I18" s="9">
        <v>6.9370279595438594E-2</v>
      </c>
      <c r="J18" s="10">
        <f t="shared" si="2"/>
        <v>1.0150524356439625</v>
      </c>
      <c r="K18" s="10">
        <f t="shared" si="3"/>
        <v>1.0074981070175579</v>
      </c>
      <c r="L18" s="10">
        <f t="shared" si="4"/>
        <v>1.8865091854268361</v>
      </c>
      <c r="M18" s="10">
        <f t="shared" si="5"/>
        <v>1.3735025247253227</v>
      </c>
      <c r="O18" s="14"/>
    </row>
    <row r="19" spans="1:15" x14ac:dyDescent="0.25">
      <c r="A19" s="3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2">
        <v>5.7523148148148143E-3</v>
      </c>
      <c r="H19" s="9">
        <v>6.8754409841122993E-2</v>
      </c>
      <c r="I19" s="9">
        <v>6.8902496363149102E-2</v>
      </c>
      <c r="J19" s="10">
        <f t="shared" si="2"/>
        <v>1.0104244582742683</v>
      </c>
      <c r="K19" s="10">
        <f t="shared" si="3"/>
        <v>1.0051987158140765</v>
      </c>
      <c r="L19" s="10">
        <f t="shared" si="4"/>
        <v>1.8779079334015292</v>
      </c>
      <c r="M19" s="10">
        <f t="shared" si="5"/>
        <v>1.3703678095319991</v>
      </c>
      <c r="O19" s="14"/>
    </row>
    <row r="20" spans="1:15" x14ac:dyDescent="0.25">
      <c r="A20" s="3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2">
        <v>1.2175925925925929E-2</v>
      </c>
      <c r="H20" s="9">
        <v>6.9348153910543595E-2</v>
      </c>
      <c r="I20" s="9">
        <v>6.9672832757304098E-2</v>
      </c>
      <c r="J20" s="10">
        <f t="shared" si="2"/>
        <v>1.019150204463992</v>
      </c>
      <c r="K20" s="10">
        <f t="shared" si="3"/>
        <v>1.0095296946915391</v>
      </c>
      <c r="L20" s="10">
        <f t="shared" si="4"/>
        <v>1.8941250269807131</v>
      </c>
      <c r="M20" s="10">
        <f t="shared" si="5"/>
        <v>1.3762721485886116</v>
      </c>
      <c r="O20" s="14"/>
    </row>
    <row r="21" spans="1:15" x14ac:dyDescent="0.25">
      <c r="A21" s="3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2">
        <v>7.7662037037037031E-3</v>
      </c>
      <c r="H21" s="9">
        <v>6.9644426991961605E-2</v>
      </c>
      <c r="I21" s="9">
        <v>6.9994309625162204E-2</v>
      </c>
      <c r="J21" s="10">
        <f t="shared" si="2"/>
        <v>1.0235042752571935</v>
      </c>
      <c r="K21" s="10">
        <f t="shared" si="3"/>
        <v>1.0116838810899349</v>
      </c>
      <c r="L21" s="10">
        <f t="shared" si="4"/>
        <v>1.902217214395802</v>
      </c>
      <c r="M21" s="10">
        <f t="shared" si="5"/>
        <v>1.3792089089024193</v>
      </c>
      <c r="O21" s="14"/>
    </row>
    <row r="22" spans="1:15" x14ac:dyDescent="0.25">
      <c r="A22" s="3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2">
        <v>6.053240740740741E-3</v>
      </c>
      <c r="H22" s="9">
        <v>6.8361148903374094E-2</v>
      </c>
      <c r="I22" s="9">
        <v>6.8431718935222402E-2</v>
      </c>
      <c r="J22" s="10">
        <f t="shared" si="2"/>
        <v>1.0046450403299709</v>
      </c>
      <c r="K22" s="10">
        <f t="shared" si="3"/>
        <v>1.0023198293608537</v>
      </c>
      <c r="L22" s="10">
        <f t="shared" si="4"/>
        <v>1.8671666902346964</v>
      </c>
      <c r="M22" s="10">
        <f t="shared" si="5"/>
        <v>1.3664430797639162</v>
      </c>
      <c r="O22" s="14"/>
    </row>
    <row r="23" spans="1:15" x14ac:dyDescent="0.25">
      <c r="A23" s="3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2">
        <v>2.1180555555555553E-2</v>
      </c>
      <c r="H23" s="9">
        <v>6.8824499903459499E-2</v>
      </c>
      <c r="I23" s="9">
        <v>6.8978327572749396E-2</v>
      </c>
      <c r="J23" s="10">
        <f t="shared" si="2"/>
        <v>1.0114545116691041</v>
      </c>
      <c r="K23" s="10">
        <f t="shared" si="3"/>
        <v>1.0057109483689157</v>
      </c>
      <c r="L23" s="10">
        <f t="shared" si="4"/>
        <v>1.8798223223755379</v>
      </c>
      <c r="M23" s="10">
        <f t="shared" si="5"/>
        <v>1.3710661261863113</v>
      </c>
      <c r="O23" s="14"/>
    </row>
    <row r="24" spans="1:15" x14ac:dyDescent="0.25">
      <c r="A24" s="3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2">
        <v>5.3946759259259257E-2</v>
      </c>
      <c r="H24" s="9">
        <v>6.9464042036512894E-2</v>
      </c>
      <c r="I24" s="9">
        <v>6.9779399676378598E-2</v>
      </c>
      <c r="J24" s="10">
        <f t="shared" si="2"/>
        <v>1.0208533126307777</v>
      </c>
      <c r="K24" s="10">
        <f t="shared" si="3"/>
        <v>1.0103728582215468</v>
      </c>
      <c r="L24" s="10">
        <f t="shared" si="4"/>
        <v>1.8972903109479187</v>
      </c>
      <c r="M24" s="10">
        <f t="shared" si="5"/>
        <v>1.3774216169887559</v>
      </c>
      <c r="O24" s="14"/>
    </row>
    <row r="25" spans="1:15" x14ac:dyDescent="0.25">
      <c r="A25" s="3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2">
        <v>8.518518518518519E-3</v>
      </c>
      <c r="H25" s="9">
        <v>6.9053871844098905E-2</v>
      </c>
      <c r="I25" s="9">
        <v>6.9220440007746104E-2</v>
      </c>
      <c r="J25" s="10">
        <f t="shared" si="2"/>
        <v>1.0148253939063228</v>
      </c>
      <c r="K25" s="10">
        <f t="shared" si="3"/>
        <v>1.0073854247041312</v>
      </c>
      <c r="L25" s="10">
        <f t="shared" si="4"/>
        <v>1.8860872207001953</v>
      </c>
      <c r="M25" s="10">
        <f t="shared" si="5"/>
        <v>1.3733489071245497</v>
      </c>
      <c r="O25" s="14"/>
    </row>
    <row r="26" spans="1:15" x14ac:dyDescent="0.25">
      <c r="A26" s="3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2">
        <v>1.8506944444444444E-2</v>
      </c>
      <c r="H26" s="9">
        <v>6.9785249123665904E-2</v>
      </c>
      <c r="I26" s="9">
        <v>7.0127931671987304E-2</v>
      </c>
      <c r="J26" s="10">
        <f t="shared" si="2"/>
        <v>1.025573817072317</v>
      </c>
      <c r="K26" s="10">
        <f t="shared" si="3"/>
        <v>1.0127061849679388</v>
      </c>
      <c r="L26" s="10">
        <f t="shared" si="4"/>
        <v>1.9060635276568294</v>
      </c>
      <c r="M26" s="10">
        <f t="shared" si="5"/>
        <v>1.3806025958460419</v>
      </c>
      <c r="O26" s="14"/>
    </row>
    <row r="27" spans="1:15" x14ac:dyDescent="0.25">
      <c r="A27" s="3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2">
        <v>1.1481481481481483E-2</v>
      </c>
      <c r="H27" s="9">
        <v>7.0131794146767804E-2</v>
      </c>
      <c r="I27" s="9">
        <v>7.0503957087679398E-2</v>
      </c>
      <c r="J27" s="10">
        <f t="shared" si="2"/>
        <v>1.0306666913773181</v>
      </c>
      <c r="K27" s="10">
        <f t="shared" si="3"/>
        <v>1.0152175586431305</v>
      </c>
      <c r="L27" s="10">
        <f t="shared" si="4"/>
        <v>1.9155288063155755</v>
      </c>
      <c r="M27" s="10">
        <f t="shared" si="5"/>
        <v>1.3840263026097357</v>
      </c>
      <c r="O27" s="14"/>
    </row>
    <row r="28" spans="1:15" x14ac:dyDescent="0.25">
      <c r="A28" s="3"/>
      <c r="G28" s="13"/>
    </row>
    <row r="29" spans="1:15" x14ac:dyDescent="0.25">
      <c r="A29" s="3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2">
        <v>2.6504629629629625E-3</v>
      </c>
      <c r="H29" s="9">
        <v>6.6368345378466101E-2</v>
      </c>
      <c r="I29" s="9">
        <v>6.6429200034786598E-2</v>
      </c>
      <c r="J29" s="10">
        <f t="shared" ref="J29:J46" si="6">H29/$C$2</f>
        <v>0.97535851999250944</v>
      </c>
      <c r="K29" s="10">
        <f t="shared" ref="K29:K46" si="7">SQRT(J29)</f>
        <v>0.98760240987581105</v>
      </c>
      <c r="L29" s="10">
        <f>H29/$C$3</f>
        <v>1.8127367044667591</v>
      </c>
      <c r="M29" s="10">
        <f t="shared" ref="M29:M46" si="8">SQRT(L29)</f>
        <v>1.3463791087456605</v>
      </c>
      <c r="O29" s="14"/>
    </row>
    <row r="30" spans="1:15" x14ac:dyDescent="0.25">
      <c r="A30" s="3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2">
        <v>8.3564814814814804E-3</v>
      </c>
      <c r="H30" s="9">
        <v>6.7368337498209696E-2</v>
      </c>
      <c r="I30" s="9">
        <v>6.7543187139364497E-2</v>
      </c>
      <c r="J30" s="10">
        <f t="shared" si="6"/>
        <v>0.99005454455595665</v>
      </c>
      <c r="K30" s="10">
        <f t="shared" si="7"/>
        <v>0.99501484639976934</v>
      </c>
      <c r="L30" s="10">
        <f t="shared" ref="L30:L46" si="9">H30/$C$3</f>
        <v>1.8400497617578466</v>
      </c>
      <c r="M30" s="10">
        <f t="shared" si="8"/>
        <v>1.3564843389283368</v>
      </c>
      <c r="O30" s="14"/>
    </row>
    <row r="31" spans="1:15" x14ac:dyDescent="0.25">
      <c r="A31" s="3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2">
        <v>0.02</v>
      </c>
      <c r="H31" s="9">
        <v>6.8141360575475193E-2</v>
      </c>
      <c r="I31" s="9">
        <v>6.8524603084424499E-2</v>
      </c>
      <c r="J31" s="10">
        <f t="shared" si="6"/>
        <v>1.0014150002108655</v>
      </c>
      <c r="K31" s="10">
        <f t="shared" si="7"/>
        <v>1.0007072500041485</v>
      </c>
      <c r="L31" s="10">
        <f t="shared" si="9"/>
        <v>1.8611635517366107</v>
      </c>
      <c r="M31" s="10">
        <f t="shared" si="8"/>
        <v>1.3642446817695904</v>
      </c>
      <c r="O31" s="14"/>
    </row>
    <row r="32" spans="1:15" x14ac:dyDescent="0.25">
      <c r="A32" s="3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2">
        <v>3.6342592592592594E-3</v>
      </c>
      <c r="H32" s="9">
        <v>6.7716517824519096E-2</v>
      </c>
      <c r="I32" s="9">
        <v>6.7910707187307795E-2</v>
      </c>
      <c r="J32" s="10">
        <f t="shared" si="6"/>
        <v>0.99517145150644748</v>
      </c>
      <c r="K32" s="10">
        <f t="shared" si="7"/>
        <v>0.99758280433578417</v>
      </c>
      <c r="L32" s="10">
        <f t="shared" si="9"/>
        <v>1.8495597058987632</v>
      </c>
      <c r="M32" s="10">
        <f t="shared" si="8"/>
        <v>1.3599851859115095</v>
      </c>
      <c r="O32" s="14"/>
    </row>
    <row r="33" spans="1:15" x14ac:dyDescent="0.25">
      <c r="A33" s="3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2">
        <v>7.5810185185185182E-3</v>
      </c>
      <c r="H33" s="9">
        <v>6.8481369874459602E-2</v>
      </c>
      <c r="I33" s="9">
        <v>6.8893536785579496E-2</v>
      </c>
      <c r="J33" s="10">
        <f t="shared" si="6"/>
        <v>1.0064118245967981</v>
      </c>
      <c r="K33" s="10">
        <f t="shared" si="7"/>
        <v>1.0032007897708206</v>
      </c>
      <c r="L33" s="10">
        <f t="shared" si="9"/>
        <v>1.8704503183813768</v>
      </c>
      <c r="M33" s="10">
        <f t="shared" si="8"/>
        <v>1.3676440759135313</v>
      </c>
      <c r="O33" s="14"/>
    </row>
    <row r="34" spans="1:15" x14ac:dyDescent="0.25">
      <c r="A34" s="3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2">
        <v>4.7685185185185183E-3</v>
      </c>
      <c r="H34" s="9">
        <v>6.8843331606963806E-2</v>
      </c>
      <c r="I34" s="9">
        <v>6.9286290401577702E-2</v>
      </c>
      <c r="J34" s="10">
        <f t="shared" si="6"/>
        <v>1.0117312650272623</v>
      </c>
      <c r="K34" s="10">
        <f t="shared" si="7"/>
        <v>1.0058485298628528</v>
      </c>
      <c r="L34" s="10">
        <f t="shared" si="9"/>
        <v>1.8803366778254929</v>
      </c>
      <c r="M34" s="10">
        <f t="shared" si="8"/>
        <v>1.3712536883543807</v>
      </c>
      <c r="O34" s="14"/>
    </row>
    <row r="35" spans="1:15" x14ac:dyDescent="0.25">
      <c r="A35" s="3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2">
        <v>4.0162037037037033E-3</v>
      </c>
      <c r="H35" s="9">
        <v>6.7212577058989004E-2</v>
      </c>
      <c r="I35" s="9">
        <v>6.7275441761873001E-2</v>
      </c>
      <c r="J35" s="10">
        <f t="shared" si="6"/>
        <v>0.98776546727664016</v>
      </c>
      <c r="K35" s="10">
        <f t="shared" si="7"/>
        <v>0.99386390782472833</v>
      </c>
      <c r="L35" s="10">
        <f t="shared" si="9"/>
        <v>1.8357954344325369</v>
      </c>
      <c r="M35" s="10">
        <f t="shared" si="8"/>
        <v>1.3549152868104104</v>
      </c>
      <c r="O35" s="14"/>
    </row>
    <row r="36" spans="1:15" x14ac:dyDescent="0.25">
      <c r="A36" s="3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2">
        <v>1.3564814814814816E-2</v>
      </c>
      <c r="H36" s="9">
        <v>6.7698660399958005E-2</v>
      </c>
      <c r="I36" s="9">
        <v>6.7847855162769005E-2</v>
      </c>
      <c r="J36" s="10">
        <f t="shared" si="6"/>
        <v>0.994909016288401</v>
      </c>
      <c r="K36" s="10">
        <f t="shared" si="7"/>
        <v>0.99745126010667862</v>
      </c>
      <c r="L36" s="10">
        <f t="shared" si="9"/>
        <v>1.8490719611951014</v>
      </c>
      <c r="M36" s="10">
        <f t="shared" si="8"/>
        <v>1.359805854228868</v>
      </c>
      <c r="O36" s="14"/>
    </row>
    <row r="37" spans="1:15" x14ac:dyDescent="0.25">
      <c r="A37" s="3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2">
        <v>3.4560185185185187E-2</v>
      </c>
      <c r="H37" s="9">
        <v>6.8324054348506497E-2</v>
      </c>
      <c r="I37" s="9">
        <v>6.8648980896376596E-2</v>
      </c>
      <c r="J37" s="10">
        <f t="shared" si="6"/>
        <v>1.0040998935445702</v>
      </c>
      <c r="K37" s="10">
        <f t="shared" si="7"/>
        <v>1.002047849927622</v>
      </c>
      <c r="L37" s="10">
        <f t="shared" si="9"/>
        <v>1.8661535165483418</v>
      </c>
      <c r="M37" s="10">
        <f t="shared" si="8"/>
        <v>1.3660722955057474</v>
      </c>
      <c r="O37" s="14"/>
    </row>
    <row r="38" spans="1:15" x14ac:dyDescent="0.25">
      <c r="A38" s="3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2">
        <v>5.8564814814814825E-3</v>
      </c>
      <c r="H38" s="9">
        <v>6.7939024364843198E-2</v>
      </c>
      <c r="I38" s="9">
        <v>6.8101570175431295E-2</v>
      </c>
      <c r="J38" s="10">
        <f t="shared" si="6"/>
        <v>0.99844143885691683</v>
      </c>
      <c r="K38" s="10">
        <f t="shared" si="7"/>
        <v>0.99922041555250307</v>
      </c>
      <c r="L38" s="10">
        <f t="shared" si="9"/>
        <v>1.8556370876736037</v>
      </c>
      <c r="M38" s="10">
        <f t="shared" si="8"/>
        <v>1.3622177093525116</v>
      </c>
      <c r="O38" s="14"/>
    </row>
    <row r="39" spans="1:15" x14ac:dyDescent="0.25">
      <c r="A39" s="3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2">
        <v>1.2280092592592592E-2</v>
      </c>
      <c r="H39" s="9">
        <v>6.8641232257631399E-2</v>
      </c>
      <c r="I39" s="9">
        <v>6.8993140954020704E-2</v>
      </c>
      <c r="J39" s="10">
        <f t="shared" si="6"/>
        <v>1.0087611846202214</v>
      </c>
      <c r="K39" s="10">
        <f t="shared" si="7"/>
        <v>1.0043710393177521</v>
      </c>
      <c r="L39" s="10">
        <f t="shared" si="9"/>
        <v>1.8748166832197124</v>
      </c>
      <c r="M39" s="10">
        <f t="shared" si="8"/>
        <v>1.3692394543029034</v>
      </c>
      <c r="O39" s="14"/>
    </row>
    <row r="40" spans="1:15" x14ac:dyDescent="0.25">
      <c r="A40" s="3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2">
        <v>7.9166666666666673E-3</v>
      </c>
      <c r="H40" s="9">
        <v>6.8969121088250998E-2</v>
      </c>
      <c r="I40" s="9">
        <v>6.9348923105300594E-2</v>
      </c>
      <c r="J40" s="10">
        <f t="shared" si="6"/>
        <v>1.0135798849016808</v>
      </c>
      <c r="K40" s="10">
        <f t="shared" si="7"/>
        <v>1.0067670459950906</v>
      </c>
      <c r="L40" s="10">
        <f t="shared" si="9"/>
        <v>1.8837724002088794</v>
      </c>
      <c r="M40" s="10">
        <f t="shared" si="8"/>
        <v>1.372505883487892</v>
      </c>
      <c r="O40" s="14"/>
    </row>
    <row r="41" spans="1:15" x14ac:dyDescent="0.25">
      <c r="A41" s="3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2">
        <v>6.1574074074074074E-3</v>
      </c>
      <c r="H41" s="9">
        <v>6.7738637037428495E-2</v>
      </c>
      <c r="I41" s="9">
        <v>6.7810555323617003E-2</v>
      </c>
      <c r="J41" s="10">
        <f t="shared" si="6"/>
        <v>0.99549651856429988</v>
      </c>
      <c r="K41" s="10">
        <f t="shared" si="7"/>
        <v>0.99774571838935988</v>
      </c>
      <c r="L41" s="10">
        <f t="shared" si="9"/>
        <v>1.8501638539890333</v>
      </c>
      <c r="M41" s="10">
        <f t="shared" si="8"/>
        <v>1.3602072834641907</v>
      </c>
      <c r="O41" s="14"/>
    </row>
    <row r="42" spans="1:15" x14ac:dyDescent="0.25">
      <c r="A42" s="3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2">
        <v>2.1365740740740741E-2</v>
      </c>
      <c r="H42" s="9">
        <v>6.8232299682295106E-2</v>
      </c>
      <c r="I42" s="9">
        <v>6.8390209066164206E-2</v>
      </c>
      <c r="J42" s="10">
        <f t="shared" si="6"/>
        <v>1.0027514540900679</v>
      </c>
      <c r="K42" s="10">
        <f t="shared" si="7"/>
        <v>1.0013747820322159</v>
      </c>
      <c r="L42" s="10">
        <f t="shared" si="9"/>
        <v>1.8636473963445157</v>
      </c>
      <c r="M42" s="10">
        <f t="shared" si="8"/>
        <v>1.3651547151676675</v>
      </c>
      <c r="O42" s="14"/>
    </row>
    <row r="43" spans="1:15" x14ac:dyDescent="0.25">
      <c r="A43" s="3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2">
        <v>5.4502314814814816E-2</v>
      </c>
      <c r="H43" s="9">
        <v>6.8913479945216696E-2</v>
      </c>
      <c r="I43" s="9">
        <v>6.9236924575203307E-2</v>
      </c>
      <c r="J43" s="10">
        <f t="shared" si="6"/>
        <v>1.0127621748531457</v>
      </c>
      <c r="K43" s="10">
        <f t="shared" si="7"/>
        <v>1.0063608571745752</v>
      </c>
      <c r="L43" s="10">
        <f t="shared" si="9"/>
        <v>1.8822526585054875</v>
      </c>
      <c r="M43" s="10">
        <f t="shared" si="8"/>
        <v>1.3719521341889036</v>
      </c>
      <c r="O43" s="14"/>
    </row>
    <row r="44" spans="1:15" x14ac:dyDescent="0.25">
      <c r="A44" s="3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2">
        <v>8.7152777777777784E-3</v>
      </c>
      <c r="H44" s="9">
        <v>6.8476308019171206E-2</v>
      </c>
      <c r="I44" s="9">
        <v>6.8647770877935096E-2</v>
      </c>
      <c r="J44" s="10">
        <f t="shared" si="6"/>
        <v>1.0063374348609331</v>
      </c>
      <c r="K44" s="10">
        <f t="shared" si="7"/>
        <v>1.0031637128908386</v>
      </c>
      <c r="L44" s="10">
        <f t="shared" si="9"/>
        <v>1.8703120625483942</v>
      </c>
      <c r="M44" s="10">
        <f t="shared" si="8"/>
        <v>1.3675935297259907</v>
      </c>
      <c r="O44" s="14"/>
    </row>
    <row r="45" spans="1:15" x14ac:dyDescent="0.25">
      <c r="A45" s="3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2">
        <v>1.8749999999999999E-2</v>
      </c>
      <c r="H45" s="9">
        <v>6.9252462624186897E-2</v>
      </c>
      <c r="I45" s="9">
        <v>6.9604744322349796E-2</v>
      </c>
      <c r="J45" s="10">
        <f t="shared" si="6"/>
        <v>1.01774391188724</v>
      </c>
      <c r="K45" s="10">
        <f t="shared" si="7"/>
        <v>1.0088329454806877</v>
      </c>
      <c r="L45" s="10">
        <f t="shared" si="9"/>
        <v>1.8915113847980243</v>
      </c>
      <c r="M45" s="10">
        <f t="shared" si="8"/>
        <v>1.3753222839749324</v>
      </c>
      <c r="O45" s="14"/>
    </row>
    <row r="46" spans="1:15" x14ac:dyDescent="0.25">
      <c r="A46" s="3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2">
        <v>1.1643518518518518E-2</v>
      </c>
      <c r="H46" s="9">
        <v>6.9617694004341299E-2</v>
      </c>
      <c r="I46" s="9">
        <v>7.0001045733107795E-2</v>
      </c>
      <c r="J46" s="10">
        <f t="shared" si="6"/>
        <v>1.0231114035185411</v>
      </c>
      <c r="K46" s="10">
        <f t="shared" si="7"/>
        <v>1.0114896952112469</v>
      </c>
      <c r="L46" s="10">
        <f t="shared" si="9"/>
        <v>1.9014870490194762</v>
      </c>
      <c r="M46" s="10">
        <f t="shared" si="8"/>
        <v>1.3789441790803123</v>
      </c>
      <c r="O46" s="14"/>
    </row>
    <row r="47" spans="1:15" x14ac:dyDescent="0.25">
      <c r="A47" s="3"/>
      <c r="G47" s="13"/>
    </row>
    <row r="48" spans="1:15" x14ac:dyDescent="0.25">
      <c r="A48" s="3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2">
        <v>2.7314814814814819E-3</v>
      </c>
      <c r="H48" s="9">
        <v>6.4588158594282893E-2</v>
      </c>
      <c r="I48" s="9">
        <v>6.4646527168255294E-2</v>
      </c>
      <c r="J48" s="10">
        <f t="shared" ref="J48:J65" si="10">H48/$C$2</f>
        <v>0.94919664512234703</v>
      </c>
      <c r="K48" s="10">
        <f t="shared" ref="K48:K65" si="11">SQRT(J48)</f>
        <v>0.97426723496294743</v>
      </c>
      <c r="L48" s="10">
        <f>H48/$C$3</f>
        <v>1.7641139776819721</v>
      </c>
      <c r="M48" s="10">
        <f t="shared" ref="M48:M65" si="12">SQRT(L48)</f>
        <v>1.3281995248011393</v>
      </c>
      <c r="O48" s="14"/>
    </row>
    <row r="49" spans="1:15" x14ac:dyDescent="0.25">
      <c r="A49" s="3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2">
        <v>8.4953703703703701E-3</v>
      </c>
      <c r="H49" s="9">
        <v>6.58120487451299E-2</v>
      </c>
      <c r="I49" s="9">
        <v>6.5995857934849494E-2</v>
      </c>
      <c r="J49" s="10">
        <f t="shared" si="10"/>
        <v>0.96718310658008377</v>
      </c>
      <c r="K49" s="10">
        <f t="shared" si="11"/>
        <v>0.98345467947439436</v>
      </c>
      <c r="L49" s="10">
        <f t="shared" ref="L49:L65" si="13">H49/$C$3</f>
        <v>1.7975424229147738</v>
      </c>
      <c r="M49" s="10">
        <f t="shared" si="12"/>
        <v>1.3407245887633947</v>
      </c>
      <c r="O49" s="14"/>
    </row>
    <row r="50" spans="1:15" x14ac:dyDescent="0.25">
      <c r="A50" s="3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2">
        <v>2.0474537037037038E-2</v>
      </c>
      <c r="H50" s="9">
        <v>6.6803442127988999E-2</v>
      </c>
      <c r="I50" s="9">
        <v>6.72132716979503E-2</v>
      </c>
      <c r="J50" s="10">
        <f t="shared" si="10"/>
        <v>0.98175276289924762</v>
      </c>
      <c r="K50" s="10">
        <f t="shared" si="11"/>
        <v>0.99083437712831079</v>
      </c>
      <c r="L50" s="10">
        <f t="shared" si="13"/>
        <v>1.82462062056195</v>
      </c>
      <c r="M50" s="10">
        <f t="shared" si="12"/>
        <v>1.3507851866828975</v>
      </c>
      <c r="O50" s="14"/>
    </row>
    <row r="51" spans="1:15" x14ac:dyDescent="0.25">
      <c r="A51" s="3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2">
        <v>3.7384259259259263E-3</v>
      </c>
      <c r="H51" s="9">
        <v>6.6249281822781295E-2</v>
      </c>
      <c r="I51" s="9">
        <v>6.6457377180822105E-2</v>
      </c>
      <c r="J51" s="10">
        <f t="shared" si="10"/>
        <v>0.97360874526488073</v>
      </c>
      <c r="K51" s="10">
        <f t="shared" si="11"/>
        <v>0.98671614219332637</v>
      </c>
      <c r="L51" s="10">
        <f t="shared" si="13"/>
        <v>1.8094846891223446</v>
      </c>
      <c r="M51" s="10">
        <f t="shared" si="12"/>
        <v>1.3451708772949051</v>
      </c>
      <c r="O51" s="14"/>
    </row>
    <row r="52" spans="1:15" x14ac:dyDescent="0.25">
      <c r="A52" s="3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2">
        <v>7.7314814814814815E-3</v>
      </c>
      <c r="H52" s="9">
        <v>6.7216866548937895E-2</v>
      </c>
      <c r="I52" s="9">
        <v>6.7661865904708698E-2</v>
      </c>
      <c r="J52" s="10">
        <f t="shared" si="10"/>
        <v>0.98782850622305685</v>
      </c>
      <c r="K52" s="10">
        <f t="shared" si="11"/>
        <v>0.99389562139243615</v>
      </c>
      <c r="L52" s="10">
        <f t="shared" si="13"/>
        <v>1.8359125944405112</v>
      </c>
      <c r="M52" s="10">
        <f t="shared" si="12"/>
        <v>1.3549585212989035</v>
      </c>
      <c r="O52" s="14"/>
    </row>
    <row r="53" spans="1:15" x14ac:dyDescent="0.25">
      <c r="A53" s="3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2">
        <v>4.8379629629629632E-3</v>
      </c>
      <c r="H53" s="9">
        <v>6.7641414622492999E-2</v>
      </c>
      <c r="I53" s="9">
        <v>6.8122530047021304E-2</v>
      </c>
      <c r="J53" s="10">
        <f t="shared" si="10"/>
        <v>0.99406772430702506</v>
      </c>
      <c r="K53" s="10">
        <f t="shared" si="11"/>
        <v>0.99702945007006938</v>
      </c>
      <c r="L53" s="10">
        <f t="shared" si="13"/>
        <v>1.8475083916741981</v>
      </c>
      <c r="M53" s="10">
        <f t="shared" si="12"/>
        <v>1.3592308088305673</v>
      </c>
      <c r="O53" s="14"/>
    </row>
    <row r="54" spans="1:15" x14ac:dyDescent="0.25">
      <c r="A54" s="3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2">
        <v>4.155092592592593E-3</v>
      </c>
      <c r="H54" s="9">
        <v>6.6091784845311405E-2</v>
      </c>
      <c r="I54" s="9">
        <v>6.6156447083438097E-2</v>
      </c>
      <c r="J54" s="10">
        <f t="shared" si="10"/>
        <v>0.97129414757569121</v>
      </c>
      <c r="K54" s="10">
        <f t="shared" si="11"/>
        <v>0.98554256507554827</v>
      </c>
      <c r="L54" s="10">
        <f t="shared" si="13"/>
        <v>1.8051829312545815</v>
      </c>
      <c r="M54" s="10">
        <f t="shared" si="12"/>
        <v>1.3435709624930801</v>
      </c>
      <c r="O54" s="14"/>
    </row>
    <row r="55" spans="1:15" x14ac:dyDescent="0.25">
      <c r="A55" s="3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2">
        <v>1.383101851851852E-2</v>
      </c>
      <c r="H55" s="9">
        <v>6.6682023827360298E-2</v>
      </c>
      <c r="I55" s="9">
        <v>6.6839969271621794E-2</v>
      </c>
      <c r="J55" s="10">
        <f t="shared" si="10"/>
        <v>0.97996838250938123</v>
      </c>
      <c r="K55" s="10">
        <f t="shared" si="11"/>
        <v>0.98993352428806114</v>
      </c>
      <c r="L55" s="10">
        <f t="shared" si="13"/>
        <v>1.8213042894271521</v>
      </c>
      <c r="M55" s="10">
        <f t="shared" si="12"/>
        <v>1.3495570715709477</v>
      </c>
      <c r="O55" s="14"/>
    </row>
    <row r="56" spans="1:15" x14ac:dyDescent="0.25">
      <c r="A56" s="3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2">
        <v>3.5208333333333335E-2</v>
      </c>
      <c r="H56" s="9">
        <v>6.7423329754150899E-2</v>
      </c>
      <c r="I56" s="9">
        <v>6.7766551909962197E-2</v>
      </c>
      <c r="J56" s="10">
        <f t="shared" si="10"/>
        <v>0.99086271846868568</v>
      </c>
      <c r="K56" s="10">
        <f t="shared" si="11"/>
        <v>0.99542087504165078</v>
      </c>
      <c r="L56" s="10">
        <f t="shared" si="13"/>
        <v>1.8415517802312256</v>
      </c>
      <c r="M56" s="10">
        <f t="shared" si="12"/>
        <v>1.3570378698589165</v>
      </c>
      <c r="O56" s="14"/>
    </row>
    <row r="57" spans="1:15" x14ac:dyDescent="0.25">
      <c r="A57" s="3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2">
        <v>5.9143518518518521E-3</v>
      </c>
      <c r="H57" s="9">
        <v>6.6966107634182107E-2</v>
      </c>
      <c r="I57" s="9">
        <v>6.7139832550542303E-2</v>
      </c>
      <c r="J57" s="10">
        <f t="shared" si="10"/>
        <v>0.98414331801207433</v>
      </c>
      <c r="K57" s="10">
        <f t="shared" si="11"/>
        <v>0.99203997803116495</v>
      </c>
      <c r="L57" s="10">
        <f t="shared" si="13"/>
        <v>1.8290635478632924</v>
      </c>
      <c r="M57" s="10">
        <f t="shared" si="12"/>
        <v>1.3524287588865049</v>
      </c>
      <c r="O57" s="14"/>
    </row>
    <row r="58" spans="1:15" x14ac:dyDescent="0.25">
      <c r="A58" s="3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2">
        <v>1.2581018518518519E-2</v>
      </c>
      <c r="H58" s="9">
        <v>6.7782001704882994E-2</v>
      </c>
      <c r="I58" s="9">
        <v>6.8155735884280297E-2</v>
      </c>
      <c r="J58" s="10">
        <f t="shared" si="10"/>
        <v>0.99613381180443106</v>
      </c>
      <c r="K58" s="10">
        <f t="shared" si="11"/>
        <v>0.99806503385522483</v>
      </c>
      <c r="L58" s="10">
        <f t="shared" si="13"/>
        <v>1.8513482849692466</v>
      </c>
      <c r="M58" s="10">
        <f t="shared" si="12"/>
        <v>1.360642600012673</v>
      </c>
      <c r="O58" s="14"/>
    </row>
    <row r="59" spans="1:15" x14ac:dyDescent="0.25">
      <c r="A59" s="3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2">
        <v>8.0324074074074065E-3</v>
      </c>
      <c r="H59" s="9">
        <v>6.8144383676050205E-2</v>
      </c>
      <c r="I59" s="9">
        <v>6.8548945488411298E-2</v>
      </c>
      <c r="J59" s="10">
        <f t="shared" si="10"/>
        <v>1.001459428121277</v>
      </c>
      <c r="K59" s="10">
        <f t="shared" si="11"/>
        <v>1.0007294480134363</v>
      </c>
      <c r="L59" s="10">
        <f t="shared" si="13"/>
        <v>1.8612461225064916</v>
      </c>
      <c r="M59" s="10">
        <f t="shared" si="12"/>
        <v>1.3642749438828272</v>
      </c>
      <c r="O59" s="14"/>
    </row>
    <row r="60" spans="1:15" x14ac:dyDescent="0.25">
      <c r="A60" s="3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2">
        <v>6.3425925925925915E-3</v>
      </c>
      <c r="H60" s="9">
        <v>6.6965553699198002E-2</v>
      </c>
      <c r="I60" s="9">
        <v>6.7038482238018393E-2</v>
      </c>
      <c r="J60" s="10">
        <f t="shared" si="10"/>
        <v>0.98413517730579059</v>
      </c>
      <c r="K60" s="10">
        <f t="shared" si="11"/>
        <v>0.99203587500946289</v>
      </c>
      <c r="L60" s="10">
        <f t="shared" si="13"/>
        <v>1.8290484180861095</v>
      </c>
      <c r="M60" s="10">
        <f t="shared" si="12"/>
        <v>1.3524231653170207</v>
      </c>
      <c r="O60" s="14"/>
    </row>
    <row r="61" spans="1:15" x14ac:dyDescent="0.25">
      <c r="A61" s="3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2">
        <v>2.2048611111111113E-2</v>
      </c>
      <c r="H61" s="9">
        <v>6.7487518191228502E-2</v>
      </c>
      <c r="I61" s="9">
        <v>6.7649434541499007E-2</v>
      </c>
      <c r="J61" s="10">
        <f t="shared" si="10"/>
        <v>0.99180604075028878</v>
      </c>
      <c r="K61" s="10">
        <f t="shared" si="11"/>
        <v>0.99589459319261731</v>
      </c>
      <c r="L61" s="10">
        <f t="shared" si="13"/>
        <v>1.8433049765061877</v>
      </c>
      <c r="M61" s="10">
        <f t="shared" si="12"/>
        <v>1.3576836805773971</v>
      </c>
      <c r="O61" s="14"/>
    </row>
    <row r="62" spans="1:15" x14ac:dyDescent="0.25">
      <c r="A62" s="3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2">
        <v>5.5509259259259258E-2</v>
      </c>
      <c r="H62" s="9">
        <v>6.8218332585021593E-2</v>
      </c>
      <c r="I62" s="9">
        <v>6.8550158085009694E-2</v>
      </c>
      <c r="J62" s="10">
        <f t="shared" si="10"/>
        <v>1.0025461916679359</v>
      </c>
      <c r="K62" s="10">
        <f t="shared" si="11"/>
        <v>1.0012722864775274</v>
      </c>
      <c r="L62" s="10">
        <f t="shared" si="13"/>
        <v>1.8632659092102777</v>
      </c>
      <c r="M62" s="10">
        <f t="shared" si="12"/>
        <v>1.3650149849764572</v>
      </c>
      <c r="O62" s="14"/>
    </row>
    <row r="63" spans="1:15" x14ac:dyDescent="0.25">
      <c r="A63" s="3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2">
        <v>8.8078703703703704E-3</v>
      </c>
      <c r="H63" s="9">
        <v>6.7752580506581894E-2</v>
      </c>
      <c r="I63" s="9">
        <v>6.7929219777727895E-2</v>
      </c>
      <c r="J63" s="10">
        <f t="shared" si="10"/>
        <v>0.99570143374426201</v>
      </c>
      <c r="K63" s="10">
        <f t="shared" si="11"/>
        <v>0.99784840218555348</v>
      </c>
      <c r="L63" s="10">
        <f t="shared" si="13"/>
        <v>1.8505446957619873</v>
      </c>
      <c r="M63" s="10">
        <f t="shared" si="12"/>
        <v>1.3603472702813746</v>
      </c>
      <c r="O63" s="14"/>
    </row>
    <row r="64" spans="1:15" x14ac:dyDescent="0.25">
      <c r="A64" s="3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2">
        <v>1.8958333333333334E-2</v>
      </c>
      <c r="H64" s="9">
        <v>6.8578977640702601E-2</v>
      </c>
      <c r="I64" s="9">
        <v>6.8941483015219102E-2</v>
      </c>
      <c r="J64" s="10">
        <f t="shared" si="10"/>
        <v>1.0078462820309808</v>
      </c>
      <c r="K64" s="10">
        <f t="shared" si="11"/>
        <v>1.0039154755411337</v>
      </c>
      <c r="L64" s="10">
        <f t="shared" si="13"/>
        <v>1.8731163059014921</v>
      </c>
      <c r="M64" s="10">
        <f t="shared" si="12"/>
        <v>1.368618393088991</v>
      </c>
      <c r="O64" s="14"/>
    </row>
    <row r="65" spans="1:15" x14ac:dyDescent="0.25">
      <c r="A65" s="3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2">
        <v>1.1747685185185186E-2</v>
      </c>
      <c r="H65" s="9">
        <v>6.8964602777265196E-2</v>
      </c>
      <c r="I65" s="9">
        <v>6.9359913067913198E-2</v>
      </c>
      <c r="J65" s="10">
        <f t="shared" si="10"/>
        <v>1.0135134831691854</v>
      </c>
      <c r="K65" s="10">
        <f t="shared" si="11"/>
        <v>1.0067340677503596</v>
      </c>
      <c r="L65" s="10">
        <f t="shared" si="13"/>
        <v>1.8836489903495639</v>
      </c>
      <c r="M65" s="10">
        <f t="shared" si="12"/>
        <v>1.3724609248898725</v>
      </c>
      <c r="O65" s="14"/>
    </row>
    <row r="66" spans="1:15" x14ac:dyDescent="0.25">
      <c r="A66" s="3"/>
      <c r="G66" s="13"/>
    </row>
    <row r="67" spans="1:15" x14ac:dyDescent="0.25">
      <c r="A67" s="3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2">
        <v>2.7662037037037034E-3</v>
      </c>
      <c r="H67" s="9">
        <v>6.3051596382763295E-2</v>
      </c>
      <c r="I67" s="9">
        <v>6.3105998880626901E-2</v>
      </c>
      <c r="J67" s="10">
        <f t="shared" ref="J67:J84" si="14">H67/$C$2</f>
        <v>0.9266151111703127</v>
      </c>
      <c r="K67" s="10">
        <f t="shared" ref="K67:K84" si="15">SQRT(J67)</f>
        <v>0.96260849319456598</v>
      </c>
      <c r="L67" s="10">
        <f>H67/$C$3</f>
        <v>1.7221454352445416</v>
      </c>
      <c r="M67" s="10">
        <f t="shared" ref="M67:M84" si="16">SQRT(L67)</f>
        <v>1.3123053894747752</v>
      </c>
      <c r="O67" s="14"/>
    </row>
    <row r="68" spans="1:15" x14ac:dyDescent="0.25">
      <c r="A68" s="3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2">
        <v>8.7384259259259255E-3</v>
      </c>
      <c r="H68" s="9">
        <v>6.43813239962336E-2</v>
      </c>
      <c r="I68" s="9">
        <v>6.4563964143555599E-2</v>
      </c>
      <c r="J68" s="10">
        <f t="shared" si="14"/>
        <v>0.94615697483546257</v>
      </c>
      <c r="K68" s="10">
        <f t="shared" si="15"/>
        <v>0.97270600637369486</v>
      </c>
      <c r="L68" s="10">
        <f t="shared" ref="L68:L84" si="17">H68/$C$3</f>
        <v>1.7584646479375057</v>
      </c>
      <c r="M68" s="10">
        <f t="shared" si="16"/>
        <v>1.3260711323068253</v>
      </c>
      <c r="O68" s="14"/>
    </row>
    <row r="69" spans="1:15" x14ac:dyDescent="0.25">
      <c r="A69" s="3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2">
        <v>2.0844907407407406E-2</v>
      </c>
      <c r="H69" s="9">
        <v>6.5507810599834307E-2</v>
      </c>
      <c r="I69" s="9">
        <v>6.5925387893611201E-2</v>
      </c>
      <c r="J69" s="10">
        <f t="shared" si="14"/>
        <v>0.96271198009005898</v>
      </c>
      <c r="K69" s="10">
        <f t="shared" si="15"/>
        <v>0.98117887262723869</v>
      </c>
      <c r="L69" s="10">
        <f t="shared" si="17"/>
        <v>1.789232683539304</v>
      </c>
      <c r="M69" s="10">
        <f t="shared" si="16"/>
        <v>1.337622025663193</v>
      </c>
      <c r="O69" s="14"/>
    </row>
    <row r="70" spans="1:15" x14ac:dyDescent="0.25">
      <c r="A70" s="3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2">
        <v>3.8194444444444443E-3</v>
      </c>
      <c r="H70" s="9">
        <v>6.48691969084145E-2</v>
      </c>
      <c r="I70" s="9">
        <v>6.5078936020271302E-2</v>
      </c>
      <c r="J70" s="10">
        <f t="shared" si="14"/>
        <v>0.95332682363696053</v>
      </c>
      <c r="K70" s="10">
        <f t="shared" si="15"/>
        <v>0.97638456749221536</v>
      </c>
      <c r="L70" s="10">
        <f t="shared" si="17"/>
        <v>1.7717900537462867</v>
      </c>
      <c r="M70" s="10">
        <f t="shared" si="16"/>
        <v>1.3310860429537554</v>
      </c>
      <c r="O70" s="14"/>
    </row>
    <row r="71" spans="1:15" x14ac:dyDescent="0.25">
      <c r="A71" s="3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2">
        <v>7.8703703703703713E-3</v>
      </c>
      <c r="H71" s="9">
        <v>6.5974869928146399E-2</v>
      </c>
      <c r="I71" s="9">
        <v>6.6432179699505406E-2</v>
      </c>
      <c r="J71" s="10">
        <f t="shared" si="14"/>
        <v>0.96957594954135984</v>
      </c>
      <c r="K71" s="10">
        <f t="shared" si="15"/>
        <v>0.98467047764283044</v>
      </c>
      <c r="L71" s="10">
        <f t="shared" si="17"/>
        <v>1.8019896022596196</v>
      </c>
      <c r="M71" s="10">
        <f t="shared" si="16"/>
        <v>1.34238206270034</v>
      </c>
      <c r="O71" s="14"/>
    </row>
    <row r="72" spans="1:15" x14ac:dyDescent="0.25">
      <c r="A72" s="3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2">
        <v>4.9768518518518521E-3</v>
      </c>
      <c r="H72" s="9">
        <v>6.64418112189685E-2</v>
      </c>
      <c r="I72" s="9">
        <v>6.6938843426526007E-2</v>
      </c>
      <c r="J72" s="10">
        <f t="shared" si="14"/>
        <v>0.97643818429713858</v>
      </c>
      <c r="K72" s="10">
        <f t="shared" si="15"/>
        <v>0.98814886747753683</v>
      </c>
      <c r="L72" s="10">
        <f t="shared" si="17"/>
        <v>1.8147432969898025</v>
      </c>
      <c r="M72" s="10">
        <f t="shared" si="16"/>
        <v>1.3471240837390601</v>
      </c>
      <c r="O72" s="14"/>
    </row>
    <row r="73" spans="1:15" x14ac:dyDescent="0.25">
      <c r="A73" s="3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2">
        <v>4.3749999999999995E-3</v>
      </c>
      <c r="H73" s="9">
        <v>6.4948577535238E-2</v>
      </c>
      <c r="I73" s="9">
        <v>6.5012385653528806E-2</v>
      </c>
      <c r="J73" s="10">
        <f t="shared" si="14"/>
        <v>0.95449341247163966</v>
      </c>
      <c r="K73" s="10">
        <f t="shared" si="15"/>
        <v>0.97698178717499118</v>
      </c>
      <c r="L73" s="10">
        <f t="shared" si="17"/>
        <v>1.7739581984400556</v>
      </c>
      <c r="M73" s="10">
        <f t="shared" si="16"/>
        <v>1.3319002209024726</v>
      </c>
      <c r="O73" s="14"/>
    </row>
    <row r="74" spans="1:15" x14ac:dyDescent="0.25">
      <c r="A74" s="3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2">
        <v>1.4120370370370368E-2</v>
      </c>
      <c r="H74" s="9">
        <v>6.5610393704835707E-2</v>
      </c>
      <c r="I74" s="9">
        <v>6.5770978211887599E-2</v>
      </c>
      <c r="J74" s="10">
        <f t="shared" si="14"/>
        <v>0.96421955580103735</v>
      </c>
      <c r="K74" s="10">
        <f t="shared" si="15"/>
        <v>0.98194681923260863</v>
      </c>
      <c r="L74" s="10">
        <f t="shared" si="17"/>
        <v>1.7920345638428401</v>
      </c>
      <c r="M74" s="10">
        <f t="shared" si="16"/>
        <v>1.3386689522965862</v>
      </c>
      <c r="O74" s="14"/>
    </row>
    <row r="75" spans="1:15" x14ac:dyDescent="0.25">
      <c r="A75" s="3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2">
        <v>3.6099537037037034E-2</v>
      </c>
      <c r="H75" s="9">
        <v>6.6455060423066994E-2</v>
      </c>
      <c r="I75" s="9">
        <v>6.6808582199647998E-2</v>
      </c>
      <c r="J75" s="10">
        <f t="shared" si="14"/>
        <v>0.97663289646039797</v>
      </c>
      <c r="K75" s="10">
        <f t="shared" si="15"/>
        <v>0.98824738626540165</v>
      </c>
      <c r="L75" s="10">
        <f t="shared" si="17"/>
        <v>1.8151051761121064</v>
      </c>
      <c r="M75" s="10">
        <f t="shared" si="16"/>
        <v>1.3472583924816006</v>
      </c>
      <c r="O75" s="14"/>
    </row>
    <row r="76" spans="1:15" x14ac:dyDescent="0.25">
      <c r="A76" s="3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2">
        <v>6.0069444444444441E-3</v>
      </c>
      <c r="H76" s="9">
        <v>6.5933843412037701E-2</v>
      </c>
      <c r="I76" s="9">
        <v>6.6112393975260503E-2</v>
      </c>
      <c r="J76" s="10">
        <f t="shared" si="14"/>
        <v>0.9689730181016194</v>
      </c>
      <c r="K76" s="10">
        <f t="shared" si="15"/>
        <v>0.9843642710407664</v>
      </c>
      <c r="L76" s="10">
        <f t="shared" si="17"/>
        <v>1.8008690338443225</v>
      </c>
      <c r="M76" s="10">
        <f t="shared" si="16"/>
        <v>1.3419646172102759</v>
      </c>
      <c r="O76" s="14"/>
    </row>
    <row r="77" spans="1:15" x14ac:dyDescent="0.25">
      <c r="A77" s="3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2">
        <v>1.2812499999999999E-2</v>
      </c>
      <c r="H77" s="9">
        <v>6.6852805779241894E-2</v>
      </c>
      <c r="I77" s="9">
        <v>6.7240163532303193E-2</v>
      </c>
      <c r="J77" s="10">
        <f t="shared" si="14"/>
        <v>0.98247821804737423</v>
      </c>
      <c r="K77" s="10">
        <f t="shared" si="15"/>
        <v>0.99120039247741132</v>
      </c>
      <c r="L77" s="10">
        <f t="shared" si="17"/>
        <v>1.8259689034215321</v>
      </c>
      <c r="M77" s="10">
        <f t="shared" si="16"/>
        <v>1.351284168271623</v>
      </c>
      <c r="O77" s="14"/>
    </row>
    <row r="78" spans="1:15" x14ac:dyDescent="0.25">
      <c r="A78" s="3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2">
        <v>8.3912037037037045E-3</v>
      </c>
      <c r="H78" s="9">
        <v>6.7248041954879406E-2</v>
      </c>
      <c r="I78" s="9">
        <v>6.76690222298265E-2</v>
      </c>
      <c r="J78" s="10">
        <f t="shared" si="14"/>
        <v>0.98828666436495227</v>
      </c>
      <c r="K78" s="10">
        <f t="shared" si="15"/>
        <v>0.99412608071861397</v>
      </c>
      <c r="L78" s="10">
        <f t="shared" si="17"/>
        <v>1.8367640967991217</v>
      </c>
      <c r="M78" s="10">
        <f t="shared" si="16"/>
        <v>1.3552727020047004</v>
      </c>
      <c r="O78" s="14"/>
    </row>
    <row r="79" spans="1:15" x14ac:dyDescent="0.25">
      <c r="A79" s="3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2">
        <v>6.4814814814814813E-3</v>
      </c>
      <c r="H79" s="9">
        <v>6.6101663171813693E-2</v>
      </c>
      <c r="I79" s="9">
        <v>6.6175032037138204E-2</v>
      </c>
      <c r="J79" s="10">
        <f t="shared" si="14"/>
        <v>0.97143932084861728</v>
      </c>
      <c r="K79" s="10">
        <f t="shared" si="15"/>
        <v>0.98561621377117026</v>
      </c>
      <c r="L79" s="10">
        <f t="shared" si="17"/>
        <v>1.805452740678446</v>
      </c>
      <c r="M79" s="10">
        <f t="shared" si="16"/>
        <v>1.343671366323792</v>
      </c>
      <c r="O79" s="14"/>
    </row>
    <row r="80" spans="1:15" x14ac:dyDescent="0.25">
      <c r="A80" s="3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2">
        <v>2.2175925925925929E-2</v>
      </c>
      <c r="H80" s="9">
        <v>6.6651388845741205E-2</v>
      </c>
      <c r="I80" s="9">
        <v>6.6816115109687199E-2</v>
      </c>
      <c r="J80" s="10">
        <f t="shared" si="14"/>
        <v>0.97951816651918888</v>
      </c>
      <c r="K80" s="10">
        <f t="shared" si="15"/>
        <v>0.98970610108212875</v>
      </c>
      <c r="L80" s="10">
        <f t="shared" si="17"/>
        <v>1.82046754782534</v>
      </c>
      <c r="M80" s="10">
        <f t="shared" si="16"/>
        <v>1.3492470299486821</v>
      </c>
      <c r="O80" s="14"/>
    </row>
    <row r="81" spans="1:15" x14ac:dyDescent="0.25">
      <c r="A81" s="3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2">
        <v>5.6620370370370376E-2</v>
      </c>
      <c r="H81" s="9">
        <v>6.7431026520413495E-2</v>
      </c>
      <c r="I81" s="9">
        <v>6.7769259083809194E-2</v>
      </c>
      <c r="J81" s="10">
        <f t="shared" si="14"/>
        <v>0.99097583122609734</v>
      </c>
      <c r="K81" s="10">
        <f t="shared" si="15"/>
        <v>0.99547768996904062</v>
      </c>
      <c r="L81" s="10">
        <f t="shared" si="17"/>
        <v>1.8417620041057301</v>
      </c>
      <c r="M81" s="10">
        <f t="shared" si="16"/>
        <v>1.3571153245416288</v>
      </c>
      <c r="O81" s="14"/>
    </row>
    <row r="82" spans="1:15" x14ac:dyDescent="0.25">
      <c r="A82" s="3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2">
        <v>8.9583333333333338E-3</v>
      </c>
      <c r="H82" s="9">
        <v>6.6933745496390903E-2</v>
      </c>
      <c r="I82" s="9">
        <v>6.7114155297322398E-2</v>
      </c>
      <c r="J82" s="10">
        <f t="shared" si="14"/>
        <v>0.98366771949233089</v>
      </c>
      <c r="K82" s="10">
        <f t="shared" si="15"/>
        <v>0.99180024172830838</v>
      </c>
      <c r="L82" s="10">
        <f t="shared" si="17"/>
        <v>1.8281796319742554</v>
      </c>
      <c r="M82" s="10">
        <f t="shared" si="16"/>
        <v>1.3521019310592879</v>
      </c>
      <c r="O82" s="14"/>
    </row>
    <row r="83" spans="1:15" x14ac:dyDescent="0.25">
      <c r="A83" s="3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2">
        <v>1.9467592592592595E-2</v>
      </c>
      <c r="H83" s="9">
        <v>6.7814608927590794E-2</v>
      </c>
      <c r="I83" s="9">
        <v>6.8185472633264299E-2</v>
      </c>
      <c r="J83" s="10">
        <f t="shared" si="14"/>
        <v>0.9966130121265121</v>
      </c>
      <c r="K83" s="10">
        <f t="shared" si="15"/>
        <v>0.99830506966884236</v>
      </c>
      <c r="L83" s="10">
        <f t="shared" si="17"/>
        <v>1.8522388949294029</v>
      </c>
      <c r="M83" s="10">
        <f t="shared" si="16"/>
        <v>1.3609698361570703</v>
      </c>
      <c r="O83" s="14"/>
    </row>
    <row r="84" spans="1:15" x14ac:dyDescent="0.25">
      <c r="A84" s="3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2">
        <v>1.1967592592592592E-2</v>
      </c>
      <c r="H84" s="9">
        <v>6.8217260631672494E-2</v>
      </c>
      <c r="I84" s="9">
        <v>6.8622377694116804E-2</v>
      </c>
      <c r="J84" s="10">
        <f t="shared" si="14"/>
        <v>1.0025304380910445</v>
      </c>
      <c r="K84" s="10">
        <f t="shared" si="15"/>
        <v>1.0012644196669751</v>
      </c>
      <c r="L84" s="10">
        <f t="shared" si="17"/>
        <v>1.8632366306563177</v>
      </c>
      <c r="M84" s="10">
        <f t="shared" si="16"/>
        <v>1.3650042603070212</v>
      </c>
      <c r="O84" s="14"/>
    </row>
    <row r="86" spans="1:15" x14ac:dyDescent="0.25">
      <c r="A86" s="3">
        <v>1</v>
      </c>
      <c r="B86" s="1">
        <v>15000</v>
      </c>
      <c r="C86" s="1">
        <v>1</v>
      </c>
      <c r="D86" s="1">
        <v>1</v>
      </c>
      <c r="E86" s="1">
        <v>3</v>
      </c>
      <c r="F86" s="1">
        <v>2</v>
      </c>
      <c r="G86" s="12">
        <v>4.5138888888888892E-4</v>
      </c>
      <c r="H86" s="9">
        <v>6.7500044202746801E-2</v>
      </c>
      <c r="I86" s="9">
        <v>6.7500044202746801E-2</v>
      </c>
      <c r="J86" s="10">
        <f t="shared" ref="J86:J97" si="18">H86/$C$2</f>
        <v>0.99199012477387305</v>
      </c>
      <c r="K86" s="10">
        <f t="shared" ref="K86:K97" si="19">SQRT(J86)</f>
        <v>0.99598701034394677</v>
      </c>
      <c r="L86" s="10">
        <f t="shared" ref="L86:L97" si="20">H86/$C$3</f>
        <v>1.8436471028724593</v>
      </c>
      <c r="M86" s="10">
        <f t="shared" ref="M86:M97" si="21">SQRT(L86)</f>
        <v>1.3578096710778205</v>
      </c>
    </row>
    <row r="87" spans="1:15" x14ac:dyDescent="0.25">
      <c r="A87" s="3">
        <v>2</v>
      </c>
      <c r="B87" s="1">
        <v>15000</v>
      </c>
      <c r="C87" s="1">
        <v>1</v>
      </c>
      <c r="D87" s="1">
        <v>1</v>
      </c>
      <c r="E87" s="1">
        <v>4</v>
      </c>
      <c r="F87" s="1">
        <v>2</v>
      </c>
      <c r="G87" s="12">
        <v>5.9027777777777778E-4</v>
      </c>
      <c r="H87" s="9">
        <v>6.7918771331659994E-2</v>
      </c>
      <c r="I87" s="9">
        <v>6.7918771331659994E-2</v>
      </c>
      <c r="J87" s="10">
        <f t="shared" si="18"/>
        <v>0.99814379743828152</v>
      </c>
      <c r="K87" s="10">
        <f t="shared" si="19"/>
        <v>0.9990714676329624</v>
      </c>
      <c r="L87" s="10">
        <f t="shared" si="20"/>
        <v>1.8550839110587789</v>
      </c>
      <c r="M87" s="10">
        <f t="shared" si="21"/>
        <v>1.3620146515580436</v>
      </c>
    </row>
    <row r="88" spans="1:15" x14ac:dyDescent="0.25">
      <c r="A88" s="3">
        <v>3</v>
      </c>
      <c r="B88" s="1">
        <v>15000</v>
      </c>
      <c r="C88" s="1">
        <v>1</v>
      </c>
      <c r="D88" s="1">
        <v>1</v>
      </c>
      <c r="E88" s="1">
        <v>5</v>
      </c>
      <c r="F88" s="1">
        <v>2</v>
      </c>
      <c r="G88" s="12">
        <v>7.9861111111111105E-4</v>
      </c>
      <c r="H88" s="9">
        <v>6.8083444955795394E-2</v>
      </c>
      <c r="I88" s="9">
        <v>6.8083444955795394E-2</v>
      </c>
      <c r="J88" s="10">
        <f t="shared" si="18"/>
        <v>1.0005638641342733</v>
      </c>
      <c r="K88" s="10">
        <f t="shared" si="19"/>
        <v>1.0002818923354924</v>
      </c>
      <c r="L88" s="10">
        <f t="shared" si="20"/>
        <v>1.859581686632745</v>
      </c>
      <c r="M88" s="10">
        <f t="shared" si="21"/>
        <v>1.3636647999536928</v>
      </c>
    </row>
    <row r="89" spans="1:15" x14ac:dyDescent="0.25">
      <c r="A89" s="3">
        <v>4</v>
      </c>
      <c r="B89" s="1">
        <v>15000</v>
      </c>
      <c r="C89" s="1">
        <v>1</v>
      </c>
      <c r="D89" s="1">
        <v>1</v>
      </c>
      <c r="E89" s="1">
        <v>3</v>
      </c>
      <c r="F89" s="1">
        <v>3</v>
      </c>
      <c r="G89" s="12">
        <v>4.6296296296296293E-4</v>
      </c>
      <c r="H89" s="9">
        <v>6.5411776622398499E-2</v>
      </c>
      <c r="I89" s="9">
        <v>6.5411776622398499E-2</v>
      </c>
      <c r="J89" s="10">
        <f t="shared" si="18"/>
        <v>0.96130065127710385</v>
      </c>
      <c r="K89" s="10">
        <f t="shared" si="19"/>
        <v>0.98045940827609168</v>
      </c>
      <c r="L89" s="10">
        <f t="shared" si="20"/>
        <v>1.7866096813417789</v>
      </c>
      <c r="M89" s="10">
        <f t="shared" si="21"/>
        <v>1.3366411939416571</v>
      </c>
    </row>
    <row r="90" spans="1:15" x14ac:dyDescent="0.25">
      <c r="A90" s="3">
        <v>5</v>
      </c>
      <c r="B90" s="1">
        <v>15000</v>
      </c>
      <c r="C90" s="1">
        <v>1</v>
      </c>
      <c r="D90" s="1">
        <v>1</v>
      </c>
      <c r="E90" s="1">
        <v>4</v>
      </c>
      <c r="F90" s="1">
        <v>3</v>
      </c>
      <c r="G90" s="12">
        <v>6.134259259259259E-4</v>
      </c>
      <c r="H90" s="9">
        <v>6.6921324651419797E-2</v>
      </c>
      <c r="I90" s="9">
        <v>6.6921324651419797E-2</v>
      </c>
      <c r="J90" s="10">
        <f t="shared" si="18"/>
        <v>0.98348518101108673</v>
      </c>
      <c r="K90" s="10">
        <f t="shared" si="19"/>
        <v>0.99170821364506545</v>
      </c>
      <c r="L90" s="10">
        <f t="shared" si="20"/>
        <v>1.8278403780505479</v>
      </c>
      <c r="M90" s="10">
        <f t="shared" si="21"/>
        <v>1.3519764709678004</v>
      </c>
    </row>
    <row r="91" spans="1:15" x14ac:dyDescent="0.25">
      <c r="A91" s="3">
        <v>6</v>
      </c>
      <c r="B91" s="1">
        <v>15000</v>
      </c>
      <c r="C91" s="1">
        <v>1</v>
      </c>
      <c r="D91" s="1">
        <v>1</v>
      </c>
      <c r="E91" s="1">
        <v>5</v>
      </c>
      <c r="F91" s="1">
        <v>3</v>
      </c>
      <c r="G91" s="12">
        <v>8.2175925925925917E-4</v>
      </c>
      <c r="H91" s="9">
        <v>6.7462115717038501E-2</v>
      </c>
      <c r="I91" s="9">
        <v>6.7462115717038501E-2</v>
      </c>
      <c r="J91" s="10">
        <f t="shared" si="18"/>
        <v>0.99143272242377611</v>
      </c>
      <c r="K91" s="10">
        <f t="shared" si="19"/>
        <v>0.9957071469180967</v>
      </c>
      <c r="L91" s="10">
        <f t="shared" si="20"/>
        <v>1.8426111518057844</v>
      </c>
      <c r="M91" s="10">
        <f t="shared" si="21"/>
        <v>1.3574281387262401</v>
      </c>
    </row>
    <row r="92" spans="1:15" x14ac:dyDescent="0.25">
      <c r="A92" s="3">
        <v>7</v>
      </c>
      <c r="B92" s="1">
        <v>15000</v>
      </c>
      <c r="C92" s="1">
        <v>1</v>
      </c>
      <c r="D92" s="1">
        <v>1</v>
      </c>
      <c r="E92" s="1">
        <v>3</v>
      </c>
      <c r="F92" s="1">
        <v>4</v>
      </c>
      <c r="G92" s="12">
        <v>4.7453703703703704E-4</v>
      </c>
      <c r="H92" s="9">
        <v>6.36514097612291E-2</v>
      </c>
      <c r="I92" s="9">
        <v>6.36514097612291E-2</v>
      </c>
      <c r="J92" s="10">
        <f t="shared" si="18"/>
        <v>0.93543005277773039</v>
      </c>
      <c r="K92" s="10">
        <f t="shared" si="19"/>
        <v>0.9671763297236603</v>
      </c>
      <c r="L92" s="10">
        <f t="shared" si="20"/>
        <v>1.7385283015157258</v>
      </c>
      <c r="M92" s="10">
        <f t="shared" si="21"/>
        <v>1.318532631949519</v>
      </c>
    </row>
    <row r="93" spans="1:15" x14ac:dyDescent="0.25">
      <c r="A93" s="3">
        <v>8</v>
      </c>
      <c r="B93" s="1">
        <v>15000</v>
      </c>
      <c r="C93" s="1">
        <v>1</v>
      </c>
      <c r="D93" s="1">
        <v>1</v>
      </c>
      <c r="E93" s="1">
        <v>4</v>
      </c>
      <c r="F93" s="1">
        <v>4</v>
      </c>
      <c r="G93" s="12">
        <v>6.134259259259259E-4</v>
      </c>
      <c r="H93" s="9">
        <v>6.5798647346116401E-2</v>
      </c>
      <c r="I93" s="9">
        <v>6.5798647346116401E-2</v>
      </c>
      <c r="J93" s="10">
        <f t="shared" si="18"/>
        <v>0.96698615773898955</v>
      </c>
      <c r="K93" s="10">
        <f t="shared" si="19"/>
        <v>0.98335454325435923</v>
      </c>
      <c r="L93" s="10">
        <f t="shared" si="20"/>
        <v>1.7971763868512793</v>
      </c>
      <c r="M93" s="10">
        <f t="shared" si="21"/>
        <v>1.340588075007114</v>
      </c>
    </row>
    <row r="94" spans="1:15" x14ac:dyDescent="0.25">
      <c r="A94" s="3">
        <v>9</v>
      </c>
      <c r="B94" s="1">
        <v>15000</v>
      </c>
      <c r="C94" s="1">
        <v>1</v>
      </c>
      <c r="D94" s="1">
        <v>1</v>
      </c>
      <c r="E94" s="1">
        <v>5</v>
      </c>
      <c r="F94" s="1">
        <v>4</v>
      </c>
      <c r="G94" s="12">
        <v>8.6805555555555551E-4</v>
      </c>
      <c r="H94" s="9">
        <v>6.6692549305377005E-2</v>
      </c>
      <c r="I94" s="9">
        <v>6.6692549305377005E-2</v>
      </c>
      <c r="J94" s="10">
        <f t="shared" si="18"/>
        <v>0.98012306641180558</v>
      </c>
      <c r="K94" s="10">
        <f t="shared" si="19"/>
        <v>0.9900116496343897</v>
      </c>
      <c r="L94" s="10">
        <f t="shared" si="20"/>
        <v>1.8215917746766959</v>
      </c>
      <c r="M94" s="10">
        <f t="shared" si="21"/>
        <v>1.3496635783322806</v>
      </c>
    </row>
    <row r="95" spans="1:15" x14ac:dyDescent="0.25">
      <c r="A95" s="3">
        <v>10</v>
      </c>
      <c r="B95" s="1">
        <v>15000</v>
      </c>
      <c r="C95" s="1">
        <v>1</v>
      </c>
      <c r="D95" s="1">
        <v>1</v>
      </c>
      <c r="E95" s="1">
        <v>3</v>
      </c>
      <c r="F95" s="1">
        <v>5</v>
      </c>
      <c r="G95" s="12">
        <v>4.8611111111111104E-4</v>
      </c>
      <c r="H95" s="9">
        <v>6.2168842591083698E-2</v>
      </c>
      <c r="I95" s="9">
        <v>6.2168842591083698E-2</v>
      </c>
      <c r="J95" s="10">
        <f t="shared" si="18"/>
        <v>0.91364203753316653</v>
      </c>
      <c r="K95" s="10">
        <f t="shared" si="19"/>
        <v>0.95584624157505926</v>
      </c>
      <c r="L95" s="10">
        <f t="shared" si="20"/>
        <v>1.698034540358438</v>
      </c>
      <c r="M95" s="10">
        <f t="shared" si="21"/>
        <v>1.3030865436947916</v>
      </c>
    </row>
    <row r="96" spans="1:15" x14ac:dyDescent="0.25">
      <c r="A96" s="3">
        <v>11</v>
      </c>
      <c r="B96" s="1">
        <v>15000</v>
      </c>
      <c r="C96" s="1">
        <v>1</v>
      </c>
      <c r="D96" s="1">
        <v>1</v>
      </c>
      <c r="E96" s="1">
        <v>4</v>
      </c>
      <c r="F96" s="1">
        <v>5</v>
      </c>
      <c r="G96" s="12">
        <v>6.4814814814814813E-4</v>
      </c>
      <c r="H96" s="9">
        <v>6.4664745513575497E-2</v>
      </c>
      <c r="I96" s="9">
        <v>6.4664745513575497E-2</v>
      </c>
      <c r="J96" s="10">
        <f t="shared" si="18"/>
        <v>0.95032217723899148</v>
      </c>
      <c r="K96" s="10">
        <f t="shared" si="19"/>
        <v>0.97484469390718409</v>
      </c>
      <c r="L96" s="10">
        <f t="shared" si="20"/>
        <v>1.7662058170805897</v>
      </c>
      <c r="M96" s="10">
        <f t="shared" si="21"/>
        <v>1.3289867633203085</v>
      </c>
    </row>
    <row r="97" spans="1:13" x14ac:dyDescent="0.25">
      <c r="A97" s="3">
        <v>12</v>
      </c>
      <c r="B97" s="1">
        <v>15000</v>
      </c>
      <c r="C97" s="1">
        <v>1</v>
      </c>
      <c r="D97" s="1">
        <v>1</v>
      </c>
      <c r="E97" s="1">
        <v>5</v>
      </c>
      <c r="F97" s="1">
        <v>5</v>
      </c>
      <c r="G97" s="12">
        <v>9.8379629629629642E-4</v>
      </c>
      <c r="H97" s="9">
        <v>6.5836764666532196E-2</v>
      </c>
      <c r="I97" s="9">
        <v>6.5836764666532196E-2</v>
      </c>
      <c r="J97" s="10">
        <f t="shared" si="18"/>
        <v>0.96754633523045508</v>
      </c>
      <c r="K97" s="10">
        <f t="shared" si="19"/>
        <v>0.98363933188463704</v>
      </c>
      <c r="L97" s="10">
        <f t="shared" si="20"/>
        <v>1.7982174956117827</v>
      </c>
      <c r="M97" s="10">
        <f t="shared" si="21"/>
        <v>1.3409763217938573</v>
      </c>
    </row>
  </sheetData>
  <mergeCells count="3">
    <mergeCell ref="C6:H6"/>
    <mergeCell ref="I2:J2"/>
    <mergeCell ref="K2:M2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7"/>
  <sheetViews>
    <sheetView workbookViewId="0">
      <selection activeCell="G98" sqref="G98"/>
    </sheetView>
  </sheetViews>
  <sheetFormatPr baseColWidth="10" defaultRowHeight="15" x14ac:dyDescent="0.25"/>
  <cols>
    <col min="1" max="1" width="12.85546875" customWidth="1"/>
    <col min="10" max="10" width="12.7109375" customWidth="1"/>
    <col min="11" max="13" width="13.28515625" customWidth="1"/>
    <col min="18" max="18" width="12.7109375" bestFit="1" customWidth="1"/>
  </cols>
  <sheetData>
    <row r="2" spans="1:13" x14ac:dyDescent="0.25">
      <c r="A2" s="3" t="s">
        <v>11</v>
      </c>
      <c r="B2" s="3" t="s">
        <v>0</v>
      </c>
      <c r="C2" s="4">
        <v>0.14905099525151899</v>
      </c>
      <c r="D2" s="11"/>
    </row>
    <row r="3" spans="1:13" x14ac:dyDescent="0.25">
      <c r="A3" s="3" t="s">
        <v>28</v>
      </c>
      <c r="B3" s="3" t="s">
        <v>0</v>
      </c>
      <c r="C3" s="4">
        <v>7.9055254406937198E-2</v>
      </c>
    </row>
    <row r="6" spans="1:13" ht="18.75" x14ac:dyDescent="0.3">
      <c r="B6" s="5" t="s">
        <v>2</v>
      </c>
      <c r="C6" s="26" t="s">
        <v>15</v>
      </c>
      <c r="D6" s="26"/>
      <c r="E6" s="26"/>
      <c r="F6" s="26"/>
      <c r="G6" s="26"/>
      <c r="H6" s="26"/>
      <c r="I6" s="6"/>
      <c r="J6" s="6"/>
    </row>
    <row r="8" spans="1:13" ht="16.5" x14ac:dyDescent="0.3">
      <c r="B8" s="7">
        <f t="shared" ref="B8:M8" si="0">INDEX(B10:B999,MATCH(MIN($H$10:$H$999),$H$10:$H$999,))</f>
        <v>15000</v>
      </c>
      <c r="C8" s="7">
        <f t="shared" si="0"/>
        <v>1</v>
      </c>
      <c r="D8" s="7">
        <f t="shared" si="0"/>
        <v>1</v>
      </c>
      <c r="E8" s="7">
        <f t="shared" si="0"/>
        <v>4</v>
      </c>
      <c r="F8" s="7">
        <f t="shared" si="0"/>
        <v>5</v>
      </c>
      <c r="G8" s="15">
        <f t="shared" si="0"/>
        <v>6.134259259259259E-4</v>
      </c>
      <c r="H8" s="7">
        <f t="shared" si="0"/>
        <v>0.10089096536641599</v>
      </c>
      <c r="I8" s="7">
        <f t="shared" si="0"/>
        <v>0.10089096536641599</v>
      </c>
      <c r="J8" s="8">
        <f t="shared" si="0"/>
        <v>0.6768889076934077</v>
      </c>
      <c r="K8" s="8">
        <f t="shared" si="0"/>
        <v>0.82273258577341379</v>
      </c>
      <c r="L8" s="8">
        <f t="shared" si="0"/>
        <v>1.2762082182049457</v>
      </c>
      <c r="M8" s="8">
        <f t="shared" si="0"/>
        <v>1.1296938603909228</v>
      </c>
    </row>
    <row r="9" spans="1:13" x14ac:dyDescent="0.25">
      <c r="B9" s="2" t="s">
        <v>4</v>
      </c>
      <c r="C9" s="2" t="s">
        <v>5</v>
      </c>
      <c r="D9" s="2" t="s">
        <v>6</v>
      </c>
      <c r="E9" s="2" t="s">
        <v>7</v>
      </c>
      <c r="F9" s="2" t="s">
        <v>12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3" x14ac:dyDescent="0.25">
      <c r="A10" s="3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2">
        <v>2.5694444444444445E-3</v>
      </c>
      <c r="H10" s="9">
        <v>0.11439250173712701</v>
      </c>
      <c r="I10" s="9">
        <v>0.114752348358135</v>
      </c>
      <c r="J10" s="10">
        <f>H10/$C$2</f>
        <v>0.76747224360423194</v>
      </c>
      <c r="K10" s="10">
        <f>SQRT(J10)</f>
        <v>0.87605493184173788</v>
      </c>
      <c r="L10" s="10">
        <f>H10/$C$3</f>
        <v>1.4469942901997532</v>
      </c>
      <c r="M10" s="10">
        <f>SQRT(L10)</f>
        <v>1.202910757371366</v>
      </c>
    </row>
    <row r="11" spans="1:13" x14ac:dyDescent="0.25">
      <c r="A11" s="3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2">
        <v>8.6226851851851846E-3</v>
      </c>
      <c r="H11" s="9">
        <v>0.114183166029556</v>
      </c>
      <c r="I11" s="9">
        <v>0.114842244390502</v>
      </c>
      <c r="J11" s="10">
        <f t="shared" ref="J11:J27" si="1">H11/$C$2</f>
        <v>0.76606778664493591</v>
      </c>
      <c r="K11" s="10">
        <f t="shared" ref="K11:K27" si="2">SQRT(J11)</f>
        <v>0.87525298436791177</v>
      </c>
      <c r="L11" s="10">
        <f t="shared" ref="L11:L27" si="3">H11/$C$3</f>
        <v>1.4443463231652858</v>
      </c>
      <c r="M11" s="10">
        <f t="shared" ref="M11:M27" si="4">SQRT(L11)</f>
        <v>1.2018096035417947</v>
      </c>
    </row>
    <row r="12" spans="1:13" x14ac:dyDescent="0.25">
      <c r="A12" s="3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2">
        <v>2.179398148148148E-2</v>
      </c>
      <c r="H12" s="9">
        <v>0.11457195462705801</v>
      </c>
      <c r="I12" s="9">
        <v>0.115758260307505</v>
      </c>
      <c r="J12" s="10">
        <f t="shared" si="1"/>
        <v>0.76867621335718916</v>
      </c>
      <c r="K12" s="10">
        <f t="shared" si="2"/>
        <v>0.87674181681792107</v>
      </c>
      <c r="L12" s="10">
        <f t="shared" si="3"/>
        <v>1.4492642581010298</v>
      </c>
      <c r="M12" s="10">
        <f t="shared" si="4"/>
        <v>1.2038539189208257</v>
      </c>
    </row>
    <row r="13" spans="1:13" x14ac:dyDescent="0.25">
      <c r="A13" s="3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2">
        <v>3.8078703703703707E-3</v>
      </c>
      <c r="H13" s="9">
        <v>0.114366880457223</v>
      </c>
      <c r="I13" s="9">
        <v>0.11503616326001299</v>
      </c>
      <c r="J13" s="10">
        <f t="shared" si="1"/>
        <v>0.76730034753697818</v>
      </c>
      <c r="K13" s="10">
        <f t="shared" si="2"/>
        <v>0.87595681830611838</v>
      </c>
      <c r="L13" s="10">
        <f t="shared" si="3"/>
        <v>1.4466701968792497</v>
      </c>
      <c r="M13" s="10">
        <f t="shared" si="4"/>
        <v>1.2027760377057941</v>
      </c>
    </row>
    <row r="14" spans="1:13" x14ac:dyDescent="0.25">
      <c r="A14" s="3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2">
        <v>8.1597222222222227E-3</v>
      </c>
      <c r="H14" s="9">
        <v>0.115055979744522</v>
      </c>
      <c r="I14" s="9">
        <v>0.11628346117280799</v>
      </c>
      <c r="J14" s="10">
        <f t="shared" si="1"/>
        <v>0.77192359266282362</v>
      </c>
      <c r="K14" s="10">
        <f t="shared" si="2"/>
        <v>0.87859182369449784</v>
      </c>
      <c r="L14" s="10">
        <f t="shared" si="3"/>
        <v>1.4553868760230781</v>
      </c>
      <c r="M14" s="10">
        <f t="shared" si="4"/>
        <v>1.2063941627938517</v>
      </c>
    </row>
    <row r="15" spans="1:13" x14ac:dyDescent="0.25">
      <c r="A15" s="3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2">
        <v>5.0925925925925921E-3</v>
      </c>
      <c r="H15" s="9">
        <v>0.11579123030426799</v>
      </c>
      <c r="I15" s="9">
        <v>0.117081259089199</v>
      </c>
      <c r="J15" s="10">
        <f t="shared" si="1"/>
        <v>0.77685647189992824</v>
      </c>
      <c r="K15" s="10">
        <f t="shared" si="2"/>
        <v>0.88139461758052973</v>
      </c>
      <c r="L15" s="10">
        <f t="shared" si="3"/>
        <v>1.464687340176432</v>
      </c>
      <c r="M15" s="10">
        <f t="shared" si="4"/>
        <v>1.2102426782164113</v>
      </c>
    </row>
    <row r="16" spans="1:13" x14ac:dyDescent="0.25">
      <c r="A16" s="3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2">
        <v>3.9583333333333337E-3</v>
      </c>
      <c r="H16" s="9">
        <v>0.110310165419199</v>
      </c>
      <c r="I16" s="9">
        <v>0.11073770339821799</v>
      </c>
      <c r="J16" s="10">
        <f t="shared" si="1"/>
        <v>0.74008338711897881</v>
      </c>
      <c r="K16" s="10">
        <f t="shared" si="2"/>
        <v>0.86028099311735284</v>
      </c>
      <c r="L16" s="10">
        <f t="shared" si="3"/>
        <v>1.3953552644505707</v>
      </c>
      <c r="M16" s="10">
        <f t="shared" si="4"/>
        <v>1.1812515669621653</v>
      </c>
    </row>
    <row r="17" spans="1:13" x14ac:dyDescent="0.25">
      <c r="A17" s="3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2">
        <v>1.3645833333333331E-2</v>
      </c>
      <c r="H17" s="9">
        <v>0.111202678295048</v>
      </c>
      <c r="I17" s="9">
        <v>0.11204589720563</v>
      </c>
      <c r="J17" s="10">
        <f t="shared" si="1"/>
        <v>0.74607135703721328</v>
      </c>
      <c r="K17" s="10">
        <f t="shared" si="2"/>
        <v>0.86375422258719714</v>
      </c>
      <c r="L17" s="10">
        <f t="shared" si="3"/>
        <v>1.406644999491518</v>
      </c>
      <c r="M17" s="10">
        <f t="shared" si="4"/>
        <v>1.1860206572785812</v>
      </c>
    </row>
    <row r="18" spans="1:13" x14ac:dyDescent="0.25">
      <c r="A18" s="3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2">
        <v>3.5821759259259262E-2</v>
      </c>
      <c r="H18" s="9">
        <v>0.11229636602811199</v>
      </c>
      <c r="I18" s="9">
        <v>0.11375805137937101</v>
      </c>
      <c r="J18" s="10">
        <f t="shared" si="1"/>
        <v>0.75340903184588148</v>
      </c>
      <c r="K18" s="10">
        <f t="shared" si="2"/>
        <v>0.86799137774858193</v>
      </c>
      <c r="L18" s="10">
        <f t="shared" si="3"/>
        <v>1.4204794718649068</v>
      </c>
      <c r="M18" s="10">
        <f t="shared" si="4"/>
        <v>1.1918386937270105</v>
      </c>
    </row>
    <row r="19" spans="1:13" x14ac:dyDescent="0.25">
      <c r="A19" s="3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2">
        <v>5.7870370370370376E-3</v>
      </c>
      <c r="H19" s="9">
        <v>0.111630481063671</v>
      </c>
      <c r="I19" s="9">
        <v>0.11249746233483</v>
      </c>
      <c r="J19" s="10">
        <f t="shared" si="1"/>
        <v>0.7489415342399961</v>
      </c>
      <c r="K19" s="10">
        <f t="shared" si="2"/>
        <v>0.86541408252928043</v>
      </c>
      <c r="L19" s="10">
        <f t="shared" si="3"/>
        <v>1.4120564395258626</v>
      </c>
      <c r="M19" s="10">
        <f t="shared" si="4"/>
        <v>1.1882998104543578</v>
      </c>
    </row>
    <row r="20" spans="1:13" x14ac:dyDescent="0.25">
      <c r="A20" s="3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2">
        <v>1.2743055555555556E-2</v>
      </c>
      <c r="H20" s="9">
        <v>0.11308186021470699</v>
      </c>
      <c r="I20" s="9">
        <v>0.114610367120033</v>
      </c>
      <c r="J20" s="10">
        <f t="shared" si="1"/>
        <v>0.75867900126319066</v>
      </c>
      <c r="K20" s="10">
        <f t="shared" si="2"/>
        <v>0.87102181445885196</v>
      </c>
      <c r="L20" s="10">
        <f t="shared" si="3"/>
        <v>1.4304154867760936</v>
      </c>
      <c r="M20" s="10">
        <f t="shared" si="4"/>
        <v>1.1959997854414914</v>
      </c>
    </row>
    <row r="21" spans="1:13" x14ac:dyDescent="0.25">
      <c r="A21" s="3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2">
        <v>8.0208333333333329E-3</v>
      </c>
      <c r="H21" s="9">
        <v>0.114038937365131</v>
      </c>
      <c r="I21" s="9">
        <v>0.115648862291935</v>
      </c>
      <c r="J21" s="10">
        <f t="shared" si="1"/>
        <v>0.76510014020834805</v>
      </c>
      <c r="K21" s="10">
        <f t="shared" si="2"/>
        <v>0.87470002870032426</v>
      </c>
      <c r="L21" s="10">
        <f t="shared" si="3"/>
        <v>1.4425219198981407</v>
      </c>
      <c r="M21" s="10">
        <f t="shared" si="4"/>
        <v>1.2010503402847612</v>
      </c>
    </row>
    <row r="22" spans="1:13" x14ac:dyDescent="0.25">
      <c r="A22" s="3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2">
        <v>5.7060185185185191E-3</v>
      </c>
      <c r="H22" s="9">
        <v>0.108716529224151</v>
      </c>
      <c r="I22" s="9">
        <v>0.109165378777734</v>
      </c>
      <c r="J22" s="10">
        <f t="shared" si="1"/>
        <v>0.72939150148373832</v>
      </c>
      <c r="K22" s="10">
        <f t="shared" si="2"/>
        <v>0.85404420347177479</v>
      </c>
      <c r="L22" s="10">
        <f t="shared" si="3"/>
        <v>1.3751967537101617</v>
      </c>
      <c r="M22" s="10">
        <f t="shared" si="4"/>
        <v>1.1726878330187287</v>
      </c>
    </row>
    <row r="23" spans="1:13" x14ac:dyDescent="0.25">
      <c r="A23" s="3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2">
        <v>2.1006944444444443E-2</v>
      </c>
      <c r="H23" s="9">
        <v>0.109946120393388</v>
      </c>
      <c r="I23" s="9">
        <v>0.110868839309142</v>
      </c>
      <c r="J23" s="10">
        <f t="shared" si="1"/>
        <v>0.73764096783022004</v>
      </c>
      <c r="K23" s="10">
        <f t="shared" si="2"/>
        <v>0.85886027258816677</v>
      </c>
      <c r="L23" s="10">
        <f t="shared" si="3"/>
        <v>1.3907503203701042</v>
      </c>
      <c r="M23" s="10">
        <f t="shared" si="4"/>
        <v>1.1793007760406604</v>
      </c>
    </row>
    <row r="24" spans="1:13" x14ac:dyDescent="0.25">
      <c r="A24" s="3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2">
        <v>5.4988425925925927E-2</v>
      </c>
      <c r="H24" s="9">
        <v>0.11174087682395301</v>
      </c>
      <c r="I24" s="9">
        <v>0.113371592574685</v>
      </c>
      <c r="J24" s="10">
        <f t="shared" si="1"/>
        <v>0.7496821918927391</v>
      </c>
      <c r="K24" s="10">
        <f t="shared" si="2"/>
        <v>0.86584189774619891</v>
      </c>
      <c r="L24" s="10">
        <f t="shared" si="3"/>
        <v>1.4134528775123087</v>
      </c>
      <c r="M24" s="10">
        <f t="shared" si="4"/>
        <v>1.1888872433970805</v>
      </c>
    </row>
    <row r="25" spans="1:13" x14ac:dyDescent="0.25">
      <c r="A25" s="3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2">
        <v>8.4375000000000006E-3</v>
      </c>
      <c r="H25" s="9">
        <v>0.110635965187518</v>
      </c>
      <c r="I25" s="9">
        <v>0.11159700162233099</v>
      </c>
      <c r="J25" s="10">
        <f t="shared" si="1"/>
        <v>0.74226921464578755</v>
      </c>
      <c r="K25" s="10">
        <f t="shared" si="2"/>
        <v>0.86155047132816753</v>
      </c>
      <c r="L25" s="10">
        <f t="shared" si="3"/>
        <v>1.3994764297135645</v>
      </c>
      <c r="M25" s="10">
        <f t="shared" si="4"/>
        <v>1.1829946871028476</v>
      </c>
    </row>
    <row r="26" spans="1:13" x14ac:dyDescent="0.25">
      <c r="A26" s="3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2">
        <v>1.8796296296296297E-2</v>
      </c>
      <c r="H26" s="9">
        <v>0.11268783024182601</v>
      </c>
      <c r="I26" s="9">
        <v>0.114399102793731</v>
      </c>
      <c r="J26" s="10">
        <f t="shared" si="1"/>
        <v>0.756035409570186</v>
      </c>
      <c r="K26" s="10">
        <f t="shared" si="2"/>
        <v>0.86950296697031804</v>
      </c>
      <c r="L26" s="10">
        <f t="shared" si="3"/>
        <v>1.4254312516884078</v>
      </c>
      <c r="M26" s="10">
        <f t="shared" si="4"/>
        <v>1.1939142564222975</v>
      </c>
    </row>
    <row r="27" spans="1:13" x14ac:dyDescent="0.25">
      <c r="A27" s="3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2">
        <v>1.1585648148148149E-2</v>
      </c>
      <c r="H27" s="9">
        <v>0.113717739518681</v>
      </c>
      <c r="I27" s="9">
        <v>0.115516625880596</v>
      </c>
      <c r="J27" s="10">
        <f t="shared" si="1"/>
        <v>0.7629451874963048</v>
      </c>
      <c r="K27" s="10">
        <f t="shared" si="2"/>
        <v>0.8734673362503631</v>
      </c>
      <c r="L27" s="10">
        <f t="shared" si="3"/>
        <v>1.4384589660962765</v>
      </c>
      <c r="M27" s="10">
        <f t="shared" si="4"/>
        <v>1.1993577306609886</v>
      </c>
    </row>
    <row r="28" spans="1:13" x14ac:dyDescent="0.25">
      <c r="A28" s="3"/>
      <c r="G28" s="13"/>
    </row>
    <row r="29" spans="1:13" x14ac:dyDescent="0.25">
      <c r="A29" s="3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2">
        <v>2.6620370370370374E-3</v>
      </c>
      <c r="H29" s="9">
        <v>0.11058608178784</v>
      </c>
      <c r="I29" s="9">
        <v>0.110957793173971</v>
      </c>
      <c r="J29" s="10">
        <f t="shared" ref="J29:J46" si="5">H29/$C$2</f>
        <v>0.74193454127045166</v>
      </c>
      <c r="K29" s="10">
        <f t="shared" ref="K29:K46" si="6">SQRT(J29)</f>
        <v>0.86135622205360063</v>
      </c>
      <c r="L29" s="10">
        <f>H29/$C$3</f>
        <v>1.3988454356063136</v>
      </c>
      <c r="M29" s="10">
        <f t="shared" ref="M29:M46" si="7">SQRT(L29)</f>
        <v>1.1827279634837056</v>
      </c>
    </row>
    <row r="30" spans="1:13" x14ac:dyDescent="0.25">
      <c r="A30" s="3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2">
        <v>8.8310185185185176E-3</v>
      </c>
      <c r="H30" s="9">
        <v>0.11135029774656199</v>
      </c>
      <c r="I30" s="9">
        <v>0.11207717980454</v>
      </c>
      <c r="J30" s="10">
        <f t="shared" si="5"/>
        <v>0.74706175264822472</v>
      </c>
      <c r="K30" s="10">
        <f t="shared" si="6"/>
        <v>0.86432734114351883</v>
      </c>
      <c r="L30" s="10">
        <f t="shared" ref="L30:L46" si="8">H30/$C$3</f>
        <v>1.4085122941150243</v>
      </c>
      <c r="M30" s="10">
        <f t="shared" si="7"/>
        <v>1.1868076061919322</v>
      </c>
    </row>
    <row r="31" spans="1:13" x14ac:dyDescent="0.25">
      <c r="A31" s="3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2">
        <v>2.2280092592592591E-2</v>
      </c>
      <c r="H31" s="9">
        <v>0.11228299971693601</v>
      </c>
      <c r="I31" s="9">
        <v>0.113587181169444</v>
      </c>
      <c r="J31" s="10">
        <f t="shared" si="5"/>
        <v>0.75331935575110975</v>
      </c>
      <c r="K31" s="10">
        <f t="shared" si="6"/>
        <v>0.86793971896158184</v>
      </c>
      <c r="L31" s="10">
        <f t="shared" si="8"/>
        <v>1.4203103963078643</v>
      </c>
      <c r="M31" s="10">
        <f t="shared" si="7"/>
        <v>1.1917677610624748</v>
      </c>
    </row>
    <row r="32" spans="1:13" x14ac:dyDescent="0.25">
      <c r="A32" s="3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2">
        <v>3.9120370370370368E-3</v>
      </c>
      <c r="H32" s="9">
        <v>0.111780811669684</v>
      </c>
      <c r="I32" s="9">
        <v>0.11253160667966799</v>
      </c>
      <c r="J32" s="10">
        <f t="shared" si="5"/>
        <v>0.74995011929344924</v>
      </c>
      <c r="K32" s="10">
        <f t="shared" si="6"/>
        <v>0.86599660466623607</v>
      </c>
      <c r="L32" s="10">
        <f t="shared" si="8"/>
        <v>1.4139580285744433</v>
      </c>
      <c r="M32" s="10">
        <f t="shared" si="7"/>
        <v>1.189099671421384</v>
      </c>
    </row>
    <row r="33" spans="1:13" x14ac:dyDescent="0.25">
      <c r="A33" s="3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2">
        <v>8.3449074074074085E-3</v>
      </c>
      <c r="H33" s="9">
        <v>0.112924315675261</v>
      </c>
      <c r="I33" s="9">
        <v>0.11428305352005701</v>
      </c>
      <c r="J33" s="10">
        <f t="shared" si="5"/>
        <v>0.75762201711370447</v>
      </c>
      <c r="K33" s="10">
        <f t="shared" si="6"/>
        <v>0.87041485345420455</v>
      </c>
      <c r="L33" s="10">
        <f t="shared" si="8"/>
        <v>1.4284226459380256</v>
      </c>
      <c r="M33" s="10">
        <f t="shared" si="7"/>
        <v>1.1951663674727571</v>
      </c>
    </row>
    <row r="34" spans="1:13" x14ac:dyDescent="0.25">
      <c r="A34" s="3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2">
        <v>5.1967592592592595E-3</v>
      </c>
      <c r="H34" s="9">
        <v>0.113775189611378</v>
      </c>
      <c r="I34" s="9">
        <v>0.115206310829213</v>
      </c>
      <c r="J34" s="10">
        <f t="shared" si="5"/>
        <v>0.76333062667166929</v>
      </c>
      <c r="K34" s="10">
        <f t="shared" si="6"/>
        <v>0.87368794582028497</v>
      </c>
      <c r="L34" s="10">
        <f t="shared" si="8"/>
        <v>1.439185674183272</v>
      </c>
      <c r="M34" s="10">
        <f t="shared" si="7"/>
        <v>1.1996606495935724</v>
      </c>
    </row>
    <row r="35" spans="1:13" x14ac:dyDescent="0.25">
      <c r="A35" s="3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2">
        <v>3.9930555555555561E-3</v>
      </c>
      <c r="H35" s="9">
        <v>0.107902614758399</v>
      </c>
      <c r="I35" s="9">
        <v>0.108334691739882</v>
      </c>
      <c r="J35" s="10">
        <f t="shared" si="5"/>
        <v>0.72393085719633499</v>
      </c>
      <c r="K35" s="10">
        <f t="shared" si="6"/>
        <v>0.8508412643944433</v>
      </c>
      <c r="L35" s="10">
        <f t="shared" si="8"/>
        <v>1.3649012398716716</v>
      </c>
      <c r="M35" s="10">
        <f t="shared" si="7"/>
        <v>1.1682898783571103</v>
      </c>
    </row>
    <row r="36" spans="1:13" x14ac:dyDescent="0.25">
      <c r="A36" s="3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2">
        <v>1.3865740740740739E-2</v>
      </c>
      <c r="H36" s="9">
        <v>0.10922513104358</v>
      </c>
      <c r="I36" s="9">
        <v>0.11009952541708801</v>
      </c>
      <c r="J36" s="10">
        <f t="shared" si="5"/>
        <v>0.73280376866498564</v>
      </c>
      <c r="K36" s="10">
        <f t="shared" si="6"/>
        <v>0.85603958358535359</v>
      </c>
      <c r="L36" s="10">
        <f t="shared" si="8"/>
        <v>1.3816302516888157</v>
      </c>
      <c r="M36" s="10">
        <f t="shared" si="7"/>
        <v>1.1754276888387545</v>
      </c>
    </row>
    <row r="37" spans="1:13" x14ac:dyDescent="0.25">
      <c r="A37" s="3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2">
        <v>3.6585648148148145E-2</v>
      </c>
      <c r="H37" s="9">
        <v>0.11062021259220101</v>
      </c>
      <c r="I37" s="9">
        <v>0.11213909634614</v>
      </c>
      <c r="J37" s="10">
        <f t="shared" si="5"/>
        <v>0.74216352870058189</v>
      </c>
      <c r="K37" s="10">
        <f t="shared" si="6"/>
        <v>0.86148913440657038</v>
      </c>
      <c r="L37" s="10">
        <f t="shared" si="8"/>
        <v>1.3992771691402457</v>
      </c>
      <c r="M37" s="10">
        <f t="shared" si="7"/>
        <v>1.1829104653946747</v>
      </c>
    </row>
    <row r="38" spans="1:13" x14ac:dyDescent="0.25">
      <c r="A38" s="3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2">
        <v>5.9837962962962961E-3</v>
      </c>
      <c r="H38" s="9">
        <v>0.10977777190332</v>
      </c>
      <c r="I38" s="9">
        <v>0.110682862785457</v>
      </c>
      <c r="J38" s="10">
        <f t="shared" si="5"/>
        <v>0.73651149875298294</v>
      </c>
      <c r="K38" s="10">
        <f t="shared" si="6"/>
        <v>0.85820248120882459</v>
      </c>
      <c r="L38" s="10">
        <f t="shared" si="8"/>
        <v>1.3886208162488294</v>
      </c>
      <c r="M38" s="10">
        <f t="shared" si="7"/>
        <v>1.178397562900072</v>
      </c>
    </row>
    <row r="39" spans="1:13" x14ac:dyDescent="0.25">
      <c r="A39" s="3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2">
        <v>1.2789351851851852E-2</v>
      </c>
      <c r="H39" s="9">
        <v>0.111506987803007</v>
      </c>
      <c r="I39" s="9">
        <v>0.113101309031477</v>
      </c>
      <c r="J39" s="10">
        <f t="shared" si="5"/>
        <v>0.74811300397452807</v>
      </c>
      <c r="K39" s="10">
        <f t="shared" si="6"/>
        <v>0.86493525999032328</v>
      </c>
      <c r="L39" s="10">
        <f t="shared" si="8"/>
        <v>1.4104943262724119</v>
      </c>
      <c r="M39" s="10">
        <f t="shared" si="7"/>
        <v>1.1876423393734377</v>
      </c>
    </row>
    <row r="40" spans="1:13" x14ac:dyDescent="0.25">
      <c r="A40" s="3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2">
        <v>8.1597222222222227E-3</v>
      </c>
      <c r="H40" s="9">
        <v>0.112539594872672</v>
      </c>
      <c r="I40" s="9">
        <v>0.114221759410888</v>
      </c>
      <c r="J40" s="10">
        <f t="shared" si="5"/>
        <v>0.75504088169800465</v>
      </c>
      <c r="K40" s="10">
        <f t="shared" si="6"/>
        <v>0.86893088430438736</v>
      </c>
      <c r="L40" s="10">
        <f t="shared" si="8"/>
        <v>1.4235561660882659</v>
      </c>
      <c r="M40" s="10">
        <f t="shared" si="7"/>
        <v>1.193128729889724</v>
      </c>
    </row>
    <row r="41" spans="1:13" x14ac:dyDescent="0.25">
      <c r="A41" s="3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2">
        <v>5.8217592592592592E-3</v>
      </c>
      <c r="H41" s="9">
        <v>0.10698144950103899</v>
      </c>
      <c r="I41" s="9">
        <v>0.10743275054647</v>
      </c>
      <c r="J41" s="10">
        <f t="shared" si="5"/>
        <v>0.71775065520703885</v>
      </c>
      <c r="K41" s="10">
        <f t="shared" si="6"/>
        <v>0.84720166147561282</v>
      </c>
      <c r="L41" s="10">
        <f t="shared" si="8"/>
        <v>1.3532490699524109</v>
      </c>
      <c r="M41" s="10">
        <f t="shared" si="7"/>
        <v>1.1632923407090803</v>
      </c>
    </row>
    <row r="42" spans="1:13" x14ac:dyDescent="0.25">
      <c r="A42" s="3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2">
        <v>2.1377314814814818E-2</v>
      </c>
      <c r="H42" s="9">
        <v>0.108400129312951</v>
      </c>
      <c r="I42" s="9">
        <v>0.10933809445708501</v>
      </c>
      <c r="J42" s="10">
        <f t="shared" si="5"/>
        <v>0.72726873866242281</v>
      </c>
      <c r="K42" s="10">
        <f t="shared" si="6"/>
        <v>0.85280052688915642</v>
      </c>
      <c r="L42" s="10">
        <f t="shared" si="8"/>
        <v>1.3711944908172826</v>
      </c>
      <c r="M42" s="10">
        <f t="shared" si="7"/>
        <v>1.1709801410857841</v>
      </c>
    </row>
    <row r="43" spans="1:13" x14ac:dyDescent="0.25">
      <c r="A43" s="3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2">
        <v>5.5960648148148141E-2</v>
      </c>
      <c r="H43" s="9">
        <v>0.110373879359632</v>
      </c>
      <c r="I43" s="9">
        <v>0.11203651103760601</v>
      </c>
      <c r="J43" s="10">
        <f t="shared" si="5"/>
        <v>0.74051085115788362</v>
      </c>
      <c r="K43" s="10">
        <f t="shared" si="6"/>
        <v>0.86052940168124625</v>
      </c>
      <c r="L43" s="10">
        <f t="shared" si="8"/>
        <v>1.3961612063314865</v>
      </c>
      <c r="M43" s="10">
        <f t="shared" si="7"/>
        <v>1.1815926566848181</v>
      </c>
    </row>
    <row r="44" spans="1:13" x14ac:dyDescent="0.25">
      <c r="A44" s="3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2">
        <v>8.5069444444444437E-3</v>
      </c>
      <c r="H44" s="9">
        <v>0.10916577601056</v>
      </c>
      <c r="I44" s="9">
        <v>0.110146269100366</v>
      </c>
      <c r="J44" s="10">
        <f t="shared" si="5"/>
        <v>0.73240554902935129</v>
      </c>
      <c r="K44" s="10">
        <f t="shared" si="6"/>
        <v>0.85580695780611138</v>
      </c>
      <c r="L44" s="10">
        <f t="shared" si="8"/>
        <v>1.3808794472866888</v>
      </c>
      <c r="M44" s="10">
        <f t="shared" si="7"/>
        <v>1.1751082704528502</v>
      </c>
    </row>
    <row r="45" spans="1:13" x14ac:dyDescent="0.25">
      <c r="A45" s="3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2">
        <v>1.9131944444444444E-2</v>
      </c>
      <c r="H45" s="9">
        <v>0.111387598954708</v>
      </c>
      <c r="I45" s="9">
        <v>0.113136467195459</v>
      </c>
      <c r="J45" s="10">
        <f t="shared" si="5"/>
        <v>0.74731201067624431</v>
      </c>
      <c r="K45" s="10">
        <f t="shared" si="6"/>
        <v>0.86447209942035974</v>
      </c>
      <c r="L45" s="10">
        <f t="shared" si="8"/>
        <v>1.4089841312930313</v>
      </c>
      <c r="M45" s="10">
        <f t="shared" si="7"/>
        <v>1.1870063737373238</v>
      </c>
    </row>
    <row r="46" spans="1:13" x14ac:dyDescent="0.25">
      <c r="A46" s="3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2">
        <v>1.1886574074074075E-2</v>
      </c>
      <c r="H46" s="9">
        <v>0.112462864011402</v>
      </c>
      <c r="I46" s="9">
        <v>0.114303204453157</v>
      </c>
      <c r="J46" s="10">
        <f t="shared" si="5"/>
        <v>0.75452608566366408</v>
      </c>
      <c r="K46" s="10">
        <f t="shared" si="6"/>
        <v>0.86863460998492581</v>
      </c>
      <c r="L46" s="10">
        <f t="shared" si="8"/>
        <v>1.4225855682216773</v>
      </c>
      <c r="M46" s="10">
        <f t="shared" si="7"/>
        <v>1.1927219157128275</v>
      </c>
    </row>
    <row r="47" spans="1:13" x14ac:dyDescent="0.25">
      <c r="A47" s="3"/>
      <c r="G47" s="13"/>
    </row>
    <row r="48" spans="1:13" x14ac:dyDescent="0.25">
      <c r="A48" s="3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2">
        <v>2.7662037037037034E-3</v>
      </c>
      <c r="H48" s="9">
        <v>0.106775086301719</v>
      </c>
      <c r="I48" s="9">
        <v>0.10713799945552301</v>
      </c>
      <c r="J48" s="10">
        <f t="shared" ref="J48:J65" si="9">H48/$C$2</f>
        <v>0.71636614114209241</v>
      </c>
      <c r="K48" s="10">
        <f t="shared" ref="K48:K65" si="10">SQRT(J48)</f>
        <v>0.84638415695362135</v>
      </c>
      <c r="L48" s="10">
        <f>H48/$C$3</f>
        <v>1.3506387033060936</v>
      </c>
      <c r="M48" s="10">
        <f t="shared" ref="M48:M65" si="11">SQRT(L48)</f>
        <v>1.1621698255014599</v>
      </c>
    </row>
    <row r="49" spans="1:13" x14ac:dyDescent="0.25">
      <c r="A49" s="3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2">
        <v>9.0740740740740729E-3</v>
      </c>
      <c r="H49" s="9">
        <v>0.108265261399989</v>
      </c>
      <c r="I49" s="9">
        <v>0.109014945471061</v>
      </c>
      <c r="J49" s="10">
        <f t="shared" si="9"/>
        <v>0.7263638945670553</v>
      </c>
      <c r="K49" s="10">
        <f t="shared" si="10"/>
        <v>0.85226984844417397</v>
      </c>
      <c r="L49" s="10">
        <f t="shared" ref="L49:L65" si="12">H49/$C$3</f>
        <v>1.3694884952579267</v>
      </c>
      <c r="M49" s="10">
        <f t="shared" si="11"/>
        <v>1.1702514666762553</v>
      </c>
    </row>
    <row r="50" spans="1:13" x14ac:dyDescent="0.25">
      <c r="A50" s="3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2">
        <v>2.298611111111111E-2</v>
      </c>
      <c r="H50" s="9">
        <v>0.109686439123217</v>
      </c>
      <c r="I50" s="9">
        <v>0.111047190825007</v>
      </c>
      <c r="J50" s="10">
        <f t="shared" si="9"/>
        <v>0.73589873679222673</v>
      </c>
      <c r="K50" s="10">
        <f t="shared" si="10"/>
        <v>0.85784540378335461</v>
      </c>
      <c r="L50" s="10">
        <f t="shared" si="12"/>
        <v>1.3874655131536946</v>
      </c>
      <c r="M50" s="10">
        <f t="shared" si="11"/>
        <v>1.1779072599970231</v>
      </c>
    </row>
    <row r="51" spans="1:13" x14ac:dyDescent="0.25">
      <c r="A51" s="3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2">
        <v>4.0277777777777777E-3</v>
      </c>
      <c r="H51" s="9">
        <v>0.108896076290254</v>
      </c>
      <c r="I51" s="9">
        <v>0.10968079905667499</v>
      </c>
      <c r="J51" s="10">
        <f t="shared" si="9"/>
        <v>0.73059610307529443</v>
      </c>
      <c r="K51" s="10">
        <f t="shared" si="10"/>
        <v>0.85474914628520948</v>
      </c>
      <c r="L51" s="10">
        <f t="shared" si="12"/>
        <v>1.3774679128816798</v>
      </c>
      <c r="M51" s="10">
        <f t="shared" si="11"/>
        <v>1.1736557897789623</v>
      </c>
    </row>
    <row r="52" spans="1:13" x14ac:dyDescent="0.25">
      <c r="A52" s="3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2">
        <v>8.564814814814815E-3</v>
      </c>
      <c r="H52" s="9">
        <v>0.110492638429179</v>
      </c>
      <c r="I52" s="9">
        <v>0.111921973058039</v>
      </c>
      <c r="J52" s="10">
        <f t="shared" si="9"/>
        <v>0.74130761919922816</v>
      </c>
      <c r="K52" s="10">
        <f t="shared" si="10"/>
        <v>0.86099222946506793</v>
      </c>
      <c r="L52" s="10">
        <f t="shared" si="12"/>
        <v>1.3976634349997505</v>
      </c>
      <c r="M52" s="10">
        <f t="shared" si="11"/>
        <v>1.182228165372383</v>
      </c>
    </row>
    <row r="53" spans="1:13" x14ac:dyDescent="0.25">
      <c r="A53" s="3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2">
        <v>5.2546296296296299E-3</v>
      </c>
      <c r="H53" s="9">
        <v>0.111449600602141</v>
      </c>
      <c r="I53" s="9">
        <v>0.11296034347141</v>
      </c>
      <c r="J53" s="10">
        <f t="shared" si="9"/>
        <v>0.74772798674757734</v>
      </c>
      <c r="K53" s="10">
        <f t="shared" si="10"/>
        <v>0.86471266137808889</v>
      </c>
      <c r="L53" s="10">
        <f t="shared" si="12"/>
        <v>1.4097684137281223</v>
      </c>
      <c r="M53" s="10">
        <f t="shared" si="11"/>
        <v>1.1873366892874668</v>
      </c>
    </row>
    <row r="54" spans="1:13" x14ac:dyDescent="0.25">
      <c r="A54" s="3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2">
        <v>4.1435185185185186E-3</v>
      </c>
      <c r="H54" s="9">
        <v>0.105048246501209</v>
      </c>
      <c r="I54" s="9">
        <v>0.105474313804027</v>
      </c>
      <c r="J54" s="10">
        <f t="shared" si="9"/>
        <v>0.70478057743890477</v>
      </c>
      <c r="K54" s="10">
        <f t="shared" si="10"/>
        <v>0.83951210678518795</v>
      </c>
      <c r="L54" s="10">
        <f t="shared" si="12"/>
        <v>1.3287952494653017</v>
      </c>
      <c r="M54" s="10">
        <f t="shared" si="11"/>
        <v>1.1527338155295443</v>
      </c>
    </row>
    <row r="55" spans="1:13" x14ac:dyDescent="0.25">
      <c r="A55" s="3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2">
        <v>1.4120370370370368E-2</v>
      </c>
      <c r="H55" s="9">
        <v>0.106777053471012</v>
      </c>
      <c r="I55" s="9">
        <v>0.10766292001976099</v>
      </c>
      <c r="J55" s="10">
        <f t="shared" si="9"/>
        <v>0.71637933910356655</v>
      </c>
      <c r="K55" s="10">
        <f t="shared" si="10"/>
        <v>0.8463919535909864</v>
      </c>
      <c r="L55" s="10">
        <f t="shared" si="12"/>
        <v>1.3506635867791501</v>
      </c>
      <c r="M55" s="10">
        <f t="shared" si="11"/>
        <v>1.1621805310618269</v>
      </c>
    </row>
    <row r="56" spans="1:13" x14ac:dyDescent="0.25">
      <c r="A56" s="3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2">
        <v>3.6979166666666667E-2</v>
      </c>
      <c r="H56" s="9">
        <v>0.108501809935205</v>
      </c>
      <c r="I56" s="9">
        <v>0.110054639026246</v>
      </c>
      <c r="J56" s="10">
        <f t="shared" si="9"/>
        <v>0.72795092546756579</v>
      </c>
      <c r="K56" s="10">
        <f t="shared" si="10"/>
        <v>0.8532004017038235</v>
      </c>
      <c r="L56" s="10">
        <f t="shared" si="12"/>
        <v>1.3724806877059881</v>
      </c>
      <c r="M56" s="10">
        <f t="shared" si="11"/>
        <v>1.1715292090707718</v>
      </c>
    </row>
    <row r="57" spans="1:13" x14ac:dyDescent="0.25">
      <c r="A57" s="3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2">
        <v>6.0069444444444441E-3</v>
      </c>
      <c r="H57" s="9">
        <v>0.107471944393362</v>
      </c>
      <c r="I57" s="9">
        <v>0.10839640874902</v>
      </c>
      <c r="J57" s="10">
        <f t="shared" si="9"/>
        <v>0.72104144096459322</v>
      </c>
      <c r="K57" s="10">
        <f t="shared" si="10"/>
        <v>0.84914159064586703</v>
      </c>
      <c r="L57" s="10">
        <f t="shared" si="12"/>
        <v>1.3594535265189305</v>
      </c>
      <c r="M57" s="10">
        <f t="shared" si="11"/>
        <v>1.165956056855888</v>
      </c>
    </row>
    <row r="58" spans="1:13" x14ac:dyDescent="0.25">
      <c r="A58" s="3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2">
        <v>1.3043981481481483E-2</v>
      </c>
      <c r="H58" s="9">
        <v>0.109494894851361</v>
      </c>
      <c r="I58" s="9">
        <v>0.111132205124505</v>
      </c>
      <c r="J58" s="10">
        <f t="shared" si="9"/>
        <v>0.73461364458916711</v>
      </c>
      <c r="K58" s="10">
        <f t="shared" si="10"/>
        <v>0.85709605330392646</v>
      </c>
      <c r="L58" s="10">
        <f t="shared" si="12"/>
        <v>1.3850425967606865</v>
      </c>
      <c r="M58" s="10">
        <f t="shared" si="11"/>
        <v>1.1768783270842771</v>
      </c>
    </row>
    <row r="59" spans="1:13" x14ac:dyDescent="0.25">
      <c r="A59" s="3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2">
        <v>8.2523148148148148E-3</v>
      </c>
      <c r="H59" s="9">
        <v>0.11060933753706199</v>
      </c>
      <c r="I59" s="9">
        <v>0.112341452830344</v>
      </c>
      <c r="J59" s="10">
        <f t="shared" si="9"/>
        <v>0.74209056672457718</v>
      </c>
      <c r="K59" s="10">
        <f t="shared" si="10"/>
        <v>0.86144678693728793</v>
      </c>
      <c r="L59" s="10">
        <f t="shared" si="12"/>
        <v>1.3991396064289421</v>
      </c>
      <c r="M59" s="10">
        <f t="shared" si="11"/>
        <v>1.1828523180976322</v>
      </c>
    </row>
    <row r="60" spans="1:13" x14ac:dyDescent="0.25">
      <c r="A60" s="3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2">
        <v>5.9606481481481489E-3</v>
      </c>
      <c r="H60" s="9">
        <v>0.10485018776075</v>
      </c>
      <c r="I60" s="9">
        <v>0.10529924783364999</v>
      </c>
      <c r="J60" s="10">
        <f t="shared" si="9"/>
        <v>0.70345177892853727</v>
      </c>
      <c r="K60" s="10">
        <f t="shared" si="10"/>
        <v>0.83872032223413862</v>
      </c>
      <c r="L60" s="10">
        <f t="shared" si="12"/>
        <v>1.3262899290796446</v>
      </c>
      <c r="M60" s="10">
        <f t="shared" si="11"/>
        <v>1.1516466164061112</v>
      </c>
    </row>
    <row r="61" spans="1:13" x14ac:dyDescent="0.25">
      <c r="A61" s="3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2">
        <v>2.1909722222222223E-2</v>
      </c>
      <c r="H61" s="9">
        <v>0.106464278044371</v>
      </c>
      <c r="I61" s="9">
        <v>0.107409680370343</v>
      </c>
      <c r="J61" s="10">
        <f t="shared" si="9"/>
        <v>0.71428089335945588</v>
      </c>
      <c r="K61" s="10">
        <f t="shared" si="10"/>
        <v>0.84515140262526678</v>
      </c>
      <c r="L61" s="10">
        <f t="shared" si="12"/>
        <v>1.3467071713708714</v>
      </c>
      <c r="M61" s="10">
        <f t="shared" si="11"/>
        <v>1.1604771309124844</v>
      </c>
    </row>
    <row r="62" spans="1:13" x14ac:dyDescent="0.25">
      <c r="A62" s="3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2">
        <v>5.6597222222222222E-2</v>
      </c>
      <c r="H62" s="9">
        <v>0.10864531591406699</v>
      </c>
      <c r="I62" s="9">
        <v>0.11033055448568201</v>
      </c>
      <c r="J62" s="10">
        <f t="shared" si="9"/>
        <v>0.72891372332490201</v>
      </c>
      <c r="K62" s="10">
        <f t="shared" si="10"/>
        <v>0.85376444252785677</v>
      </c>
      <c r="L62" s="10">
        <f t="shared" si="12"/>
        <v>1.3742959494484055</v>
      </c>
      <c r="M62" s="10">
        <f t="shared" si="11"/>
        <v>1.1723036933527102</v>
      </c>
    </row>
    <row r="63" spans="1:13" x14ac:dyDescent="0.25">
      <c r="A63" s="3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2">
        <v>8.6689814814814806E-3</v>
      </c>
      <c r="H63" s="9">
        <v>0.107312125796518</v>
      </c>
      <c r="I63" s="9">
        <v>0.108304621936459</v>
      </c>
      <c r="J63" s="10">
        <f t="shared" si="9"/>
        <v>0.71996919990659625</v>
      </c>
      <c r="K63" s="10">
        <f t="shared" si="10"/>
        <v>0.84850998810066824</v>
      </c>
      <c r="L63" s="10">
        <f t="shared" si="12"/>
        <v>1.35743192026337</v>
      </c>
      <c r="M63" s="10">
        <f t="shared" si="11"/>
        <v>1.1650888035954041</v>
      </c>
    </row>
    <row r="64" spans="1:13" x14ac:dyDescent="0.25">
      <c r="A64" s="3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2">
        <v>1.9560185185185184E-2</v>
      </c>
      <c r="H64" s="9">
        <v>0.109733923944732</v>
      </c>
      <c r="I64" s="9">
        <v>0.11151176979673399</v>
      </c>
      <c r="J64" s="10">
        <f t="shared" si="9"/>
        <v>0.73621731783514333</v>
      </c>
      <c r="K64" s="10">
        <f t="shared" si="10"/>
        <v>0.85803107043692961</v>
      </c>
      <c r="L64" s="10">
        <f t="shared" si="12"/>
        <v>1.3880661667329062</v>
      </c>
      <c r="M64" s="10">
        <f t="shared" si="11"/>
        <v>1.178162198821922</v>
      </c>
    </row>
    <row r="65" spans="1:13" x14ac:dyDescent="0.25">
      <c r="A65" s="3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2">
        <v>1.2037037037037035E-2</v>
      </c>
      <c r="H65" s="9">
        <v>0.110867629773943</v>
      </c>
      <c r="I65" s="9">
        <v>0.112741919351</v>
      </c>
      <c r="J65" s="10">
        <f t="shared" si="9"/>
        <v>0.74382347858098685</v>
      </c>
      <c r="K65" s="10">
        <f t="shared" si="10"/>
        <v>0.86245201523388348</v>
      </c>
      <c r="L65" s="10">
        <f t="shared" si="12"/>
        <v>1.4024068432346253</v>
      </c>
      <c r="M65" s="10">
        <f t="shared" si="11"/>
        <v>1.1842325967624034</v>
      </c>
    </row>
    <row r="66" spans="1:13" x14ac:dyDescent="0.25">
      <c r="A66" s="3"/>
      <c r="G66" s="13"/>
    </row>
    <row r="67" spans="1:13" x14ac:dyDescent="0.25">
      <c r="A67" s="3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2">
        <v>2.8819444444444444E-3</v>
      </c>
      <c r="H67" s="9">
        <v>0.10331009856371801</v>
      </c>
      <c r="I67" s="9">
        <v>0.103654404263678</v>
      </c>
      <c r="J67" s="10">
        <f t="shared" ref="J67:J84" si="13">H67/$C$2</f>
        <v>0.69311914616460879</v>
      </c>
      <c r="K67" s="10">
        <f t="shared" ref="K67:K84" si="14">SQRT(J67)</f>
        <v>0.83253777461722944</v>
      </c>
      <c r="L67" s="10">
        <f>H67/$C$3</f>
        <v>1.3068087546961638</v>
      </c>
      <c r="M67" s="10">
        <f t="shared" ref="M67:M84" si="15">SQRT(L67)</f>
        <v>1.1431573621755509</v>
      </c>
    </row>
    <row r="68" spans="1:13" x14ac:dyDescent="0.25">
      <c r="A68" s="3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2">
        <v>9.3634259259259261E-3</v>
      </c>
      <c r="H68" s="9">
        <v>0.105230411167614</v>
      </c>
      <c r="I68" s="9">
        <v>0.105969798627513</v>
      </c>
      <c r="J68" s="10">
        <f t="shared" si="13"/>
        <v>0.70600274080720427</v>
      </c>
      <c r="K68" s="10">
        <f t="shared" si="14"/>
        <v>0.84023969247304919</v>
      </c>
      <c r="L68" s="10">
        <f t="shared" ref="L68:L84" si="16">H68/$C$3</f>
        <v>1.3310995196592512</v>
      </c>
      <c r="M68" s="10">
        <f t="shared" si="15"/>
        <v>1.1537328632136865</v>
      </c>
    </row>
    <row r="69" spans="1:13" x14ac:dyDescent="0.25">
      <c r="A69" s="3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2">
        <v>2.3506944444444445E-2</v>
      </c>
      <c r="H69" s="9">
        <v>0.107009881180924</v>
      </c>
      <c r="I69" s="9">
        <v>0.108376519833495</v>
      </c>
      <c r="J69" s="10">
        <f t="shared" si="13"/>
        <v>0.71794140656590788</v>
      </c>
      <c r="K69" s="10">
        <f t="shared" si="14"/>
        <v>0.84731423130141503</v>
      </c>
      <c r="L69" s="10">
        <f t="shared" si="16"/>
        <v>1.3536087130918619</v>
      </c>
      <c r="M69" s="10">
        <f t="shared" si="15"/>
        <v>1.1634469103022544</v>
      </c>
    </row>
    <row r="70" spans="1:13" x14ac:dyDescent="0.25">
      <c r="A70" s="3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2">
        <v>4.1203703703703706E-3</v>
      </c>
      <c r="H70" s="9">
        <v>0.106004391557164</v>
      </c>
      <c r="I70" s="9">
        <v>0.106786769858742</v>
      </c>
      <c r="J70" s="10">
        <f t="shared" si="13"/>
        <v>0.71119546285675472</v>
      </c>
      <c r="K70" s="10">
        <f t="shared" si="14"/>
        <v>0.84332405566114066</v>
      </c>
      <c r="L70" s="10">
        <f t="shared" si="16"/>
        <v>1.3408898921696719</v>
      </c>
      <c r="M70" s="10">
        <f t="shared" si="15"/>
        <v>1.1579680013582725</v>
      </c>
    </row>
    <row r="71" spans="1:13" x14ac:dyDescent="0.25">
      <c r="A71" s="3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2">
        <v>8.7499999999999991E-3</v>
      </c>
      <c r="H71" s="9">
        <v>0.107935042628508</v>
      </c>
      <c r="I71" s="9">
        <v>0.109380384251446</v>
      </c>
      <c r="J71" s="10">
        <f t="shared" si="13"/>
        <v>0.72414841944779318</v>
      </c>
      <c r="K71" s="10">
        <f t="shared" si="14"/>
        <v>0.85096910604780074</v>
      </c>
      <c r="L71" s="10">
        <f t="shared" si="16"/>
        <v>1.3653114323421438</v>
      </c>
      <c r="M71" s="10">
        <f t="shared" si="15"/>
        <v>1.1684654176920015</v>
      </c>
    </row>
    <row r="72" spans="1:13" x14ac:dyDescent="0.25">
      <c r="A72" s="3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2">
        <v>5.37037037037037E-3</v>
      </c>
      <c r="H72" s="9">
        <v>0.10898891102889099</v>
      </c>
      <c r="I72" s="9">
        <v>0.110523904651167</v>
      </c>
      <c r="J72" s="10">
        <f t="shared" si="13"/>
        <v>0.73121894184587999</v>
      </c>
      <c r="K72" s="10">
        <f t="shared" si="14"/>
        <v>0.85511340876276754</v>
      </c>
      <c r="L72" s="10">
        <f t="shared" si="16"/>
        <v>1.3786422148219295</v>
      </c>
      <c r="M72" s="10">
        <f t="shared" si="15"/>
        <v>1.1741559584748227</v>
      </c>
    </row>
    <row r="73" spans="1:13" x14ac:dyDescent="0.25">
      <c r="A73" s="3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2">
        <v>4.2245370370370371E-3</v>
      </c>
      <c r="H73" s="9">
        <v>0.102146951987133</v>
      </c>
      <c r="I73" s="9">
        <v>0.10256086676143</v>
      </c>
      <c r="J73" s="10">
        <f t="shared" si="13"/>
        <v>0.68531546411188426</v>
      </c>
      <c r="K73" s="10">
        <f t="shared" si="14"/>
        <v>0.82783782476514345</v>
      </c>
      <c r="L73" s="10">
        <f t="shared" si="16"/>
        <v>1.2920956709762923</v>
      </c>
      <c r="M73" s="10">
        <f t="shared" si="15"/>
        <v>1.1367038624797103</v>
      </c>
    </row>
    <row r="74" spans="1:13" x14ac:dyDescent="0.25">
      <c r="A74" s="3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2">
        <v>1.4467592592592593E-2</v>
      </c>
      <c r="H74" s="9">
        <v>0.104179550499034</v>
      </c>
      <c r="I74" s="9">
        <v>0.105060786872735</v>
      </c>
      <c r="J74" s="10">
        <f t="shared" si="13"/>
        <v>0.6989523976222648</v>
      </c>
      <c r="K74" s="10">
        <f t="shared" si="14"/>
        <v>0.83603372995487735</v>
      </c>
      <c r="L74" s="10">
        <f t="shared" si="16"/>
        <v>1.3178067831237301</v>
      </c>
      <c r="M74" s="10">
        <f t="shared" si="15"/>
        <v>1.1479576573740558</v>
      </c>
    </row>
    <row r="75" spans="1:13" x14ac:dyDescent="0.25">
      <c r="A75" s="3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2">
        <v>3.7905092592592594E-2</v>
      </c>
      <c r="H75" s="9">
        <v>0.106200444004882</v>
      </c>
      <c r="I75" s="9">
        <v>0.107763359464997</v>
      </c>
      <c r="J75" s="10">
        <f t="shared" si="13"/>
        <v>0.71251080092200658</v>
      </c>
      <c r="K75" s="10">
        <f t="shared" si="14"/>
        <v>0.8441035486964894</v>
      </c>
      <c r="L75" s="10">
        <f t="shared" si="16"/>
        <v>1.3433698341948892</v>
      </c>
      <c r="M75" s="10">
        <f t="shared" si="15"/>
        <v>1.159038323005279</v>
      </c>
    </row>
    <row r="76" spans="1:13" x14ac:dyDescent="0.25">
      <c r="A76" s="3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2">
        <v>6.2268518518518515E-3</v>
      </c>
      <c r="H76" s="9">
        <v>0.10499689890105</v>
      </c>
      <c r="I76" s="9">
        <v>0.10592353499833899</v>
      </c>
      <c r="J76" s="10">
        <f t="shared" si="13"/>
        <v>0.70443608057679152</v>
      </c>
      <c r="K76" s="10">
        <f t="shared" si="14"/>
        <v>0.83930690487853821</v>
      </c>
      <c r="L76" s="10">
        <f t="shared" si="16"/>
        <v>1.3281457341289182</v>
      </c>
      <c r="M76" s="10">
        <f t="shared" si="15"/>
        <v>1.1524520528546591</v>
      </c>
    </row>
    <row r="77" spans="1:13" x14ac:dyDescent="0.25">
      <c r="A77" s="3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2">
        <v>1.3368055555555557E-2</v>
      </c>
      <c r="H77" s="9">
        <v>0.107284924806619</v>
      </c>
      <c r="I77" s="9">
        <v>0.108940096446049</v>
      </c>
      <c r="J77" s="10">
        <f t="shared" si="13"/>
        <v>0.71978670538615974</v>
      </c>
      <c r="K77" s="10">
        <f t="shared" si="14"/>
        <v>0.84840244305763268</v>
      </c>
      <c r="L77" s="10">
        <f t="shared" si="16"/>
        <v>1.3570878445899304</v>
      </c>
      <c r="M77" s="10">
        <f t="shared" si="15"/>
        <v>1.1649411335299009</v>
      </c>
    </row>
    <row r="78" spans="1:13" x14ac:dyDescent="0.25">
      <c r="A78" s="3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2">
        <v>8.4143518518518517E-3</v>
      </c>
      <c r="H78" s="9">
        <v>0.10847437728430501</v>
      </c>
      <c r="I78" s="9">
        <v>0.110230734985205</v>
      </c>
      <c r="J78" s="10">
        <f t="shared" si="13"/>
        <v>0.72776687670724916</v>
      </c>
      <c r="K78" s="10">
        <f t="shared" si="14"/>
        <v>0.85309253701298382</v>
      </c>
      <c r="L78" s="10">
        <f t="shared" si="16"/>
        <v>1.3721336816643808</v>
      </c>
      <c r="M78" s="10">
        <f t="shared" si="15"/>
        <v>1.1713811000969672</v>
      </c>
    </row>
    <row r="79" spans="1:13" x14ac:dyDescent="0.25">
      <c r="A79" s="3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2">
        <v>6.0995370370370361E-3</v>
      </c>
      <c r="H79" s="9">
        <v>0.102487862847467</v>
      </c>
      <c r="I79" s="9">
        <v>0.102930173845074</v>
      </c>
      <c r="J79" s="10">
        <f t="shared" si="13"/>
        <v>0.68760267366562611</v>
      </c>
      <c r="K79" s="10">
        <f t="shared" si="14"/>
        <v>0.82921810982733979</v>
      </c>
      <c r="L79" s="10">
        <f t="shared" si="16"/>
        <v>1.2964079821931933</v>
      </c>
      <c r="M79" s="10">
        <f t="shared" si="15"/>
        <v>1.1385991314739325</v>
      </c>
    </row>
    <row r="80" spans="1:13" x14ac:dyDescent="0.25">
      <c r="A80" s="3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2">
        <v>2.2314814814814815E-2</v>
      </c>
      <c r="H80" s="9">
        <v>0.104277710402201</v>
      </c>
      <c r="I80" s="9">
        <v>0.10522142588044101</v>
      </c>
      <c r="J80" s="10">
        <f t="shared" si="13"/>
        <v>0.69961096352450081</v>
      </c>
      <c r="K80" s="10">
        <f t="shared" si="14"/>
        <v>0.8364275004592453</v>
      </c>
      <c r="L80" s="10">
        <f t="shared" si="16"/>
        <v>1.3190484450967817</v>
      </c>
      <c r="M80" s="10">
        <f t="shared" si="15"/>
        <v>1.1484983435324501</v>
      </c>
    </row>
    <row r="81" spans="1:13" x14ac:dyDescent="0.25">
      <c r="A81" s="3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2">
        <v>5.8020833333333334E-2</v>
      </c>
      <c r="H81" s="9">
        <v>0.106654743244904</v>
      </c>
      <c r="I81" s="9">
        <v>0.108348072088886</v>
      </c>
      <c r="J81" s="10">
        <f t="shared" si="13"/>
        <v>0.71555874595085645</v>
      </c>
      <c r="K81" s="10">
        <f t="shared" si="14"/>
        <v>0.84590705514900189</v>
      </c>
      <c r="L81" s="10">
        <f t="shared" si="16"/>
        <v>1.3491164381800396</v>
      </c>
      <c r="M81" s="10">
        <f t="shared" si="15"/>
        <v>1.1615147171603293</v>
      </c>
    </row>
    <row r="82" spans="1:13" x14ac:dyDescent="0.25">
      <c r="A82" s="3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2">
        <v>8.9120370370370378E-3</v>
      </c>
      <c r="H82" s="9">
        <v>0.105192446506871</v>
      </c>
      <c r="I82" s="9">
        <v>0.106186971121343</v>
      </c>
      <c r="J82" s="10">
        <f t="shared" si="13"/>
        <v>0.70574803160060728</v>
      </c>
      <c r="K82" s="10">
        <f t="shared" si="14"/>
        <v>0.84008810942698586</v>
      </c>
      <c r="L82" s="10">
        <f t="shared" si="16"/>
        <v>1.3306192902168466</v>
      </c>
      <c r="M82" s="10">
        <f t="shared" si="15"/>
        <v>1.1535247245797753</v>
      </c>
    </row>
    <row r="83" spans="1:13" x14ac:dyDescent="0.25">
      <c r="A83" s="3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2">
        <v>1.9988425925925927E-2</v>
      </c>
      <c r="H83" s="9">
        <v>0.107811580850229</v>
      </c>
      <c r="I83" s="9">
        <v>0.109603321226609</v>
      </c>
      <c r="J83" s="10">
        <f t="shared" si="13"/>
        <v>0.72332010040121009</v>
      </c>
      <c r="K83" s="10">
        <f t="shared" si="14"/>
        <v>0.85048227518344555</v>
      </c>
      <c r="L83" s="10">
        <f t="shared" si="16"/>
        <v>1.3637497173213626</v>
      </c>
      <c r="M83" s="10">
        <f t="shared" si="15"/>
        <v>1.1677969503819414</v>
      </c>
    </row>
    <row r="84" spans="1:13" x14ac:dyDescent="0.25">
      <c r="A84" s="3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2">
        <v>1.2187500000000002E-2</v>
      </c>
      <c r="H84" s="9">
        <v>0.109002140939533</v>
      </c>
      <c r="I84" s="9">
        <v>0.110895161601287</v>
      </c>
      <c r="J84" s="10">
        <f t="shared" si="13"/>
        <v>0.73130770281402835</v>
      </c>
      <c r="K84" s="10">
        <f t="shared" si="14"/>
        <v>0.85516530730264562</v>
      </c>
      <c r="L84" s="10">
        <f t="shared" si="16"/>
        <v>1.378809564996706</v>
      </c>
      <c r="M84" s="10">
        <f t="shared" si="15"/>
        <v>1.1742272203439614</v>
      </c>
    </row>
    <row r="86" spans="1:13" x14ac:dyDescent="0.25">
      <c r="A86" s="3">
        <v>1</v>
      </c>
      <c r="B86" s="1">
        <v>15000</v>
      </c>
      <c r="C86" s="1">
        <v>1</v>
      </c>
      <c r="D86" s="1">
        <v>1</v>
      </c>
      <c r="E86" s="1">
        <v>3</v>
      </c>
      <c r="F86" s="1">
        <v>2</v>
      </c>
      <c r="G86" s="12">
        <v>4.5138888888888892E-4</v>
      </c>
      <c r="H86" s="9">
        <v>0.11369049497073801</v>
      </c>
      <c r="I86" s="9">
        <v>0.11369049497073801</v>
      </c>
      <c r="J86" s="10">
        <f t="shared" ref="J86:J97" si="17">H86/$C$2</f>
        <v>0.76276240074002044</v>
      </c>
      <c r="K86" s="10">
        <f t="shared" ref="K86:K97" si="18">SQRT(J86)</f>
        <v>0.87336269713104897</v>
      </c>
      <c r="L86" s="10">
        <f t="shared" ref="L86:L97" si="19">H86/$C$3</f>
        <v>1.4381143394405613</v>
      </c>
      <c r="M86" s="10">
        <f t="shared" ref="M86:M97" si="20">SQRT(L86)</f>
        <v>1.1992140507184534</v>
      </c>
    </row>
    <row r="87" spans="1:13" x14ac:dyDescent="0.25">
      <c r="A87" s="3">
        <v>2</v>
      </c>
      <c r="B87" s="1">
        <v>15000</v>
      </c>
      <c r="C87" s="1">
        <v>1</v>
      </c>
      <c r="D87" s="1">
        <v>1</v>
      </c>
      <c r="E87" s="1">
        <v>4</v>
      </c>
      <c r="F87" s="1">
        <v>2</v>
      </c>
      <c r="G87" s="12">
        <v>5.6712962962962956E-4</v>
      </c>
      <c r="H87" s="9">
        <v>0.109321410756786</v>
      </c>
      <c r="I87" s="9">
        <v>0.109321410756786</v>
      </c>
      <c r="J87" s="10">
        <f t="shared" si="17"/>
        <v>0.73344972015993226</v>
      </c>
      <c r="K87" s="10">
        <f t="shared" si="18"/>
        <v>0.8564167911478221</v>
      </c>
      <c r="L87" s="10">
        <f t="shared" si="19"/>
        <v>1.3828481304234841</v>
      </c>
      <c r="M87" s="10">
        <f t="shared" si="20"/>
        <v>1.1759456324267223</v>
      </c>
    </row>
    <row r="88" spans="1:13" x14ac:dyDescent="0.25">
      <c r="A88" s="3">
        <v>3</v>
      </c>
      <c r="B88" s="1">
        <v>15000</v>
      </c>
      <c r="C88" s="1">
        <v>1</v>
      </c>
      <c r="D88" s="1">
        <v>1</v>
      </c>
      <c r="E88" s="1">
        <v>5</v>
      </c>
      <c r="F88" s="1">
        <v>2</v>
      </c>
      <c r="G88" s="12">
        <v>7.175925925925927E-4</v>
      </c>
      <c r="H88" s="9">
        <v>0.10799221822088</v>
      </c>
      <c r="I88" s="9">
        <v>0.10799221822088</v>
      </c>
      <c r="J88" s="10">
        <f t="shared" si="17"/>
        <v>0.72453201696940317</v>
      </c>
      <c r="K88" s="10">
        <f t="shared" si="18"/>
        <v>0.85119446483715056</v>
      </c>
      <c r="L88" s="10">
        <f t="shared" si="19"/>
        <v>1.3660346681700584</v>
      </c>
      <c r="M88" s="10">
        <f t="shared" si="20"/>
        <v>1.1687748577763206</v>
      </c>
    </row>
    <row r="89" spans="1:13" x14ac:dyDescent="0.25">
      <c r="A89" s="3">
        <v>4</v>
      </c>
      <c r="B89" s="1">
        <v>15000</v>
      </c>
      <c r="C89" s="1">
        <v>1</v>
      </c>
      <c r="D89" s="1">
        <v>1</v>
      </c>
      <c r="E89" s="1">
        <v>3</v>
      </c>
      <c r="F89" s="1">
        <v>3</v>
      </c>
      <c r="G89" s="12">
        <v>4.8611111111111104E-4</v>
      </c>
      <c r="H89" s="9">
        <v>0.109093555272788</v>
      </c>
      <c r="I89" s="9">
        <v>0.109093555272788</v>
      </c>
      <c r="J89" s="10">
        <f t="shared" si="17"/>
        <v>0.73192101192411341</v>
      </c>
      <c r="K89" s="10">
        <f t="shared" si="18"/>
        <v>0.85552382311897857</v>
      </c>
      <c r="L89" s="10">
        <f t="shared" si="19"/>
        <v>1.3799658996886979</v>
      </c>
      <c r="M89" s="10">
        <f t="shared" si="20"/>
        <v>1.1747194983010616</v>
      </c>
    </row>
    <row r="90" spans="1:13" x14ac:dyDescent="0.25">
      <c r="A90" s="3">
        <v>5</v>
      </c>
      <c r="B90" s="1">
        <v>15000</v>
      </c>
      <c r="C90" s="1">
        <v>1</v>
      </c>
      <c r="D90" s="1">
        <v>1</v>
      </c>
      <c r="E90" s="1">
        <v>4</v>
      </c>
      <c r="F90" s="1">
        <v>3</v>
      </c>
      <c r="G90" s="12">
        <v>5.7870370370370378E-4</v>
      </c>
      <c r="H90" s="9">
        <v>0.106733349282345</v>
      </c>
      <c r="I90" s="9">
        <v>0.106733349282345</v>
      </c>
      <c r="J90" s="10">
        <f t="shared" si="17"/>
        <v>0.71608612275440187</v>
      </c>
      <c r="K90" s="10">
        <f t="shared" si="18"/>
        <v>0.84621872039940238</v>
      </c>
      <c r="L90" s="10">
        <f t="shared" si="19"/>
        <v>1.3501107558636736</v>
      </c>
      <c r="M90" s="10">
        <f t="shared" si="20"/>
        <v>1.1619426646197624</v>
      </c>
    </row>
    <row r="91" spans="1:13" x14ac:dyDescent="0.25">
      <c r="A91" s="3">
        <v>6</v>
      </c>
      <c r="B91" s="1">
        <v>15000</v>
      </c>
      <c r="C91" s="1">
        <v>1</v>
      </c>
      <c r="D91" s="1">
        <v>1</v>
      </c>
      <c r="E91" s="1">
        <v>5</v>
      </c>
      <c r="F91" s="1">
        <v>3</v>
      </c>
      <c r="G91" s="12">
        <v>7.407407407407407E-4</v>
      </c>
      <c r="H91" s="9">
        <v>0.10620811156573801</v>
      </c>
      <c r="I91" s="9">
        <v>0.10620811156573801</v>
      </c>
      <c r="J91" s="10">
        <f t="shared" si="17"/>
        <v>0.71256224345577213</v>
      </c>
      <c r="K91" s="10">
        <f t="shared" si="18"/>
        <v>0.84413401984268599</v>
      </c>
      <c r="L91" s="10">
        <f t="shared" si="19"/>
        <v>1.3434668240902923</v>
      </c>
      <c r="M91" s="10">
        <f t="shared" si="20"/>
        <v>1.1590801629267462</v>
      </c>
    </row>
    <row r="92" spans="1:13" x14ac:dyDescent="0.25">
      <c r="A92" s="3">
        <v>7</v>
      </c>
      <c r="B92" s="1">
        <v>15000</v>
      </c>
      <c r="C92" s="1">
        <v>1</v>
      </c>
      <c r="D92" s="1">
        <v>1</v>
      </c>
      <c r="E92" s="1">
        <v>3</v>
      </c>
      <c r="F92" s="1">
        <v>4</v>
      </c>
      <c r="G92" s="12">
        <v>4.8611111111111104E-4</v>
      </c>
      <c r="H92" s="9">
        <v>0.10506510602268</v>
      </c>
      <c r="I92" s="9">
        <v>0.10506510602268</v>
      </c>
      <c r="J92" s="10">
        <f t="shared" si="17"/>
        <v>0.70489368987698375</v>
      </c>
      <c r="K92" s="10">
        <f t="shared" si="18"/>
        <v>0.8395794720435843</v>
      </c>
      <c r="L92" s="10">
        <f t="shared" si="19"/>
        <v>1.3290085119688186</v>
      </c>
      <c r="M92" s="10">
        <f t="shared" si="20"/>
        <v>1.1528263147451219</v>
      </c>
    </row>
    <row r="93" spans="1:13" x14ac:dyDescent="0.25">
      <c r="A93" s="3">
        <v>8</v>
      </c>
      <c r="B93" s="1">
        <v>15000</v>
      </c>
      <c r="C93" s="1">
        <v>1</v>
      </c>
      <c r="D93" s="1">
        <v>1</v>
      </c>
      <c r="E93" s="1">
        <v>4</v>
      </c>
      <c r="F93" s="1">
        <v>4</v>
      </c>
      <c r="G93" s="12">
        <v>6.018518518518519E-4</v>
      </c>
      <c r="H93" s="9">
        <v>0.10379154649117001</v>
      </c>
      <c r="I93" s="9">
        <v>0.10379154649117001</v>
      </c>
      <c r="J93" s="10">
        <f t="shared" si="17"/>
        <v>0.69634923481070987</v>
      </c>
      <c r="K93" s="10">
        <f t="shared" si="18"/>
        <v>0.8344754249291646</v>
      </c>
      <c r="L93" s="10">
        <f t="shared" si="19"/>
        <v>1.312898772760918</v>
      </c>
      <c r="M93" s="10">
        <f t="shared" si="20"/>
        <v>1.1458179492227019</v>
      </c>
    </row>
    <row r="94" spans="1:13" x14ac:dyDescent="0.25">
      <c r="A94" s="3">
        <v>9</v>
      </c>
      <c r="B94" s="1">
        <v>15000</v>
      </c>
      <c r="C94" s="1">
        <v>1</v>
      </c>
      <c r="D94" s="1">
        <v>1</v>
      </c>
      <c r="E94" s="1">
        <v>5</v>
      </c>
      <c r="F94" s="1">
        <v>4</v>
      </c>
      <c r="G94" s="12">
        <v>7.5231481481481471E-4</v>
      </c>
      <c r="H94" s="9">
        <v>0.10403646820967601</v>
      </c>
      <c r="I94" s="9">
        <v>0.10403646820967601</v>
      </c>
      <c r="J94" s="10">
        <f t="shared" si="17"/>
        <v>0.69799244234577329</v>
      </c>
      <c r="K94" s="10">
        <f t="shared" si="18"/>
        <v>0.83545941992760686</v>
      </c>
      <c r="L94" s="10">
        <f t="shared" si="19"/>
        <v>1.3159968807910973</v>
      </c>
      <c r="M94" s="10">
        <f t="shared" si="20"/>
        <v>1.1471690724523118</v>
      </c>
    </row>
    <row r="95" spans="1:13" x14ac:dyDescent="0.25">
      <c r="A95" s="3">
        <v>10</v>
      </c>
      <c r="B95" s="1">
        <v>15000</v>
      </c>
      <c r="C95" s="1">
        <v>1</v>
      </c>
      <c r="D95" s="1">
        <v>1</v>
      </c>
      <c r="E95" s="1">
        <v>3</v>
      </c>
      <c r="F95" s="1">
        <v>5</v>
      </c>
      <c r="G95" s="12">
        <v>4.8611111111111104E-4</v>
      </c>
      <c r="H95" s="9">
        <v>0.101672366678687</v>
      </c>
      <c r="I95" s="9">
        <v>0.101672366678687</v>
      </c>
      <c r="J95" s="10">
        <f t="shared" si="17"/>
        <v>0.682131417553556</v>
      </c>
      <c r="K95" s="10">
        <f t="shared" si="18"/>
        <v>0.82591247572218929</v>
      </c>
      <c r="L95" s="10">
        <f t="shared" si="19"/>
        <v>1.2860924607911339</v>
      </c>
      <c r="M95" s="10">
        <f t="shared" si="20"/>
        <v>1.1340601663012126</v>
      </c>
    </row>
    <row r="96" spans="1:13" x14ac:dyDescent="0.25">
      <c r="A96" s="3">
        <v>11</v>
      </c>
      <c r="B96" s="1">
        <v>15000</v>
      </c>
      <c r="C96" s="1">
        <v>1</v>
      </c>
      <c r="D96" s="1">
        <v>1</v>
      </c>
      <c r="E96" s="1">
        <v>4</v>
      </c>
      <c r="F96" s="1">
        <v>5</v>
      </c>
      <c r="G96" s="12">
        <v>6.134259259259259E-4</v>
      </c>
      <c r="H96" s="9">
        <v>0.10089096536641599</v>
      </c>
      <c r="I96" s="9">
        <v>0.10089096536641599</v>
      </c>
      <c r="J96" s="10">
        <f t="shared" si="17"/>
        <v>0.6768889076934077</v>
      </c>
      <c r="K96" s="10">
        <f t="shared" si="18"/>
        <v>0.82273258577341379</v>
      </c>
      <c r="L96" s="10">
        <f t="shared" si="19"/>
        <v>1.2762082182049457</v>
      </c>
      <c r="M96" s="10">
        <f t="shared" si="20"/>
        <v>1.1296938603909228</v>
      </c>
    </row>
    <row r="97" spans="1:13" x14ac:dyDescent="0.25">
      <c r="A97" s="3">
        <v>12</v>
      </c>
      <c r="B97" s="1">
        <v>15000</v>
      </c>
      <c r="C97" s="1">
        <v>1</v>
      </c>
      <c r="D97" s="1">
        <v>1</v>
      </c>
      <c r="E97" s="1">
        <v>5</v>
      </c>
      <c r="F97" s="1">
        <v>5</v>
      </c>
      <c r="G97" s="12">
        <v>7.8703703703703705E-4</v>
      </c>
      <c r="H97" s="9">
        <v>0.101666266038916</v>
      </c>
      <c r="I97" s="9">
        <v>0.101666266038916</v>
      </c>
      <c r="J97" s="10">
        <f t="shared" si="17"/>
        <v>0.68209048767072833</v>
      </c>
      <c r="K97" s="10">
        <f t="shared" si="18"/>
        <v>0.82588769676677487</v>
      </c>
      <c r="L97" s="10">
        <f t="shared" si="19"/>
        <v>1.286015291476877</v>
      </c>
      <c r="M97" s="10">
        <f t="shared" si="20"/>
        <v>1.134026142325157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J3" sqref="J3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</cols>
  <sheetData>
    <row r="2" spans="2:13" x14ac:dyDescent="0.25">
      <c r="B2" s="2" t="s">
        <v>30</v>
      </c>
      <c r="C2" s="17" t="s">
        <v>29</v>
      </c>
      <c r="D2" s="17"/>
      <c r="E2" s="17"/>
      <c r="I2" s="2" t="s">
        <v>31</v>
      </c>
      <c r="J2" s="28" t="s">
        <v>32</v>
      </c>
      <c r="K2" s="28"/>
      <c r="L2" s="28"/>
    </row>
    <row r="3" spans="2:13" x14ac:dyDescent="0.25">
      <c r="F3" t="s">
        <v>18</v>
      </c>
      <c r="M3" t="s">
        <v>18</v>
      </c>
    </row>
    <row r="4" spans="2:13" x14ac:dyDescent="0.25">
      <c r="B4">
        <v>2000</v>
      </c>
      <c r="C4" s="14"/>
      <c r="F4" s="13">
        <f>C4</f>
        <v>0</v>
      </c>
      <c r="I4">
        <v>2000</v>
      </c>
      <c r="J4" s="14"/>
      <c r="M4" s="13">
        <f>J4</f>
        <v>0</v>
      </c>
    </row>
    <row r="5" spans="2:13" x14ac:dyDescent="0.25">
      <c r="B5">
        <v>3000</v>
      </c>
      <c r="C5" s="14"/>
      <c r="F5" s="13">
        <f t="shared" ref="F5:F30" si="0">$C$4+($C$30-$C$5)/($B$30-$B$5)*B5</f>
        <v>0</v>
      </c>
      <c r="I5">
        <v>3000</v>
      </c>
      <c r="J5" s="14"/>
      <c r="M5" s="13">
        <f>$J$4+($J$30-$J$5)/($I$30-$I$5)*I5</f>
        <v>0</v>
      </c>
    </row>
    <row r="6" spans="2:13" x14ac:dyDescent="0.25">
      <c r="B6">
        <v>4000</v>
      </c>
      <c r="C6" s="14"/>
      <c r="F6" s="13">
        <f t="shared" si="0"/>
        <v>0</v>
      </c>
      <c r="I6">
        <v>4000</v>
      </c>
      <c r="J6" s="14"/>
      <c r="M6" s="13">
        <f t="shared" ref="M6:M30" si="1">$J$4+($J$30-$J$5)/($I$30-$I$5)*I6</f>
        <v>0</v>
      </c>
    </row>
    <row r="7" spans="2:13" x14ac:dyDescent="0.25">
      <c r="B7">
        <v>5000</v>
      </c>
      <c r="C7" s="14"/>
      <c r="F7" s="13">
        <f t="shared" si="0"/>
        <v>0</v>
      </c>
      <c r="I7">
        <v>5000</v>
      </c>
      <c r="J7" s="14"/>
      <c r="M7" s="13">
        <f t="shared" si="1"/>
        <v>0</v>
      </c>
    </row>
    <row r="8" spans="2:13" x14ac:dyDescent="0.25">
      <c r="B8">
        <v>6000</v>
      </c>
      <c r="C8" s="14"/>
      <c r="F8" s="13">
        <f t="shared" si="0"/>
        <v>0</v>
      </c>
      <c r="I8">
        <v>6000</v>
      </c>
      <c r="J8" s="14"/>
      <c r="M8" s="13">
        <f t="shared" si="1"/>
        <v>0</v>
      </c>
    </row>
    <row r="9" spans="2:13" x14ac:dyDescent="0.25">
      <c r="B9">
        <v>7000</v>
      </c>
      <c r="C9" s="14"/>
      <c r="F9" s="13">
        <f t="shared" si="0"/>
        <v>0</v>
      </c>
      <c r="I9">
        <v>7000</v>
      </c>
      <c r="J9" s="14"/>
      <c r="M9" s="13">
        <f t="shared" si="1"/>
        <v>0</v>
      </c>
    </row>
    <row r="10" spans="2:13" x14ac:dyDescent="0.25">
      <c r="B10">
        <v>8000</v>
      </c>
      <c r="C10" s="14"/>
      <c r="F10" s="13">
        <f t="shared" si="0"/>
        <v>0</v>
      </c>
      <c r="I10">
        <v>8000</v>
      </c>
      <c r="J10" s="14"/>
      <c r="M10" s="13">
        <f t="shared" si="1"/>
        <v>0</v>
      </c>
    </row>
    <row r="11" spans="2:13" x14ac:dyDescent="0.25">
      <c r="B11">
        <v>9000</v>
      </c>
      <c r="C11" s="14"/>
      <c r="F11" s="13">
        <f t="shared" si="0"/>
        <v>0</v>
      </c>
      <c r="I11">
        <v>9000</v>
      </c>
      <c r="J11" s="14"/>
      <c r="M11" s="13">
        <f t="shared" si="1"/>
        <v>0</v>
      </c>
    </row>
    <row r="12" spans="2:13" x14ac:dyDescent="0.25">
      <c r="B12">
        <v>10000</v>
      </c>
      <c r="C12" s="14"/>
      <c r="F12" s="13">
        <f t="shared" si="0"/>
        <v>0</v>
      </c>
      <c r="I12">
        <v>10000</v>
      </c>
      <c r="J12" s="14"/>
      <c r="M12" s="13">
        <f t="shared" si="1"/>
        <v>0</v>
      </c>
    </row>
    <row r="13" spans="2:13" x14ac:dyDescent="0.25">
      <c r="B13">
        <v>11000</v>
      </c>
      <c r="C13" s="14"/>
      <c r="F13" s="13">
        <f t="shared" si="0"/>
        <v>0</v>
      </c>
      <c r="I13">
        <v>11000</v>
      </c>
      <c r="J13" s="14"/>
      <c r="M13" s="13">
        <f t="shared" si="1"/>
        <v>0</v>
      </c>
    </row>
    <row r="14" spans="2:13" x14ac:dyDescent="0.25">
      <c r="B14">
        <v>12000</v>
      </c>
      <c r="C14" s="14"/>
      <c r="F14" s="13">
        <f t="shared" si="0"/>
        <v>0</v>
      </c>
      <c r="I14">
        <v>12000</v>
      </c>
      <c r="J14" s="14"/>
      <c r="M14" s="13">
        <f t="shared" si="1"/>
        <v>0</v>
      </c>
    </row>
    <row r="15" spans="2:13" x14ac:dyDescent="0.25">
      <c r="B15">
        <v>13000</v>
      </c>
      <c r="C15" s="14"/>
      <c r="F15" s="13">
        <f t="shared" si="0"/>
        <v>0</v>
      </c>
      <c r="I15">
        <v>13000</v>
      </c>
      <c r="J15" s="14"/>
      <c r="M15" s="13">
        <f t="shared" si="1"/>
        <v>0</v>
      </c>
    </row>
    <row r="16" spans="2:13" x14ac:dyDescent="0.25">
      <c r="B16">
        <v>14000</v>
      </c>
      <c r="C16" s="14"/>
      <c r="F16" s="13">
        <f t="shared" si="0"/>
        <v>0</v>
      </c>
      <c r="I16">
        <v>14000</v>
      </c>
      <c r="J16" s="14"/>
      <c r="M16" s="13">
        <f t="shared" si="1"/>
        <v>0</v>
      </c>
    </row>
    <row r="17" spans="2:13" x14ac:dyDescent="0.25">
      <c r="B17">
        <v>15000</v>
      </c>
      <c r="C17" s="14"/>
      <c r="F17" s="13">
        <f t="shared" si="0"/>
        <v>0</v>
      </c>
      <c r="I17">
        <v>15000</v>
      </c>
      <c r="J17" s="14"/>
      <c r="M17" s="13">
        <f t="shared" si="1"/>
        <v>0</v>
      </c>
    </row>
    <row r="18" spans="2:13" x14ac:dyDescent="0.25">
      <c r="B18">
        <v>16000</v>
      </c>
      <c r="C18" s="14"/>
      <c r="F18" s="13">
        <f t="shared" si="0"/>
        <v>0</v>
      </c>
      <c r="I18">
        <v>16000</v>
      </c>
      <c r="J18" s="14"/>
      <c r="M18" s="13">
        <f t="shared" si="1"/>
        <v>0</v>
      </c>
    </row>
    <row r="19" spans="2:13" x14ac:dyDescent="0.25">
      <c r="B19">
        <v>17000</v>
      </c>
      <c r="C19" s="14"/>
      <c r="F19" s="13">
        <f t="shared" si="0"/>
        <v>0</v>
      </c>
      <c r="I19">
        <v>17000</v>
      </c>
      <c r="J19" s="14"/>
      <c r="M19" s="13">
        <f t="shared" si="1"/>
        <v>0</v>
      </c>
    </row>
    <row r="20" spans="2:13" x14ac:dyDescent="0.25">
      <c r="B20">
        <v>18000</v>
      </c>
      <c r="C20" s="14"/>
      <c r="F20" s="13">
        <f t="shared" si="0"/>
        <v>0</v>
      </c>
      <c r="I20">
        <v>18000</v>
      </c>
      <c r="J20" s="14"/>
      <c r="M20" s="13">
        <f t="shared" si="1"/>
        <v>0</v>
      </c>
    </row>
    <row r="21" spans="2:13" x14ac:dyDescent="0.25">
      <c r="B21">
        <v>19000</v>
      </c>
      <c r="C21" s="14"/>
      <c r="F21" s="13">
        <f t="shared" si="0"/>
        <v>0</v>
      </c>
      <c r="I21">
        <v>19000</v>
      </c>
      <c r="J21" s="14"/>
      <c r="M21" s="13">
        <f t="shared" si="1"/>
        <v>0</v>
      </c>
    </row>
    <row r="22" spans="2:13" x14ac:dyDescent="0.25">
      <c r="B22">
        <v>20000</v>
      </c>
      <c r="C22" s="14"/>
      <c r="F22" s="13">
        <f t="shared" si="0"/>
        <v>0</v>
      </c>
      <c r="I22">
        <v>20000</v>
      </c>
      <c r="J22" s="14"/>
      <c r="M22" s="13">
        <f t="shared" si="1"/>
        <v>0</v>
      </c>
    </row>
    <row r="23" spans="2:13" x14ac:dyDescent="0.25">
      <c r="B23">
        <v>21000</v>
      </c>
      <c r="C23" s="14"/>
      <c r="F23" s="13">
        <f t="shared" si="0"/>
        <v>0</v>
      </c>
      <c r="I23">
        <v>21000</v>
      </c>
      <c r="J23" s="14"/>
      <c r="M23" s="13">
        <f t="shared" si="1"/>
        <v>0</v>
      </c>
    </row>
    <row r="24" spans="2:13" x14ac:dyDescent="0.25">
      <c r="B24">
        <v>22000</v>
      </c>
      <c r="C24" s="14"/>
      <c r="F24" s="13">
        <f t="shared" si="0"/>
        <v>0</v>
      </c>
      <c r="I24">
        <v>22000</v>
      </c>
      <c r="J24" s="14"/>
      <c r="M24" s="13">
        <f t="shared" si="1"/>
        <v>0</v>
      </c>
    </row>
    <row r="25" spans="2:13" x14ac:dyDescent="0.25">
      <c r="B25">
        <v>23000</v>
      </c>
      <c r="C25" s="14"/>
      <c r="F25" s="13">
        <f t="shared" si="0"/>
        <v>0</v>
      </c>
      <c r="I25">
        <v>23000</v>
      </c>
      <c r="J25" s="14"/>
      <c r="M25" s="13">
        <f t="shared" si="1"/>
        <v>0</v>
      </c>
    </row>
    <row r="26" spans="2:13" x14ac:dyDescent="0.25">
      <c r="B26">
        <v>24000</v>
      </c>
      <c r="C26" s="14"/>
      <c r="F26" s="13">
        <f t="shared" si="0"/>
        <v>0</v>
      </c>
      <c r="I26">
        <v>24000</v>
      </c>
      <c r="J26" s="14"/>
      <c r="M26" s="13">
        <f t="shared" si="1"/>
        <v>0</v>
      </c>
    </row>
    <row r="27" spans="2:13" x14ac:dyDescent="0.25">
      <c r="B27">
        <v>25000</v>
      </c>
      <c r="C27" s="14"/>
      <c r="F27" s="13">
        <f t="shared" si="0"/>
        <v>0</v>
      </c>
      <c r="I27">
        <v>25000</v>
      </c>
      <c r="J27" s="14"/>
      <c r="M27" s="13">
        <f t="shared" si="1"/>
        <v>0</v>
      </c>
    </row>
    <row r="28" spans="2:13" x14ac:dyDescent="0.25">
      <c r="B28">
        <v>26000</v>
      </c>
      <c r="C28" s="14"/>
      <c r="F28" s="13">
        <f t="shared" si="0"/>
        <v>0</v>
      </c>
      <c r="I28">
        <v>26000</v>
      </c>
      <c r="J28" s="14"/>
      <c r="M28" s="13">
        <f t="shared" si="1"/>
        <v>0</v>
      </c>
    </row>
    <row r="29" spans="2:13" x14ac:dyDescent="0.25">
      <c r="B29">
        <v>27000</v>
      </c>
      <c r="C29" s="14"/>
      <c r="F29" s="13">
        <f t="shared" si="0"/>
        <v>0</v>
      </c>
      <c r="I29">
        <v>27000</v>
      </c>
      <c r="J29" s="14"/>
      <c r="M29" s="13">
        <f t="shared" si="1"/>
        <v>0</v>
      </c>
    </row>
    <row r="30" spans="2:13" x14ac:dyDescent="0.25">
      <c r="B30">
        <v>28000</v>
      </c>
      <c r="C30" s="14"/>
      <c r="F30" s="13">
        <f t="shared" si="0"/>
        <v>0</v>
      </c>
      <c r="I30">
        <v>28000</v>
      </c>
      <c r="J30" s="14"/>
      <c r="M30" s="13">
        <f t="shared" si="1"/>
        <v>0</v>
      </c>
    </row>
  </sheetData>
  <mergeCells count="1">
    <mergeCell ref="J2:L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workbookViewId="0">
      <selection activeCell="K18" sqref="K18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</cols>
  <sheetData>
    <row r="2" spans="1:17" x14ac:dyDescent="0.25">
      <c r="A2" s="3" t="s">
        <v>11</v>
      </c>
      <c r="B2" s="3" t="s">
        <v>0</v>
      </c>
      <c r="C2" s="4">
        <v>6.8045076777486696E-2</v>
      </c>
      <c r="D2" s="11"/>
    </row>
    <row r="3" spans="1:17" x14ac:dyDescent="0.25">
      <c r="A3" s="3" t="s">
        <v>28</v>
      </c>
      <c r="B3" s="3" t="s">
        <v>0</v>
      </c>
      <c r="C3" s="4">
        <v>3.66122367439949E-2</v>
      </c>
    </row>
    <row r="6" spans="1:17" ht="18.75" x14ac:dyDescent="0.3">
      <c r="B6" s="5" t="s">
        <v>1</v>
      </c>
      <c r="C6" s="26" t="s">
        <v>19</v>
      </c>
      <c r="D6" s="26"/>
      <c r="E6" s="26"/>
      <c r="F6" s="26"/>
      <c r="G6" s="26"/>
      <c r="H6" s="26"/>
      <c r="I6" s="6"/>
      <c r="J6" s="6"/>
    </row>
    <row r="8" spans="1:17" ht="16.5" x14ac:dyDescent="0.3">
      <c r="B8" s="7">
        <f>INDEX(B10:B999,MATCH(MIN($H$10:$H$999),$H$10:$H$999,))</f>
        <v>15000</v>
      </c>
      <c r="C8" s="7">
        <f>INDEX(C10:C999,MATCH(MIN($H$10:$H$999),$H$10:$H$999,))</f>
        <v>5</v>
      </c>
      <c r="D8" s="7">
        <f t="shared" ref="D8:G8" si="0">INDEX(D10:D999,MATCH(MIN($H$10:$H$999),$H$10:$H$999,))</f>
        <v>2</v>
      </c>
      <c r="E8" s="7">
        <f t="shared" si="0"/>
        <v>3</v>
      </c>
      <c r="F8" s="7">
        <f t="shared" si="0"/>
        <v>9</v>
      </c>
      <c r="G8" s="15">
        <f t="shared" si="0"/>
        <v>2.1319444444444443E-2</v>
      </c>
      <c r="H8" s="7">
        <f>INDEX(H10:H999,MATCH(MIN($H$10:$H$999),$H$10:$H$999,))</f>
        <v>3.2522046608038299E-2</v>
      </c>
      <c r="I8" s="7">
        <f>INDEX(I10:I999,MATCH(MIN($H$10:$H$999),$H$10:$H$999,))</f>
        <v>3.2409215529695501E-2</v>
      </c>
      <c r="J8" s="8">
        <f>INDEX(J10:J999,MATCH(MIN($H$10:$H$999),$H$10:$H$999,))</f>
        <v>0.47794856216252374</v>
      </c>
      <c r="K8" s="8">
        <f>INDEX(K10:K999,MATCH(MIN($H$10:$H$999),$H$10:$H$999,))</f>
        <v>0.69133824005512945</v>
      </c>
      <c r="L8" s="8">
        <f t="shared" ref="L8:M8" si="1">INDEX(L10:L999,MATCH(MIN($H$10:$H$999),$H$10:$H$999,))</f>
        <v>0.88828352213068573</v>
      </c>
      <c r="M8" s="8">
        <f t="shared" si="1"/>
        <v>0.94248794269777569</v>
      </c>
    </row>
    <row r="9" spans="1:17" x14ac:dyDescent="0.25">
      <c r="B9" s="2" t="s">
        <v>20</v>
      </c>
      <c r="C9" s="2" t="s">
        <v>5</v>
      </c>
      <c r="D9" s="2" t="s">
        <v>6</v>
      </c>
      <c r="E9" s="2" t="s">
        <v>7</v>
      </c>
      <c r="F9" s="2" t="s">
        <v>16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7" x14ac:dyDescent="0.25">
      <c r="A10" s="3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16">
        <v>1.9409722222222221E-2</v>
      </c>
      <c r="H10" s="22">
        <v>4.7152769942492297E-2</v>
      </c>
      <c r="I10" s="22">
        <v>4.7073307339060601E-2</v>
      </c>
      <c r="J10" s="10">
        <f>H10/$C$2</f>
        <v>0.69296372604128209</v>
      </c>
      <c r="K10" s="10">
        <f>SQRT(J10)</f>
        <v>0.83244442820003428</v>
      </c>
      <c r="L10" s="10">
        <f>H10/$C$3</f>
        <v>1.2878964558270602</v>
      </c>
      <c r="M10" s="10">
        <f>SQRT(L10)</f>
        <v>1.13485525765494</v>
      </c>
      <c r="N10" s="14"/>
      <c r="O10" s="20"/>
      <c r="P10" s="20"/>
      <c r="Q10" s="14"/>
    </row>
    <row r="11" spans="1:17" x14ac:dyDescent="0.25">
      <c r="A11" s="3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16">
        <v>2.388888888888889E-2</v>
      </c>
      <c r="H11" s="22">
        <v>4.8321291185404597E-2</v>
      </c>
      <c r="I11" s="22">
        <v>4.8430844269188998E-2</v>
      </c>
      <c r="J11" s="10">
        <f t="shared" ref="J11:J27" si="2">H11/$C$2</f>
        <v>0.71013647825572168</v>
      </c>
      <c r="K11" s="10">
        <f t="shared" ref="K11:K27" si="3">SQRT(J11)</f>
        <v>0.8426959583715361</v>
      </c>
      <c r="L11" s="10">
        <f t="shared" ref="L11:L27" si="4">H11/$C$3</f>
        <v>1.3198125949879367</v>
      </c>
      <c r="M11" s="10">
        <f t="shared" ref="M11:M27" si="5">SQRT(L11)</f>
        <v>1.1488309688496114</v>
      </c>
      <c r="N11" s="14"/>
      <c r="O11" s="20"/>
      <c r="P11" s="20"/>
      <c r="Q11" s="14"/>
    </row>
    <row r="12" spans="1:17" x14ac:dyDescent="0.25">
      <c r="A12" s="3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16">
        <v>3.0416666666666665E-2</v>
      </c>
      <c r="H12" s="22">
        <v>5.5017371791920198E-2</v>
      </c>
      <c r="I12" s="22">
        <v>5.5704575235096802E-2</v>
      </c>
      <c r="J12" s="10">
        <f t="shared" si="2"/>
        <v>0.80854301879666879</v>
      </c>
      <c r="K12" s="10">
        <f t="shared" si="3"/>
        <v>0.89919020167963837</v>
      </c>
      <c r="L12" s="10">
        <f t="shared" si="4"/>
        <v>1.502704469454303</v>
      </c>
      <c r="M12" s="10">
        <f t="shared" si="5"/>
        <v>1.2258484692058407</v>
      </c>
      <c r="N12" s="14"/>
      <c r="O12" s="20"/>
      <c r="P12" s="20"/>
      <c r="Q12" s="14"/>
    </row>
    <row r="13" spans="1:17" x14ac:dyDescent="0.25">
      <c r="A13" s="3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16">
        <v>1.9525462962962963E-2</v>
      </c>
      <c r="H13" s="22">
        <v>4.65232058353214E-2</v>
      </c>
      <c r="I13" s="22">
        <v>4.6532884033831802E-2</v>
      </c>
      <c r="J13" s="10">
        <f t="shared" si="2"/>
        <v>0.68371156354862117</v>
      </c>
      <c r="K13" s="10">
        <f t="shared" si="3"/>
        <v>0.8268685285755053</v>
      </c>
      <c r="L13" s="10">
        <f t="shared" si="4"/>
        <v>1.2707009997948866</v>
      </c>
      <c r="M13" s="10">
        <f t="shared" si="5"/>
        <v>1.1272537424177782</v>
      </c>
      <c r="N13" s="14"/>
      <c r="O13" s="20"/>
      <c r="P13" s="20"/>
      <c r="Q13" s="14"/>
    </row>
    <row r="14" spans="1:17" x14ac:dyDescent="0.25">
      <c r="A14" s="3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16">
        <v>2.1516203703703704E-2</v>
      </c>
      <c r="H14" s="22">
        <v>4.7036111947987201E-2</v>
      </c>
      <c r="I14" s="22">
        <v>4.7044354050273698E-2</v>
      </c>
      <c r="J14" s="10">
        <f t="shared" si="2"/>
        <v>0.69124930377842575</v>
      </c>
      <c r="K14" s="10">
        <f t="shared" si="3"/>
        <v>0.83141403871863129</v>
      </c>
      <c r="L14" s="10">
        <f t="shared" si="4"/>
        <v>1.2847101442307267</v>
      </c>
      <c r="M14" s="10">
        <f t="shared" si="5"/>
        <v>1.1334505477658594</v>
      </c>
      <c r="N14" s="14"/>
      <c r="O14" s="20"/>
      <c r="P14" s="20"/>
      <c r="Q14" s="14"/>
    </row>
    <row r="15" spans="1:17" x14ac:dyDescent="0.25">
      <c r="A15" s="3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16">
        <v>2.1851851851851848E-2</v>
      </c>
      <c r="H15" s="22">
        <v>4.4840664486613203E-2</v>
      </c>
      <c r="I15" s="22">
        <v>4.4662141093053699E-2</v>
      </c>
      <c r="J15" s="10">
        <f t="shared" si="2"/>
        <v>0.65898469970496276</v>
      </c>
      <c r="K15" s="10">
        <f t="shared" si="3"/>
        <v>0.81177872582678756</v>
      </c>
      <c r="L15" s="10">
        <f t="shared" si="4"/>
        <v>1.2247452894002147</v>
      </c>
      <c r="M15" s="10">
        <f t="shared" si="5"/>
        <v>1.1066821085570213</v>
      </c>
      <c r="N15" s="14"/>
      <c r="O15" s="20"/>
      <c r="P15" s="20"/>
      <c r="Q15" s="14"/>
    </row>
    <row r="16" spans="1:17" x14ac:dyDescent="0.25">
      <c r="A16" s="3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16">
        <v>2.045138888888889E-2</v>
      </c>
      <c r="H16" s="22">
        <v>4.7336389939076101E-2</v>
      </c>
      <c r="I16" s="22">
        <v>4.7270860103211701E-2</v>
      </c>
      <c r="J16" s="10">
        <f t="shared" si="2"/>
        <v>0.69566223128633098</v>
      </c>
      <c r="K16" s="10">
        <f t="shared" si="3"/>
        <v>0.83406368538998921</v>
      </c>
      <c r="L16" s="10">
        <f t="shared" si="4"/>
        <v>1.2929117188351014</v>
      </c>
      <c r="M16" s="10">
        <f t="shared" si="5"/>
        <v>1.1370627594091285</v>
      </c>
      <c r="N16" s="14"/>
      <c r="O16" s="20"/>
      <c r="P16" s="20"/>
      <c r="Q16" s="14"/>
    </row>
    <row r="17" spans="1:17" x14ac:dyDescent="0.25">
      <c r="A17" s="3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16">
        <v>2.8009259259259262E-2</v>
      </c>
      <c r="H17" s="22">
        <v>5.3208293418429899E-2</v>
      </c>
      <c r="I17" s="22">
        <v>5.3442974028606802E-2</v>
      </c>
      <c r="J17" s="10">
        <f t="shared" si="2"/>
        <v>0.781956549074456</v>
      </c>
      <c r="K17" s="10">
        <f t="shared" si="3"/>
        <v>0.88428307067050427</v>
      </c>
      <c r="L17" s="10">
        <f t="shared" si="4"/>
        <v>1.4532926188170425</v>
      </c>
      <c r="M17" s="10">
        <f t="shared" si="5"/>
        <v>1.2055258681658567</v>
      </c>
      <c r="N17" s="14"/>
      <c r="O17" s="20"/>
      <c r="P17" s="20"/>
      <c r="Q17" s="14"/>
    </row>
    <row r="18" spans="1:17" x14ac:dyDescent="0.25">
      <c r="A18" s="3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16">
        <v>3.4062500000000002E-2</v>
      </c>
      <c r="H18" s="22">
        <v>6.9554082832563396E-2</v>
      </c>
      <c r="I18" s="22">
        <v>7.0985278901979101E-2</v>
      </c>
      <c r="J18" s="10">
        <f t="shared" si="2"/>
        <v>1.0221765648088146</v>
      </c>
      <c r="K18" s="10">
        <f t="shared" si="3"/>
        <v>1.0110274797495935</v>
      </c>
      <c r="L18" s="10">
        <f t="shared" si="4"/>
        <v>1.8997496197489649</v>
      </c>
      <c r="M18" s="10">
        <f t="shared" si="5"/>
        <v>1.3783140497538886</v>
      </c>
      <c r="N18" s="14"/>
      <c r="O18" s="20"/>
      <c r="P18" s="20"/>
      <c r="Q18" s="14"/>
    </row>
    <row r="19" spans="1:17" x14ac:dyDescent="0.25">
      <c r="A19" s="3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16">
        <v>2.0416666666666666E-2</v>
      </c>
      <c r="H19" s="22">
        <v>4.7979200256082398E-2</v>
      </c>
      <c r="I19" s="22">
        <v>4.7923430204586698E-2</v>
      </c>
      <c r="J19" s="10">
        <f t="shared" si="2"/>
        <v>0.7051090619381406</v>
      </c>
      <c r="K19" s="10">
        <f t="shared" si="3"/>
        <v>0.83970772411484973</v>
      </c>
      <c r="L19" s="10">
        <f t="shared" si="4"/>
        <v>1.3104689722064549</v>
      </c>
      <c r="M19" s="10">
        <f t="shared" si="5"/>
        <v>1.1447571673531705</v>
      </c>
      <c r="N19" s="14"/>
      <c r="O19" s="20"/>
      <c r="P19" s="20"/>
      <c r="Q19" s="14"/>
    </row>
    <row r="20" spans="1:17" x14ac:dyDescent="0.25">
      <c r="A20" s="3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16">
        <v>2.3113425925925926E-2</v>
      </c>
      <c r="H20" s="22">
        <v>5.0451016537383798E-2</v>
      </c>
      <c r="I20" s="22">
        <v>5.02571253698832E-2</v>
      </c>
      <c r="J20" s="10">
        <f t="shared" si="2"/>
        <v>0.74143522098392212</v>
      </c>
      <c r="K20" s="10">
        <f t="shared" si="3"/>
        <v>0.86106632786558446</v>
      </c>
      <c r="L20" s="10">
        <f t="shared" si="4"/>
        <v>1.3779823639335207</v>
      </c>
      <c r="M20" s="10">
        <f t="shared" si="5"/>
        <v>1.1738749353885705</v>
      </c>
      <c r="N20" s="14"/>
      <c r="O20" s="20"/>
      <c r="P20" s="20"/>
      <c r="Q20" s="14"/>
    </row>
    <row r="21" spans="1:17" x14ac:dyDescent="0.25">
      <c r="A21" s="3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16">
        <v>2.3159722222222224E-2</v>
      </c>
      <c r="H21" s="22">
        <v>4.8567247250050398E-2</v>
      </c>
      <c r="I21" s="22">
        <v>4.8213104875814601E-2</v>
      </c>
      <c r="J21" s="10">
        <f t="shared" si="2"/>
        <v>0.71375108310729829</v>
      </c>
      <c r="K21" s="10">
        <f t="shared" si="3"/>
        <v>0.84483790345089171</v>
      </c>
      <c r="L21" s="10">
        <f t="shared" si="4"/>
        <v>1.3265304600111969</v>
      </c>
      <c r="M21" s="10">
        <f t="shared" si="5"/>
        <v>1.1517510408118574</v>
      </c>
      <c r="N21" s="14"/>
      <c r="O21" s="20"/>
      <c r="P21" s="20"/>
      <c r="Q21" s="14"/>
    </row>
    <row r="22" spans="1:17" x14ac:dyDescent="0.25">
      <c r="A22" s="3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16">
        <v>2.1307870370370369E-2</v>
      </c>
      <c r="H22" s="22">
        <v>4.85229396758773E-2</v>
      </c>
      <c r="I22" s="22">
        <v>4.84928907529193E-2</v>
      </c>
      <c r="J22" s="10">
        <f t="shared" si="2"/>
        <v>0.71309993277767214</v>
      </c>
      <c r="K22" s="10">
        <f t="shared" si="3"/>
        <v>0.8444524455395177</v>
      </c>
      <c r="L22" s="10">
        <f t="shared" si="4"/>
        <v>1.325320275162811</v>
      </c>
      <c r="M22" s="10">
        <f t="shared" si="5"/>
        <v>1.1512255535570826</v>
      </c>
      <c r="N22" s="14"/>
      <c r="O22" s="20"/>
      <c r="P22" s="20"/>
      <c r="Q22" s="14"/>
    </row>
    <row r="23" spans="1:17" x14ac:dyDescent="0.25">
      <c r="A23" s="3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16">
        <v>2.8738425925925928E-2</v>
      </c>
      <c r="H23" s="22">
        <v>6.3014403811818595E-2</v>
      </c>
      <c r="I23" s="22">
        <v>6.3717370496888304E-2</v>
      </c>
      <c r="J23" s="10">
        <f t="shared" si="2"/>
        <v>0.92606852392688399</v>
      </c>
      <c r="K23" s="10">
        <f t="shared" si="3"/>
        <v>0.96232454189160321</v>
      </c>
      <c r="L23" s="10">
        <f t="shared" si="4"/>
        <v>1.7211295844183612</v>
      </c>
      <c r="M23" s="10">
        <f t="shared" si="5"/>
        <v>1.3119182842000341</v>
      </c>
      <c r="N23" s="14"/>
      <c r="O23" s="20"/>
      <c r="P23" s="20"/>
      <c r="Q23" s="14"/>
    </row>
    <row r="24" spans="1:17" x14ac:dyDescent="0.25">
      <c r="A24" s="3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16">
        <v>3.8576388888888889E-2</v>
      </c>
      <c r="H24" s="22">
        <v>9.5846256998135093E-2</v>
      </c>
      <c r="I24" s="22">
        <v>9.8917428630803703E-2</v>
      </c>
      <c r="J24" s="10">
        <f t="shared" si="2"/>
        <v>1.4085700470522013</v>
      </c>
      <c r="K24" s="10">
        <f t="shared" si="3"/>
        <v>1.1868319371554683</v>
      </c>
      <c r="L24" s="10">
        <f t="shared" si="4"/>
        <v>2.6178749380521169</v>
      </c>
      <c r="M24" s="10">
        <f t="shared" si="5"/>
        <v>1.6179848386348115</v>
      </c>
      <c r="N24" s="14"/>
      <c r="O24" s="20"/>
      <c r="P24" s="20"/>
      <c r="Q24" s="14"/>
    </row>
    <row r="25" spans="1:17" x14ac:dyDescent="0.25">
      <c r="A25" s="3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16">
        <v>2.3055555555555555E-2</v>
      </c>
      <c r="H25" s="22">
        <v>4.9385832802760203E-2</v>
      </c>
      <c r="I25" s="22">
        <v>4.9331798733714301E-2</v>
      </c>
      <c r="J25" s="10">
        <f t="shared" si="2"/>
        <v>0.72578113129706889</v>
      </c>
      <c r="K25" s="10">
        <f t="shared" si="3"/>
        <v>0.85192789090219889</v>
      </c>
      <c r="L25" s="10">
        <f t="shared" si="4"/>
        <v>1.3488887102987615</v>
      </c>
      <c r="M25" s="10">
        <f t="shared" si="5"/>
        <v>1.1614166824610199</v>
      </c>
      <c r="N25" s="14"/>
      <c r="O25" s="20"/>
      <c r="P25" s="20"/>
      <c r="Q25" s="14"/>
    </row>
    <row r="26" spans="1:17" x14ac:dyDescent="0.25">
      <c r="A26" s="3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16">
        <v>2.6574074074074073E-2</v>
      </c>
      <c r="H26" s="22">
        <v>5.5365966087035597E-2</v>
      </c>
      <c r="I26" s="22">
        <v>5.4993501860947501E-2</v>
      </c>
      <c r="J26" s="10">
        <f t="shared" si="2"/>
        <v>0.81366600949084245</v>
      </c>
      <c r="K26" s="10">
        <f t="shared" si="3"/>
        <v>0.90203437267702968</v>
      </c>
      <c r="L26" s="10">
        <f t="shared" si="4"/>
        <v>1.5122257204380354</v>
      </c>
      <c r="M26" s="10">
        <f t="shared" si="5"/>
        <v>1.2297258720698834</v>
      </c>
      <c r="N26" s="14"/>
      <c r="O26" s="20"/>
      <c r="P26" s="20"/>
      <c r="Q26" s="14"/>
    </row>
    <row r="27" spans="1:17" x14ac:dyDescent="0.25">
      <c r="A27" s="3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16">
        <v>2.4189814814814817E-2</v>
      </c>
      <c r="H27" s="22">
        <v>5.0809381082459103E-2</v>
      </c>
      <c r="I27" s="22">
        <v>5.0049290701467901E-2</v>
      </c>
      <c r="J27" s="10">
        <f t="shared" si="2"/>
        <v>0.74670179664298397</v>
      </c>
      <c r="K27" s="10">
        <f t="shared" si="3"/>
        <v>0.86411908707248442</v>
      </c>
      <c r="L27" s="10">
        <f t="shared" si="4"/>
        <v>1.3877704724170616</v>
      </c>
      <c r="M27" s="10">
        <f t="shared" si="5"/>
        <v>1.1780367024915062</v>
      </c>
      <c r="N27" s="14"/>
      <c r="O27" s="20"/>
      <c r="P27" s="20"/>
      <c r="Q27" s="14"/>
    </row>
    <row r="28" spans="1:17" x14ac:dyDescent="0.25">
      <c r="A28" s="3"/>
      <c r="G28" s="20"/>
      <c r="H28" s="20"/>
      <c r="I28" s="20"/>
    </row>
    <row r="29" spans="1:17" x14ac:dyDescent="0.25">
      <c r="A29" s="3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16">
        <v>2.1250000000000002E-2</v>
      </c>
      <c r="H29" s="22">
        <v>4.2748685683116898E-2</v>
      </c>
      <c r="I29" s="22">
        <v>4.25987569600162E-2</v>
      </c>
      <c r="J29" s="10">
        <f t="shared" ref="J29:J46" si="6">H29/$C$2</f>
        <v>0.62824068555185575</v>
      </c>
      <c r="K29" s="10">
        <f t="shared" ref="K29:K46" si="7">SQRT(J29)</f>
        <v>0.79261635458262891</v>
      </c>
      <c r="L29" s="10">
        <f>H29/$C$3</f>
        <v>1.1676065022202855</v>
      </c>
      <c r="M29" s="10">
        <f t="shared" ref="M29:M46" si="8">SQRT(L29)</f>
        <v>1.0805584214748805</v>
      </c>
      <c r="N29" s="14"/>
      <c r="O29" s="20"/>
      <c r="Q29" s="14"/>
    </row>
    <row r="30" spans="1:17" x14ac:dyDescent="0.25">
      <c r="A30" s="3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16">
        <v>2.3819444444444445E-2</v>
      </c>
      <c r="H30" s="22">
        <v>4.4709580287908599E-2</v>
      </c>
      <c r="I30" s="22">
        <v>4.4923317821855199E-2</v>
      </c>
      <c r="J30" s="10">
        <f t="shared" si="6"/>
        <v>0.65705826792014366</v>
      </c>
      <c r="K30" s="10">
        <f t="shared" si="7"/>
        <v>0.81059130757746445</v>
      </c>
      <c r="L30" s="10">
        <f t="shared" ref="L30:L46" si="9">H30/$C$3</f>
        <v>1.2211649509570544</v>
      </c>
      <c r="M30" s="10">
        <f t="shared" si="8"/>
        <v>1.1050633244104404</v>
      </c>
      <c r="N30" s="14"/>
      <c r="O30" s="20"/>
      <c r="P30" s="20"/>
      <c r="Q30" s="14"/>
    </row>
    <row r="31" spans="1:17" x14ac:dyDescent="0.25">
      <c r="A31" s="3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16">
        <v>3.0300925925925926E-2</v>
      </c>
      <c r="H31" s="22">
        <v>4.5577453991583299E-2</v>
      </c>
      <c r="I31" s="22">
        <v>4.6133975751954902E-2</v>
      </c>
      <c r="J31" s="10">
        <f t="shared" si="6"/>
        <v>0.66981266169521014</v>
      </c>
      <c r="K31" s="10">
        <f t="shared" si="7"/>
        <v>0.81842083410383082</v>
      </c>
      <c r="L31" s="10">
        <f t="shared" si="9"/>
        <v>1.2448694219442593</v>
      </c>
      <c r="M31" s="10">
        <f t="shared" si="8"/>
        <v>1.1157371652608241</v>
      </c>
      <c r="N31" s="14"/>
      <c r="O31" s="20"/>
      <c r="P31" s="20"/>
      <c r="Q31" s="14"/>
    </row>
    <row r="32" spans="1:17" x14ac:dyDescent="0.25">
      <c r="A32" s="3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16">
        <v>1.9247685185185184E-2</v>
      </c>
      <c r="H32" s="22">
        <v>3.60428670689572E-2</v>
      </c>
      <c r="I32" s="22">
        <v>3.5775210886857402E-2</v>
      </c>
      <c r="J32" s="10">
        <f t="shared" si="6"/>
        <v>0.5296910338836196</v>
      </c>
      <c r="K32" s="10">
        <f t="shared" si="7"/>
        <v>0.72779875919351467</v>
      </c>
      <c r="L32" s="10">
        <f t="shared" si="9"/>
        <v>0.98444865089726896</v>
      </c>
      <c r="M32" s="10">
        <f t="shared" si="8"/>
        <v>0.99219385751841305</v>
      </c>
      <c r="N32" s="14"/>
      <c r="O32" s="20"/>
      <c r="P32" s="20"/>
      <c r="Q32" s="14"/>
    </row>
    <row r="33" spans="1:17" x14ac:dyDescent="0.25">
      <c r="A33" s="3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16">
        <v>2.1863425925925925E-2</v>
      </c>
      <c r="H33" s="22">
        <v>3.7168727116322901E-2</v>
      </c>
      <c r="I33" s="22">
        <v>3.7009923152931203E-2</v>
      </c>
      <c r="J33" s="10">
        <f t="shared" si="6"/>
        <v>0.5462368311798349</v>
      </c>
      <c r="K33" s="10">
        <f t="shared" si="7"/>
        <v>0.73907836606129595</v>
      </c>
      <c r="L33" s="10">
        <f t="shared" si="9"/>
        <v>1.0151995731978674</v>
      </c>
      <c r="M33" s="10">
        <f t="shared" si="8"/>
        <v>1.0075711256273014</v>
      </c>
      <c r="N33" s="14"/>
      <c r="O33" s="20"/>
      <c r="P33" s="20"/>
      <c r="Q33" s="14"/>
    </row>
    <row r="34" spans="1:17" x14ac:dyDescent="0.25">
      <c r="A34" s="3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16">
        <v>1.9629629629629629E-2</v>
      </c>
      <c r="H34" s="22">
        <v>3.4725971198829399E-2</v>
      </c>
      <c r="I34" s="22">
        <v>3.4359363346623102E-2</v>
      </c>
      <c r="J34" s="10">
        <f t="shared" si="6"/>
        <v>0.51033774731985881</v>
      </c>
      <c r="K34" s="10">
        <f t="shared" si="7"/>
        <v>0.71437927413934599</v>
      </c>
      <c r="L34" s="10">
        <f t="shared" si="9"/>
        <v>0.94847991510721108</v>
      </c>
      <c r="M34" s="10">
        <f t="shared" si="8"/>
        <v>0.97389933520216099</v>
      </c>
      <c r="N34" s="14"/>
      <c r="O34" s="20"/>
      <c r="P34" s="20"/>
      <c r="Q34" s="14"/>
    </row>
    <row r="35" spans="1:17" x14ac:dyDescent="0.25">
      <c r="A35" s="3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16">
        <v>2.028935185185185E-2</v>
      </c>
      <c r="H35" s="22">
        <v>4.8083128132409003E-2</v>
      </c>
      <c r="I35" s="22">
        <v>4.8012427217754998E-2</v>
      </c>
      <c r="J35" s="10">
        <f t="shared" si="6"/>
        <v>0.7066364005972835</v>
      </c>
      <c r="K35" s="10">
        <f t="shared" si="7"/>
        <v>0.84061667875273771</v>
      </c>
      <c r="L35" s="10">
        <f t="shared" si="9"/>
        <v>1.3133075826156824</v>
      </c>
      <c r="M35" s="10">
        <f t="shared" si="8"/>
        <v>1.1459963274878686</v>
      </c>
      <c r="N35" s="14"/>
      <c r="O35" s="20"/>
      <c r="P35" s="20"/>
      <c r="Q35" s="14"/>
    </row>
    <row r="36" spans="1:17" x14ac:dyDescent="0.25">
      <c r="A36" s="3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16">
        <v>2.8310185185185185E-2</v>
      </c>
      <c r="H36" s="22">
        <v>4.7495124238412199E-2</v>
      </c>
      <c r="I36" s="22">
        <v>4.7543967069823001E-2</v>
      </c>
      <c r="J36" s="10">
        <f t="shared" si="6"/>
        <v>0.69799501283135257</v>
      </c>
      <c r="K36" s="10">
        <f t="shared" si="7"/>
        <v>0.83546095829269762</v>
      </c>
      <c r="L36" s="10">
        <f t="shared" si="9"/>
        <v>1.2972472720121995</v>
      </c>
      <c r="M36" s="10">
        <f t="shared" si="8"/>
        <v>1.1389676343128454</v>
      </c>
      <c r="N36" s="14"/>
      <c r="O36" s="20"/>
      <c r="P36" s="20"/>
      <c r="Q36" s="14"/>
    </row>
    <row r="37" spans="1:17" x14ac:dyDescent="0.25">
      <c r="A37" s="3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16">
        <v>3.4027777777777775E-2</v>
      </c>
      <c r="H37" s="22">
        <v>4.8474791288984097E-2</v>
      </c>
      <c r="I37" s="22">
        <v>4.8742688797082601E-2</v>
      </c>
      <c r="J37" s="10">
        <f t="shared" si="6"/>
        <v>0.7123923373251656</v>
      </c>
      <c r="K37" s="10">
        <f t="shared" si="7"/>
        <v>0.84403337453276428</v>
      </c>
      <c r="L37" s="10">
        <f t="shared" si="9"/>
        <v>1.3240051851498771</v>
      </c>
      <c r="M37" s="10">
        <f t="shared" si="8"/>
        <v>1.1506542422247776</v>
      </c>
      <c r="N37" s="14"/>
      <c r="O37" s="20"/>
      <c r="P37" s="20"/>
      <c r="Q37" s="14"/>
    </row>
    <row r="38" spans="1:17" x14ac:dyDescent="0.25">
      <c r="A38" s="3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16">
        <v>2.0370370370370369E-2</v>
      </c>
      <c r="H38" s="22">
        <v>4.5696617919140897E-2</v>
      </c>
      <c r="I38" s="22">
        <v>4.5645562482489202E-2</v>
      </c>
      <c r="J38" s="10">
        <f t="shared" si="6"/>
        <v>0.67156391150197103</v>
      </c>
      <c r="K38" s="10">
        <f t="shared" si="7"/>
        <v>0.81949003136217036</v>
      </c>
      <c r="L38" s="10">
        <f t="shared" si="9"/>
        <v>1.2481241787729893</v>
      </c>
      <c r="M38" s="10">
        <f t="shared" si="8"/>
        <v>1.1171947810355136</v>
      </c>
      <c r="N38" s="14"/>
      <c r="O38" s="20"/>
      <c r="P38" s="20"/>
      <c r="Q38" s="14"/>
    </row>
    <row r="39" spans="1:17" x14ac:dyDescent="0.25">
      <c r="A39" s="3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16">
        <v>2.3518518518518518E-2</v>
      </c>
      <c r="H39" s="22">
        <v>4.5463287011464397E-2</v>
      </c>
      <c r="I39" s="22">
        <v>4.5474997523731998E-2</v>
      </c>
      <c r="J39" s="10">
        <f t="shared" si="6"/>
        <v>0.66813484772944398</v>
      </c>
      <c r="K39" s="10">
        <f t="shared" si="7"/>
        <v>0.8173951600844257</v>
      </c>
      <c r="L39" s="10">
        <f t="shared" si="9"/>
        <v>1.2417511481027237</v>
      </c>
      <c r="M39" s="10">
        <f t="shared" si="8"/>
        <v>1.1143388838691413</v>
      </c>
      <c r="N39" s="14"/>
      <c r="O39" s="20"/>
      <c r="P39" s="20"/>
      <c r="Q39" s="14"/>
    </row>
    <row r="40" spans="1:17" x14ac:dyDescent="0.25">
      <c r="A40" s="3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16">
        <v>2.1122685185185185E-2</v>
      </c>
      <c r="H40" s="22">
        <v>4.2077918055775897E-2</v>
      </c>
      <c r="I40" s="22">
        <v>4.1801637111743999E-2</v>
      </c>
      <c r="J40" s="10">
        <f t="shared" si="6"/>
        <v>0.61838299034292132</v>
      </c>
      <c r="K40" s="10">
        <f t="shared" si="7"/>
        <v>0.78637331487209139</v>
      </c>
      <c r="L40" s="10">
        <f t="shared" si="9"/>
        <v>1.1492856432126473</v>
      </c>
      <c r="M40" s="10">
        <f t="shared" si="8"/>
        <v>1.0720474071666082</v>
      </c>
      <c r="N40" s="14"/>
      <c r="O40" s="20"/>
      <c r="P40" s="20"/>
      <c r="Q40" s="14"/>
    </row>
    <row r="41" spans="1:17" x14ac:dyDescent="0.25">
      <c r="A41" s="3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16">
        <v>2.314814814814815E-2</v>
      </c>
      <c r="H41" s="22">
        <v>4.8534496045398598E-2</v>
      </c>
      <c r="I41" s="22">
        <v>4.8464822869664102E-2</v>
      </c>
      <c r="J41" s="10">
        <f t="shared" si="6"/>
        <v>0.71326976680635701</v>
      </c>
      <c r="K41" s="10">
        <f t="shared" si="7"/>
        <v>0.84455299822234775</v>
      </c>
      <c r="L41" s="10">
        <f t="shared" si="9"/>
        <v>1.3256359174329653</v>
      </c>
      <c r="M41" s="10">
        <f t="shared" si="8"/>
        <v>1.1513626350689714</v>
      </c>
      <c r="N41" s="14"/>
      <c r="O41" s="20"/>
      <c r="P41" s="20"/>
      <c r="Q41" s="14"/>
    </row>
    <row r="42" spans="1:17" x14ac:dyDescent="0.25">
      <c r="A42" s="3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16">
        <v>2.8819444444444443E-2</v>
      </c>
      <c r="H42" s="22">
        <v>4.82740779238282E-2</v>
      </c>
      <c r="I42" s="22">
        <v>4.8243602814128199E-2</v>
      </c>
      <c r="J42" s="10">
        <f t="shared" si="6"/>
        <v>0.70944262553613724</v>
      </c>
      <c r="K42" s="10">
        <f t="shared" si="7"/>
        <v>0.84228417148616608</v>
      </c>
      <c r="L42" s="10">
        <f t="shared" si="9"/>
        <v>1.3185230463076272</v>
      </c>
      <c r="M42" s="10">
        <f t="shared" si="8"/>
        <v>1.1482695878179598</v>
      </c>
      <c r="N42" s="14"/>
      <c r="O42" s="20"/>
      <c r="P42" s="20"/>
      <c r="Q42" s="14"/>
    </row>
    <row r="43" spans="1:17" x14ac:dyDescent="0.25">
      <c r="A43" s="3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16">
        <v>3.9733796296296302E-2</v>
      </c>
      <c r="H43" s="22">
        <v>5.1267065521412997E-2</v>
      </c>
      <c r="I43" s="22">
        <v>5.1529152883016897E-2</v>
      </c>
      <c r="J43" s="10">
        <f t="shared" si="6"/>
        <v>0.75342799140429728</v>
      </c>
      <c r="K43" s="10">
        <f t="shared" si="7"/>
        <v>0.86800229919297867</v>
      </c>
      <c r="L43" s="10">
        <f t="shared" si="9"/>
        <v>1.4002713322294291</v>
      </c>
      <c r="M43" s="10">
        <f t="shared" si="8"/>
        <v>1.1833306098590661</v>
      </c>
      <c r="N43" s="14"/>
      <c r="O43" s="20"/>
      <c r="P43" s="20"/>
      <c r="Q43" s="14"/>
    </row>
    <row r="44" spans="1:17" x14ac:dyDescent="0.25">
      <c r="A44" s="3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16">
        <v>2.3356481481481482E-2</v>
      </c>
      <c r="H44" s="22">
        <v>4.87318606659361E-2</v>
      </c>
      <c r="I44" s="22">
        <v>4.8726813158350202E-2</v>
      </c>
      <c r="J44" s="10">
        <f t="shared" si="6"/>
        <v>0.71617026497440084</v>
      </c>
      <c r="K44" s="10">
        <f t="shared" si="7"/>
        <v>0.84626843553000419</v>
      </c>
      <c r="L44" s="10">
        <f t="shared" si="9"/>
        <v>1.3310265911008305</v>
      </c>
      <c r="M44" s="10">
        <f t="shared" si="8"/>
        <v>1.1537012573022665</v>
      </c>
      <c r="N44" s="14"/>
      <c r="O44" s="20"/>
      <c r="P44" s="20"/>
      <c r="Q44" s="14"/>
    </row>
    <row r="45" spans="1:17" x14ac:dyDescent="0.25">
      <c r="A45" s="3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16">
        <v>2.6701388888888889E-2</v>
      </c>
      <c r="H45" s="22">
        <v>4.8361378579462398E-2</v>
      </c>
      <c r="I45" s="22">
        <v>4.8376280767185302E-2</v>
      </c>
      <c r="J45" s="10">
        <f t="shared" si="6"/>
        <v>0.71072560822597497</v>
      </c>
      <c r="K45" s="10">
        <f t="shared" si="7"/>
        <v>0.84304543663196174</v>
      </c>
      <c r="L45" s="10">
        <f t="shared" si="9"/>
        <v>1.3209075129067218</v>
      </c>
      <c r="M45" s="10">
        <f t="shared" si="8"/>
        <v>1.1493074057477928</v>
      </c>
      <c r="N45" s="14"/>
      <c r="O45" s="20"/>
      <c r="P45" s="20"/>
      <c r="Q45" s="14"/>
    </row>
    <row r="46" spans="1:17" x14ac:dyDescent="0.25">
      <c r="A46" s="3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16">
        <v>2.2094907407407407E-2</v>
      </c>
      <c r="H46" s="22">
        <v>4.7652345796845401E-2</v>
      </c>
      <c r="I46" s="22">
        <v>4.76069309596584E-2</v>
      </c>
      <c r="J46" s="10">
        <f t="shared" si="6"/>
        <v>0.70030556292371759</v>
      </c>
      <c r="K46" s="10">
        <f t="shared" si="7"/>
        <v>0.83684261538458804</v>
      </c>
      <c r="L46" s="10">
        <f t="shared" si="9"/>
        <v>1.3015415072847547</v>
      </c>
      <c r="M46" s="10">
        <f t="shared" si="8"/>
        <v>1.1408512204861574</v>
      </c>
      <c r="N46" s="14"/>
      <c r="O46" s="20"/>
      <c r="P46" s="20"/>
      <c r="Q46" s="14"/>
    </row>
    <row r="47" spans="1:17" x14ac:dyDescent="0.25">
      <c r="A47" s="3"/>
      <c r="G47" s="20"/>
      <c r="H47" s="20"/>
      <c r="I47" s="20"/>
    </row>
    <row r="48" spans="1:17" x14ac:dyDescent="0.25">
      <c r="A48" s="3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16">
        <v>2.1250000000000002E-2</v>
      </c>
      <c r="H48" s="22">
        <v>3.3525039351338798E-2</v>
      </c>
      <c r="I48" s="22">
        <v>3.3295589106146301E-2</v>
      </c>
      <c r="J48" s="10">
        <f t="shared" ref="J48:J65" si="10">H48/$C$2</f>
        <v>0.49268868431096913</v>
      </c>
      <c r="K48" s="10">
        <f t="shared" ref="K48:K65" si="11">SQRT(J48)</f>
        <v>0.70191786151299007</v>
      </c>
      <c r="L48" s="10">
        <f>H48/$C$3</f>
        <v>0.91567853627073303</v>
      </c>
      <c r="M48" s="10">
        <f t="shared" ref="M48:M65" si="12">SQRT(L48)</f>
        <v>0.95691093434589458</v>
      </c>
      <c r="N48" s="14"/>
      <c r="O48" s="20"/>
      <c r="P48" s="20"/>
      <c r="Q48" s="14"/>
    </row>
    <row r="49" spans="1:17" x14ac:dyDescent="0.25">
      <c r="A49" s="3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16">
        <v>2.4166666666666666E-2</v>
      </c>
      <c r="H49" s="22">
        <v>3.3393294280696303E-2</v>
      </c>
      <c r="I49" s="22">
        <v>3.3247984639845803E-2</v>
      </c>
      <c r="J49" s="10">
        <f t="shared" si="10"/>
        <v>0.49075254025938236</v>
      </c>
      <c r="K49" s="10">
        <f t="shared" si="11"/>
        <v>0.7005373225313426</v>
      </c>
      <c r="L49" s="10">
        <f t="shared" ref="L49:L65" si="13">H49/$C$3</f>
        <v>0.91208014725222808</v>
      </c>
      <c r="M49" s="10">
        <f t="shared" si="12"/>
        <v>0.95502887247047563</v>
      </c>
      <c r="N49" s="14"/>
      <c r="O49" s="20"/>
      <c r="Q49" s="14"/>
    </row>
    <row r="50" spans="1:17" x14ac:dyDescent="0.25">
      <c r="A50" s="3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16">
        <v>3.0856481481481481E-2</v>
      </c>
      <c r="H50" s="22">
        <v>3.3470509681693301E-2</v>
      </c>
      <c r="I50" s="22">
        <v>3.3451460394171101E-2</v>
      </c>
      <c r="J50" s="10">
        <f t="shared" si="10"/>
        <v>0.49188730863137642</v>
      </c>
      <c r="K50" s="10">
        <f t="shared" si="11"/>
        <v>0.70134678200685885</v>
      </c>
      <c r="L50" s="10">
        <f t="shared" si="13"/>
        <v>0.91418915254291588</v>
      </c>
      <c r="M50" s="10">
        <f t="shared" si="12"/>
        <v>0.95613239279030593</v>
      </c>
      <c r="N50" s="14"/>
      <c r="O50" s="20"/>
      <c r="P50" s="20"/>
      <c r="Q50" s="14"/>
    </row>
    <row r="51" spans="1:17" x14ac:dyDescent="0.25">
      <c r="A51" s="3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16">
        <v>2.1817129629629631E-2</v>
      </c>
      <c r="H51" s="22">
        <v>3.3133358625236302E-2</v>
      </c>
      <c r="I51" s="22">
        <v>3.2973610824503001E-2</v>
      </c>
      <c r="J51" s="10">
        <f t="shared" si="10"/>
        <v>0.48693248937884603</v>
      </c>
      <c r="K51" s="10">
        <f t="shared" si="11"/>
        <v>0.69780548104672124</v>
      </c>
      <c r="L51" s="10">
        <f t="shared" si="13"/>
        <v>0.90498045385524828</v>
      </c>
      <c r="M51" s="10">
        <f t="shared" si="12"/>
        <v>0.9513046062409497</v>
      </c>
      <c r="N51" s="14"/>
      <c r="O51" s="20"/>
      <c r="P51" s="20"/>
      <c r="Q51" s="14"/>
    </row>
    <row r="52" spans="1:17" x14ac:dyDescent="0.25">
      <c r="A52" s="3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16">
        <v>2.388888888888889E-2</v>
      </c>
      <c r="H52" s="22">
        <v>3.32310973224587E-2</v>
      </c>
      <c r="I52" s="22">
        <v>3.3191681358543397E-2</v>
      </c>
      <c r="J52" s="10">
        <f t="shared" si="10"/>
        <v>0.48836887099308113</v>
      </c>
      <c r="K52" s="10">
        <f t="shared" si="11"/>
        <v>0.69883393663522175</v>
      </c>
      <c r="L52" s="10">
        <f t="shared" si="13"/>
        <v>0.90765001752888608</v>
      </c>
      <c r="M52" s="10">
        <f t="shared" si="12"/>
        <v>0.95270667969154388</v>
      </c>
      <c r="N52" s="14"/>
      <c r="O52" s="20"/>
      <c r="P52" s="20"/>
      <c r="Q52" s="14"/>
    </row>
    <row r="53" spans="1:17" x14ac:dyDescent="0.25">
      <c r="A53" s="3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16">
        <v>1.9780092592592592E-2</v>
      </c>
      <c r="H53" s="22">
        <v>3.3228180576105E-2</v>
      </c>
      <c r="I53" s="22">
        <v>3.3188516486197701E-2</v>
      </c>
      <c r="J53" s="10">
        <f t="shared" si="10"/>
        <v>0.48832600607923526</v>
      </c>
      <c r="K53" s="10">
        <f t="shared" si="11"/>
        <v>0.69880326707824947</v>
      </c>
      <c r="L53" s="10">
        <f t="shared" si="13"/>
        <v>0.90757035164083633</v>
      </c>
      <c r="M53" s="10">
        <f t="shared" si="12"/>
        <v>0.95266486848253007</v>
      </c>
      <c r="N53" s="14"/>
      <c r="O53" s="20"/>
      <c r="P53" s="20"/>
      <c r="Q53" s="14"/>
    </row>
    <row r="54" spans="1:17" x14ac:dyDescent="0.25">
      <c r="A54" s="3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16">
        <v>2.2361111111111113E-2</v>
      </c>
      <c r="H54" s="22">
        <v>3.5660285641162401E-2</v>
      </c>
      <c r="I54" s="22">
        <v>3.53363034634964E-2</v>
      </c>
      <c r="J54" s="10">
        <f t="shared" si="10"/>
        <v>0.52406856351672038</v>
      </c>
      <c r="K54" s="10">
        <f t="shared" si="11"/>
        <v>0.7239257997313816</v>
      </c>
      <c r="L54" s="10">
        <f t="shared" si="13"/>
        <v>0.97399910009626389</v>
      </c>
      <c r="M54" s="10">
        <f t="shared" si="12"/>
        <v>0.98691392740008688</v>
      </c>
      <c r="N54" s="14"/>
      <c r="O54" s="20"/>
      <c r="P54" s="20"/>
      <c r="Q54" s="14"/>
    </row>
    <row r="55" spans="1:17" x14ac:dyDescent="0.25">
      <c r="A55" s="3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16">
        <v>2.8252314814814813E-2</v>
      </c>
      <c r="H55" s="22">
        <v>3.6653159255842498E-2</v>
      </c>
      <c r="I55" s="22">
        <v>3.64688144418467E-2</v>
      </c>
      <c r="J55" s="10">
        <f t="shared" si="10"/>
        <v>0.53865997353050987</v>
      </c>
      <c r="K55" s="10">
        <f t="shared" si="11"/>
        <v>0.7339345839586181</v>
      </c>
      <c r="L55" s="10">
        <f t="shared" si="13"/>
        <v>1.0011177277185697</v>
      </c>
      <c r="M55" s="10">
        <f t="shared" si="12"/>
        <v>1.0005587077820919</v>
      </c>
      <c r="N55" s="14"/>
      <c r="O55" s="20"/>
      <c r="P55" s="20"/>
      <c r="Q55" s="14"/>
    </row>
    <row r="56" spans="1:17" x14ac:dyDescent="0.25">
      <c r="A56" s="3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16">
        <v>3.515046296296296E-2</v>
      </c>
      <c r="H56" s="22">
        <v>3.7967877488908702E-2</v>
      </c>
      <c r="I56" s="22">
        <v>3.8038787200683599E-2</v>
      </c>
      <c r="J56" s="10">
        <f t="shared" si="10"/>
        <v>0.55798125723433245</v>
      </c>
      <c r="K56" s="10">
        <f t="shared" si="11"/>
        <v>0.74698143031425646</v>
      </c>
      <c r="L56" s="10">
        <f t="shared" si="13"/>
        <v>1.0370269851140999</v>
      </c>
      <c r="M56" s="10">
        <f t="shared" si="12"/>
        <v>1.018345219026485</v>
      </c>
      <c r="N56" s="14"/>
      <c r="O56" s="20"/>
      <c r="P56" s="20"/>
      <c r="Q56" s="14"/>
    </row>
    <row r="57" spans="1:17" x14ac:dyDescent="0.25">
      <c r="A57" s="3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16">
        <v>2.0300925925925927E-2</v>
      </c>
      <c r="H57" s="22">
        <v>3.4243512729334701E-2</v>
      </c>
      <c r="I57" s="22">
        <v>3.39253237847617E-2</v>
      </c>
      <c r="J57" s="10">
        <f t="shared" si="10"/>
        <v>0.50324746992811775</v>
      </c>
      <c r="K57" s="10">
        <f t="shared" si="11"/>
        <v>0.70939937265839037</v>
      </c>
      <c r="L57" s="10">
        <f t="shared" si="13"/>
        <v>0.93530239544709826</v>
      </c>
      <c r="M57" s="10">
        <f t="shared" si="12"/>
        <v>0.96711033261313994</v>
      </c>
      <c r="N57" s="14"/>
      <c r="O57" s="20"/>
      <c r="P57" s="20"/>
      <c r="Q57" s="14"/>
    </row>
    <row r="58" spans="1:17" x14ac:dyDescent="0.25">
      <c r="A58" s="3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16">
        <v>2.5138888888888891E-2</v>
      </c>
      <c r="H58" s="22">
        <v>3.4502557262847899E-2</v>
      </c>
      <c r="I58" s="22">
        <v>3.4278674108169503E-2</v>
      </c>
      <c r="J58" s="10">
        <f t="shared" si="10"/>
        <v>0.50705442475543461</v>
      </c>
      <c r="K58" s="10">
        <f t="shared" si="11"/>
        <v>0.71207754125195843</v>
      </c>
      <c r="L58" s="10">
        <f t="shared" si="13"/>
        <v>0.94237774938749053</v>
      </c>
      <c r="M58" s="10">
        <f t="shared" si="12"/>
        <v>0.97076142763682705</v>
      </c>
      <c r="N58" s="14"/>
      <c r="O58" s="20"/>
      <c r="P58" s="20"/>
      <c r="Q58" s="14"/>
    </row>
    <row r="59" spans="1:17" x14ac:dyDescent="0.25">
      <c r="A59" s="3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16">
        <v>2.074074074074074E-2</v>
      </c>
      <c r="H59" s="22">
        <v>3.4356000740055098E-2</v>
      </c>
      <c r="I59" s="22">
        <v>3.41196501034031E-2</v>
      </c>
      <c r="J59" s="10">
        <f t="shared" si="10"/>
        <v>0.50490060952392191</v>
      </c>
      <c r="K59" s="10">
        <f t="shared" si="11"/>
        <v>0.71056358584149382</v>
      </c>
      <c r="L59" s="10">
        <f t="shared" si="13"/>
        <v>0.93837481113988841</v>
      </c>
      <c r="M59" s="10">
        <f t="shared" si="12"/>
        <v>0.9686974817454046</v>
      </c>
      <c r="N59" s="14"/>
      <c r="O59" s="20"/>
      <c r="P59" s="20"/>
      <c r="Q59" s="14"/>
    </row>
    <row r="60" spans="1:17" x14ac:dyDescent="0.25">
      <c r="A60" s="3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16">
        <v>2.1134259259259259E-2</v>
      </c>
      <c r="H60" s="22">
        <v>4.7242915188605301E-2</v>
      </c>
      <c r="I60" s="22">
        <v>4.7124780649847299E-2</v>
      </c>
      <c r="J60" s="10">
        <f t="shared" si="10"/>
        <v>0.6942885132320995</v>
      </c>
      <c r="K60" s="10">
        <f t="shared" si="11"/>
        <v>0.83323976935339539</v>
      </c>
      <c r="L60" s="10">
        <f t="shared" si="13"/>
        <v>1.2903586175011292</v>
      </c>
      <c r="M60" s="10">
        <f t="shared" si="12"/>
        <v>1.1359395307414604</v>
      </c>
      <c r="N60" s="14"/>
      <c r="O60" s="20"/>
      <c r="P60" s="20"/>
      <c r="Q60" s="14"/>
    </row>
    <row r="61" spans="1:17" x14ac:dyDescent="0.25">
      <c r="A61" s="3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16">
        <v>2.8981481481481483E-2</v>
      </c>
      <c r="H61" s="22">
        <v>4.5600631307842997E-2</v>
      </c>
      <c r="I61" s="22">
        <v>4.5662239245182798E-2</v>
      </c>
      <c r="J61" s="10">
        <f t="shared" si="10"/>
        <v>0.67015327878842756</v>
      </c>
      <c r="K61" s="10">
        <f t="shared" si="11"/>
        <v>0.81862890175489622</v>
      </c>
      <c r="L61" s="10">
        <f t="shared" si="13"/>
        <v>1.2455024702996973</v>
      </c>
      <c r="M61" s="10">
        <f t="shared" si="12"/>
        <v>1.1160208198325412</v>
      </c>
      <c r="N61" s="14"/>
      <c r="O61" s="20"/>
      <c r="P61" s="20"/>
      <c r="Q61" s="14"/>
    </row>
    <row r="62" spans="1:17" x14ac:dyDescent="0.25">
      <c r="A62" s="3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16">
        <v>4.0196759259259258E-2</v>
      </c>
      <c r="H62" s="22">
        <v>4.5326028102488501E-2</v>
      </c>
      <c r="I62" s="22">
        <v>4.5616844724034197E-2</v>
      </c>
      <c r="J62" s="10">
        <f t="shared" si="10"/>
        <v>0.66611767153571666</v>
      </c>
      <c r="K62" s="10">
        <f t="shared" si="11"/>
        <v>0.81616032220129198</v>
      </c>
      <c r="L62" s="10">
        <f t="shared" si="13"/>
        <v>1.2380021581151506</v>
      </c>
      <c r="M62" s="10">
        <f t="shared" si="12"/>
        <v>1.1126554534603921</v>
      </c>
      <c r="N62" s="14"/>
      <c r="O62" s="20"/>
      <c r="P62" s="20"/>
      <c r="Q62" s="14"/>
    </row>
    <row r="63" spans="1:17" x14ac:dyDescent="0.25">
      <c r="A63" s="3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16">
        <v>2.1145833333333332E-2</v>
      </c>
      <c r="H63" s="22">
        <v>3.9514157134738499E-2</v>
      </c>
      <c r="I63" s="22">
        <v>3.92376910703447E-2</v>
      </c>
      <c r="J63" s="10">
        <f t="shared" si="10"/>
        <v>0.58070559996505289</v>
      </c>
      <c r="K63" s="10">
        <f t="shared" si="11"/>
        <v>0.76204041885260454</v>
      </c>
      <c r="L63" s="10">
        <f t="shared" si="13"/>
        <v>1.079260942483105</v>
      </c>
      <c r="M63" s="10">
        <f t="shared" si="12"/>
        <v>1.0388748444750719</v>
      </c>
      <c r="N63" s="14"/>
      <c r="O63" s="20"/>
      <c r="P63" s="20"/>
      <c r="Q63" s="14"/>
    </row>
    <row r="64" spans="1:17" x14ac:dyDescent="0.25">
      <c r="A64" s="3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16">
        <v>2.6678240740740738E-2</v>
      </c>
      <c r="H64" s="22">
        <v>3.86192407244587E-2</v>
      </c>
      <c r="I64" s="22">
        <v>3.8339514669748199E-2</v>
      </c>
      <c r="J64" s="10">
        <f t="shared" si="10"/>
        <v>0.56755378277765733</v>
      </c>
      <c r="K64" s="10">
        <f t="shared" si="11"/>
        <v>0.75336165470354099</v>
      </c>
      <c r="L64" s="10">
        <f t="shared" si="13"/>
        <v>1.054817846680536</v>
      </c>
      <c r="M64" s="10">
        <f t="shared" si="12"/>
        <v>1.0270432545324155</v>
      </c>
      <c r="N64" s="14"/>
      <c r="O64" s="20"/>
      <c r="P64" s="20"/>
      <c r="Q64" s="14"/>
    </row>
    <row r="65" spans="1:17" x14ac:dyDescent="0.25">
      <c r="A65" s="3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16">
        <v>2.224537037037037E-2</v>
      </c>
      <c r="H65" s="22">
        <v>3.66928993845538E-2</v>
      </c>
      <c r="I65" s="22">
        <v>3.6249300542247301E-2</v>
      </c>
      <c r="J65" s="10">
        <f t="shared" si="10"/>
        <v>0.53924400004048434</v>
      </c>
      <c r="K65" s="10">
        <f t="shared" si="11"/>
        <v>0.73433234985290163</v>
      </c>
      <c r="L65" s="10">
        <f t="shared" si="13"/>
        <v>1.0022031606843067</v>
      </c>
      <c r="M65" s="10">
        <f t="shared" si="12"/>
        <v>1.0011009742699817</v>
      </c>
      <c r="N65" s="14"/>
      <c r="O65" s="20"/>
      <c r="P65" s="20"/>
      <c r="Q65" s="14"/>
    </row>
    <row r="66" spans="1:17" x14ac:dyDescent="0.25">
      <c r="A66" s="3"/>
      <c r="G66" s="20"/>
      <c r="H66" s="20"/>
      <c r="I66" s="20"/>
    </row>
    <row r="67" spans="1:17" x14ac:dyDescent="0.25">
      <c r="A67" s="3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6">
        <v>2.1435185185185186E-2</v>
      </c>
      <c r="H67" s="22">
        <v>3.3130354341266197E-2</v>
      </c>
      <c r="I67" s="22">
        <v>3.2895980053047197E-2</v>
      </c>
      <c r="J67" s="10">
        <f t="shared" ref="J67:J84" si="14">H67/$C$2</f>
        <v>0.48688833799990161</v>
      </c>
      <c r="K67" s="10">
        <f t="shared" ref="K67:K84" si="15">SQRT(J67)</f>
        <v>0.6977738444509809</v>
      </c>
      <c r="L67" s="10">
        <f>H67/$C$3</f>
        <v>0.90489839702842523</v>
      </c>
      <c r="M67" s="10">
        <f t="shared" ref="M67:M84" si="16">SQRT(L67)</f>
        <v>0.9512614766868388</v>
      </c>
      <c r="N67" s="14"/>
      <c r="O67" s="20"/>
      <c r="P67" s="20"/>
      <c r="Q67" s="14"/>
    </row>
    <row r="68" spans="1:17" x14ac:dyDescent="0.25">
      <c r="A68" s="3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6">
        <v>2.361111111111111E-2</v>
      </c>
      <c r="H68" s="22">
        <v>3.3062429135272499E-2</v>
      </c>
      <c r="I68" s="22">
        <v>3.2904328773097298E-2</v>
      </c>
      <c r="J68" s="10">
        <f t="shared" si="14"/>
        <v>0.48589009963776675</v>
      </c>
      <c r="K68" s="10">
        <f t="shared" si="15"/>
        <v>0.69705817521765479</v>
      </c>
      <c r="L68" s="10">
        <f t="shared" ref="L68:L84" si="17">H68/$C$3</f>
        <v>0.90304313736568864</v>
      </c>
      <c r="M68" s="10">
        <f t="shared" si="16"/>
        <v>0.95028581877542961</v>
      </c>
      <c r="N68" s="14"/>
      <c r="O68" s="20"/>
      <c r="P68" s="20"/>
      <c r="Q68" s="14"/>
    </row>
    <row r="69" spans="1:17" x14ac:dyDescent="0.25">
      <c r="A69" s="3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6">
        <v>3.1863425925925927E-2</v>
      </c>
      <c r="H69" s="22">
        <v>3.3183316236689298E-2</v>
      </c>
      <c r="I69" s="22">
        <v>3.3149327662277198E-2</v>
      </c>
      <c r="J69" s="10">
        <f t="shared" si="14"/>
        <v>0.48766667344944908</v>
      </c>
      <c r="K69" s="10">
        <f t="shared" si="15"/>
        <v>0.69833134932455176</v>
      </c>
      <c r="L69" s="10">
        <f t="shared" si="17"/>
        <v>0.90634495971164586</v>
      </c>
      <c r="M69" s="10">
        <f t="shared" si="16"/>
        <v>0.95202151221054132</v>
      </c>
      <c r="N69" s="14"/>
      <c r="O69" s="20"/>
      <c r="Q69" s="14"/>
    </row>
    <row r="70" spans="1:17" x14ac:dyDescent="0.25">
      <c r="A70" s="3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6">
        <v>2.1863425925925925E-2</v>
      </c>
      <c r="H70" s="22">
        <v>3.2830006899786698E-2</v>
      </c>
      <c r="I70" s="22">
        <v>3.2658996614229198E-2</v>
      </c>
      <c r="J70" s="10">
        <f t="shared" si="14"/>
        <v>0.48247438983930707</v>
      </c>
      <c r="K70" s="10">
        <f t="shared" si="15"/>
        <v>0.69460376463081963</v>
      </c>
      <c r="L70" s="10">
        <f t="shared" si="17"/>
        <v>0.89669492550660512</v>
      </c>
      <c r="M70" s="10">
        <f t="shared" si="16"/>
        <v>0.94693976867940499</v>
      </c>
      <c r="N70" s="14"/>
      <c r="O70" s="20"/>
      <c r="P70" s="20"/>
      <c r="Q70" s="14"/>
    </row>
    <row r="71" spans="1:17" x14ac:dyDescent="0.25">
      <c r="A71" s="3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6">
        <v>2.3506944444444445E-2</v>
      </c>
      <c r="H71" s="22">
        <v>3.2982146709583902E-2</v>
      </c>
      <c r="I71" s="22">
        <v>3.2931044755261901E-2</v>
      </c>
      <c r="J71" s="10">
        <f t="shared" si="14"/>
        <v>0.48471025784037813</v>
      </c>
      <c r="K71" s="10">
        <f t="shared" si="15"/>
        <v>0.69621136003399009</v>
      </c>
      <c r="L71" s="10">
        <f t="shared" si="17"/>
        <v>0.9008503615937532</v>
      </c>
      <c r="M71" s="10">
        <f t="shared" si="16"/>
        <v>0.9491313721470559</v>
      </c>
      <c r="N71" s="14"/>
      <c r="O71" s="20"/>
      <c r="P71" s="20"/>
      <c r="Q71" s="14"/>
    </row>
    <row r="72" spans="1:17" x14ac:dyDescent="0.25">
      <c r="A72" s="3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6">
        <v>1.9710648148148147E-2</v>
      </c>
      <c r="H72" s="22">
        <v>3.30432209203863E-2</v>
      </c>
      <c r="I72" s="22">
        <v>3.2997314515246998E-2</v>
      </c>
      <c r="J72" s="10">
        <f t="shared" si="14"/>
        <v>0.48560781301548822</v>
      </c>
      <c r="K72" s="10">
        <f t="shared" si="15"/>
        <v>0.69685566153651091</v>
      </c>
      <c r="L72" s="10">
        <f t="shared" si="17"/>
        <v>0.90251849815775087</v>
      </c>
      <c r="M72" s="10">
        <f t="shared" si="16"/>
        <v>0.95000973582261294</v>
      </c>
      <c r="N72" s="14"/>
      <c r="O72" s="20"/>
      <c r="P72" s="20"/>
      <c r="Q72" s="14"/>
    </row>
    <row r="73" spans="1:17" x14ac:dyDescent="0.25">
      <c r="A73" s="3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6">
        <v>2.028935185185185E-2</v>
      </c>
      <c r="H73" s="22">
        <v>3.4047325825985401E-2</v>
      </c>
      <c r="I73" s="22">
        <v>3.3705259666362099E-2</v>
      </c>
      <c r="J73" s="10">
        <f t="shared" si="14"/>
        <v>0.50036427965719121</v>
      </c>
      <c r="K73" s="10">
        <f t="shared" si="15"/>
        <v>0.70736431890306084</v>
      </c>
      <c r="L73" s="10">
        <f t="shared" si="17"/>
        <v>0.92994388908975378</v>
      </c>
      <c r="M73" s="10">
        <f t="shared" si="16"/>
        <v>0.96433598350873218</v>
      </c>
      <c r="N73" s="14"/>
      <c r="O73" s="20"/>
      <c r="P73" s="20"/>
      <c r="Q73" s="14"/>
    </row>
    <row r="74" spans="1:17" x14ac:dyDescent="0.25">
      <c r="A74" s="3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6">
        <v>2.613425925925926E-2</v>
      </c>
      <c r="H74" s="22">
        <v>3.4153794119898301E-2</v>
      </c>
      <c r="I74" s="22">
        <v>3.3871840754045097E-2</v>
      </c>
      <c r="J74" s="10">
        <f t="shared" si="14"/>
        <v>0.50192895264978787</v>
      </c>
      <c r="K74" s="10">
        <f t="shared" si="15"/>
        <v>0.70846944369520126</v>
      </c>
      <c r="L74" s="10">
        <f t="shared" si="17"/>
        <v>0.93285188661684726</v>
      </c>
      <c r="M74" s="10">
        <f t="shared" si="16"/>
        <v>0.965842578589724</v>
      </c>
      <c r="N74" s="14"/>
      <c r="O74" s="20"/>
      <c r="P74" s="20"/>
      <c r="Q74" s="14"/>
    </row>
    <row r="75" spans="1:17" x14ac:dyDescent="0.25">
      <c r="A75" s="3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6">
        <v>3.4560185185185187E-2</v>
      </c>
      <c r="H75" s="22">
        <v>3.4477585823858903E-2</v>
      </c>
      <c r="I75" s="22">
        <v>3.4315930465051499E-2</v>
      </c>
      <c r="J75" s="10">
        <f t="shared" si="14"/>
        <v>0.50668744098274143</v>
      </c>
      <c r="K75" s="10">
        <f t="shared" si="15"/>
        <v>0.71181980934976896</v>
      </c>
      <c r="L75" s="10">
        <f t="shared" si="17"/>
        <v>0.94169569766900074</v>
      </c>
      <c r="M75" s="10">
        <f t="shared" si="16"/>
        <v>0.97041006675992425</v>
      </c>
      <c r="N75" s="14"/>
      <c r="O75" s="20"/>
      <c r="P75" s="20"/>
      <c r="Q75" s="14"/>
    </row>
    <row r="76" spans="1:17" x14ac:dyDescent="0.25">
      <c r="A76" s="3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6">
        <v>2.0497685185185185E-2</v>
      </c>
      <c r="H76" s="22">
        <v>3.3966663494321897E-2</v>
      </c>
      <c r="I76" s="22">
        <v>3.3674315933465697E-2</v>
      </c>
      <c r="J76" s="10">
        <f t="shared" si="14"/>
        <v>0.49917885470826689</v>
      </c>
      <c r="K76" s="10">
        <f t="shared" si="15"/>
        <v>0.70652590519263125</v>
      </c>
      <c r="L76" s="10">
        <f t="shared" si="17"/>
        <v>0.92774073684239122</v>
      </c>
      <c r="M76" s="10">
        <f t="shared" si="16"/>
        <v>0.96319299044500484</v>
      </c>
      <c r="N76" s="14"/>
      <c r="O76" s="20"/>
      <c r="P76" s="20"/>
      <c r="Q76" s="14"/>
    </row>
    <row r="77" spans="1:17" x14ac:dyDescent="0.25">
      <c r="A77" s="3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6">
        <v>2.478009259259259E-2</v>
      </c>
      <c r="H77" s="22">
        <v>3.4177854878810199E-2</v>
      </c>
      <c r="I77" s="22">
        <v>3.3990701575024901E-2</v>
      </c>
      <c r="J77" s="10">
        <f t="shared" si="14"/>
        <v>0.50228255294023327</v>
      </c>
      <c r="K77" s="10">
        <f t="shared" si="15"/>
        <v>0.70871895201146784</v>
      </c>
      <c r="L77" s="10">
        <f t="shared" si="17"/>
        <v>0.93350906468220662</v>
      </c>
      <c r="M77" s="10">
        <f t="shared" si="16"/>
        <v>0.9661827284122847</v>
      </c>
      <c r="N77" s="14"/>
      <c r="O77" s="20"/>
      <c r="P77" s="20"/>
      <c r="Q77" s="14"/>
    </row>
    <row r="78" spans="1:17" x14ac:dyDescent="0.25">
      <c r="A78" s="3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6">
        <v>2.1134259259259259E-2</v>
      </c>
      <c r="H78" s="22">
        <v>3.4198583184164799E-2</v>
      </c>
      <c r="I78" s="22">
        <v>3.4013193225800098E-2</v>
      </c>
      <c r="J78" s="10">
        <f t="shared" si="14"/>
        <v>0.50258717902541472</v>
      </c>
      <c r="K78" s="10">
        <f t="shared" si="15"/>
        <v>0.7089338326144512</v>
      </c>
      <c r="L78" s="10">
        <f t="shared" si="17"/>
        <v>0.93407522253537312</v>
      </c>
      <c r="M78" s="10">
        <f t="shared" si="16"/>
        <v>0.96647567094851028</v>
      </c>
      <c r="N78" s="14"/>
      <c r="O78" s="20"/>
      <c r="P78" s="20"/>
      <c r="Q78" s="14"/>
    </row>
    <row r="79" spans="1:17" x14ac:dyDescent="0.25">
      <c r="A79" s="3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6">
        <v>2.1342592592592594E-2</v>
      </c>
      <c r="H79" s="22">
        <v>4.1456341825438302E-2</v>
      </c>
      <c r="I79" s="22">
        <v>4.1180725193034999E-2</v>
      </c>
      <c r="J79" s="10">
        <f t="shared" si="14"/>
        <v>0.60924821880948321</v>
      </c>
      <c r="K79" s="10">
        <f t="shared" si="15"/>
        <v>0.78054354062376508</v>
      </c>
      <c r="L79" s="10">
        <f t="shared" si="17"/>
        <v>1.1323083622373311</v>
      </c>
      <c r="M79" s="10">
        <f t="shared" si="16"/>
        <v>1.0640997896049651</v>
      </c>
      <c r="N79" s="14"/>
      <c r="O79" s="20"/>
      <c r="P79" s="20"/>
      <c r="Q79" s="14"/>
    </row>
    <row r="80" spans="1:17" x14ac:dyDescent="0.25">
      <c r="A80" s="3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6">
        <v>2.8796296296296296E-2</v>
      </c>
      <c r="H80" s="22">
        <v>3.9543652821309602E-2</v>
      </c>
      <c r="I80" s="22">
        <v>3.9377781402965398E-2</v>
      </c>
      <c r="J80" s="10">
        <f t="shared" si="14"/>
        <v>0.58113907271529397</v>
      </c>
      <c r="K80" s="10">
        <f t="shared" si="15"/>
        <v>0.76232478164840867</v>
      </c>
      <c r="L80" s="10">
        <f t="shared" si="17"/>
        <v>1.0800665662087829</v>
      </c>
      <c r="M80" s="10">
        <f t="shared" si="16"/>
        <v>1.0392625107299807</v>
      </c>
      <c r="N80" s="14"/>
      <c r="O80" s="20"/>
      <c r="P80" s="20"/>
      <c r="Q80" s="14"/>
    </row>
    <row r="81" spans="1:17" x14ac:dyDescent="0.25">
      <c r="A81" s="3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6">
        <v>3.9618055555555552E-2</v>
      </c>
      <c r="H81" s="22">
        <v>3.9297969215049501E-2</v>
      </c>
      <c r="I81" s="22">
        <v>3.9301868355432597E-2</v>
      </c>
      <c r="J81" s="10">
        <f t="shared" si="14"/>
        <v>0.57752847195039947</v>
      </c>
      <c r="K81" s="10">
        <f t="shared" si="15"/>
        <v>0.75995294061566698</v>
      </c>
      <c r="L81" s="10">
        <f t="shared" si="17"/>
        <v>1.0733561429156637</v>
      </c>
      <c r="M81" s="10">
        <f t="shared" si="16"/>
        <v>1.0360290260970799</v>
      </c>
      <c r="N81" s="14"/>
      <c r="O81" s="20"/>
      <c r="P81" s="20"/>
      <c r="Q81" s="14"/>
    </row>
    <row r="82" spans="1:17" x14ac:dyDescent="0.25">
      <c r="A82" s="3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6">
        <v>2.1203703703703707E-2</v>
      </c>
      <c r="H82" s="22">
        <v>3.5860253582936097E-2</v>
      </c>
      <c r="I82" s="22">
        <v>3.54897872735132E-2</v>
      </c>
      <c r="J82" s="10">
        <f t="shared" si="14"/>
        <v>0.52700732045908683</v>
      </c>
      <c r="K82" s="10">
        <f t="shared" si="15"/>
        <v>0.72595269849976229</v>
      </c>
      <c r="L82" s="10">
        <f t="shared" si="17"/>
        <v>0.97946087898652789</v>
      </c>
      <c r="M82" s="10">
        <f t="shared" si="16"/>
        <v>0.98967715896979647</v>
      </c>
      <c r="N82" s="14"/>
      <c r="O82" s="20"/>
      <c r="P82" s="20"/>
      <c r="Q82" s="14"/>
    </row>
    <row r="83" spans="1:17" x14ac:dyDescent="0.25">
      <c r="A83" s="3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6">
        <v>2.732638888888889E-2</v>
      </c>
      <c r="H83" s="22">
        <v>3.5718805495555603E-2</v>
      </c>
      <c r="I83" s="22">
        <v>3.5418227166745697E-2</v>
      </c>
      <c r="J83" s="10">
        <f t="shared" si="14"/>
        <v>0.52492857951147875</v>
      </c>
      <c r="K83" s="10">
        <f t="shared" si="15"/>
        <v>0.72451955081383324</v>
      </c>
      <c r="L83" s="10">
        <f t="shared" si="17"/>
        <v>0.97559746882752696</v>
      </c>
      <c r="M83" s="10">
        <f t="shared" si="16"/>
        <v>0.98772337667361454</v>
      </c>
      <c r="N83" s="14"/>
      <c r="O83" s="20"/>
      <c r="P83" s="20"/>
      <c r="Q83" s="14"/>
    </row>
    <row r="84" spans="1:17" x14ac:dyDescent="0.25">
      <c r="A84" s="3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6">
        <v>2.2326388888888885E-2</v>
      </c>
      <c r="H84" s="22">
        <v>3.53163337382685E-2</v>
      </c>
      <c r="I84" s="22">
        <v>3.4981517360661601E-2</v>
      </c>
      <c r="J84" s="10">
        <f t="shared" si="14"/>
        <v>0.51901379807029946</v>
      </c>
      <c r="K84" s="10">
        <f t="shared" si="15"/>
        <v>0.72042612256240368</v>
      </c>
      <c r="L84" s="10">
        <f t="shared" si="17"/>
        <v>0.96460464803645318</v>
      </c>
      <c r="M84" s="10">
        <f t="shared" si="16"/>
        <v>0.98214288575362252</v>
      </c>
      <c r="N84" s="14"/>
      <c r="O84" s="20"/>
      <c r="P84" s="20"/>
      <c r="Q84" s="14"/>
    </row>
    <row r="85" spans="1:17" x14ac:dyDescent="0.25">
      <c r="G85" s="20"/>
      <c r="H85" s="20"/>
      <c r="I85" s="20"/>
    </row>
    <row r="86" spans="1:17" x14ac:dyDescent="0.25">
      <c r="A86" s="3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16">
        <v>1.9351851851851853E-2</v>
      </c>
      <c r="H86" s="22">
        <v>3.2815087353082799E-2</v>
      </c>
      <c r="I86" s="22">
        <v>3.2594735804458201E-2</v>
      </c>
      <c r="J86" s="10">
        <f t="shared" ref="J86:J103" si="18">H86/$C$2</f>
        <v>0.482255130086648</v>
      </c>
      <c r="K86" s="10">
        <f t="shared" ref="K86:K103" si="19">SQRT(J86)</f>
        <v>0.69444591588304994</v>
      </c>
      <c r="L86" s="10">
        <f>H86/$C$3</f>
        <v>0.89628742386150706</v>
      </c>
      <c r="M86" s="10">
        <f t="shared" ref="M86:M103" si="20">SQRT(L86)</f>
        <v>0.94672457655936404</v>
      </c>
      <c r="N86" s="14"/>
      <c r="O86" s="20"/>
      <c r="P86" s="20"/>
    </row>
    <row r="87" spans="1:17" x14ac:dyDescent="0.25">
      <c r="A87" s="3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16">
        <v>2.3877314814814813E-2</v>
      </c>
      <c r="H87" s="22">
        <v>3.27617385519983E-2</v>
      </c>
      <c r="I87" s="22">
        <v>3.2620100624547503E-2</v>
      </c>
      <c r="J87" s="10">
        <f t="shared" si="18"/>
        <v>0.48147110861718956</v>
      </c>
      <c r="K87" s="10">
        <f t="shared" si="19"/>
        <v>0.6938811920042145</v>
      </c>
      <c r="L87" s="10">
        <f t="shared" ref="L87:L103" si="21">H87/$C$3</f>
        <v>0.89483029351851451</v>
      </c>
      <c r="M87" s="10">
        <f t="shared" si="20"/>
        <v>0.94595469950654321</v>
      </c>
      <c r="N87" s="14"/>
      <c r="O87" s="20"/>
      <c r="P87" s="20"/>
    </row>
    <row r="88" spans="1:17" x14ac:dyDescent="0.25">
      <c r="A88" s="3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16">
        <v>3.0381944444444444E-2</v>
      </c>
      <c r="H88" s="22">
        <v>3.2928056141472699E-2</v>
      </c>
      <c r="I88" s="22">
        <v>3.2931570404115297E-2</v>
      </c>
      <c r="J88" s="10">
        <f t="shared" si="18"/>
        <v>0.48391533525857128</v>
      </c>
      <c r="K88" s="10">
        <f t="shared" si="19"/>
        <v>0.69564023407115494</v>
      </c>
      <c r="L88" s="10">
        <f t="shared" si="21"/>
        <v>0.89937297116580905</v>
      </c>
      <c r="M88" s="10">
        <f t="shared" si="20"/>
        <v>0.9483527672579487</v>
      </c>
      <c r="N88" s="14"/>
      <c r="O88" s="20"/>
      <c r="P88" s="20"/>
    </row>
    <row r="89" spans="1:17" x14ac:dyDescent="0.25">
      <c r="A89" s="3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16">
        <v>1.9375E-2</v>
      </c>
      <c r="H89" s="22">
        <v>3.2652329392620402E-2</v>
      </c>
      <c r="I89" s="22">
        <v>3.2504614319142901E-2</v>
      </c>
      <c r="J89" s="10">
        <f t="shared" si="18"/>
        <v>0.47986321625290174</v>
      </c>
      <c r="K89" s="10">
        <f t="shared" si="19"/>
        <v>0.69272160082741874</v>
      </c>
      <c r="L89" s="10">
        <f t="shared" si="21"/>
        <v>0.89184197133151122</v>
      </c>
      <c r="M89" s="10">
        <f t="shared" si="20"/>
        <v>0.94437385146535646</v>
      </c>
      <c r="N89" s="14"/>
      <c r="O89" s="20"/>
    </row>
    <row r="90" spans="1:17" x14ac:dyDescent="0.25">
      <c r="A90" s="3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16">
        <v>2.1747685185185186E-2</v>
      </c>
      <c r="H90" s="22">
        <v>3.2761420796337898E-2</v>
      </c>
      <c r="I90" s="22">
        <v>3.2750759482745202E-2</v>
      </c>
      <c r="J90" s="10">
        <f t="shared" si="18"/>
        <v>0.48146643883540002</v>
      </c>
      <c r="K90" s="10">
        <f t="shared" si="19"/>
        <v>0.69387782702389333</v>
      </c>
      <c r="L90" s="10">
        <f t="shared" si="21"/>
        <v>0.89482161457156506</v>
      </c>
      <c r="M90" s="10">
        <f t="shared" si="20"/>
        <v>0.9459501120944831</v>
      </c>
      <c r="N90" s="14"/>
      <c r="O90" s="20"/>
      <c r="P90" s="20"/>
    </row>
    <row r="91" spans="1:17" x14ac:dyDescent="0.25">
      <c r="A91" s="3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16">
        <v>2.2326388888888885E-2</v>
      </c>
      <c r="H91" s="22">
        <v>3.2833259301073899E-2</v>
      </c>
      <c r="I91" s="22">
        <v>3.2828709249168697E-2</v>
      </c>
      <c r="J91" s="10">
        <f t="shared" si="18"/>
        <v>0.48252218758517246</v>
      </c>
      <c r="K91" s="10">
        <f t="shared" si="19"/>
        <v>0.69463817026216779</v>
      </c>
      <c r="L91" s="10">
        <f t="shared" si="21"/>
        <v>0.89678375922932851</v>
      </c>
      <c r="M91" s="10">
        <f t="shared" si="20"/>
        <v>0.94698667320576824</v>
      </c>
      <c r="N91" s="14"/>
      <c r="O91" s="20"/>
      <c r="P91" s="20"/>
    </row>
    <row r="92" spans="1:17" x14ac:dyDescent="0.25">
      <c r="A92" s="3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16">
        <v>2.028935185185185E-2</v>
      </c>
      <c r="H92" s="22">
        <v>3.3826188251257099E-2</v>
      </c>
      <c r="I92" s="22">
        <v>3.3535890143273898E-2</v>
      </c>
      <c r="J92" s="10">
        <f t="shared" si="18"/>
        <v>0.49711441081728319</v>
      </c>
      <c r="K92" s="10">
        <f t="shared" si="19"/>
        <v>0.70506340907558318</v>
      </c>
      <c r="L92" s="10">
        <f t="shared" si="21"/>
        <v>0.92390389824531094</v>
      </c>
      <c r="M92" s="10">
        <f t="shared" si="20"/>
        <v>0.96119919800492493</v>
      </c>
      <c r="N92" s="14"/>
      <c r="O92" s="20"/>
      <c r="P92" s="20"/>
    </row>
    <row r="93" spans="1:17" x14ac:dyDescent="0.25">
      <c r="A93" s="3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16">
        <v>2.6099537037037036E-2</v>
      </c>
      <c r="H93" s="22">
        <v>3.3900091224755902E-2</v>
      </c>
      <c r="I93" s="22">
        <v>3.36748495620822E-2</v>
      </c>
      <c r="J93" s="10">
        <f t="shared" si="18"/>
        <v>0.49820049928978904</v>
      </c>
      <c r="K93" s="10">
        <f t="shared" si="19"/>
        <v>0.70583319508917197</v>
      </c>
      <c r="L93" s="10">
        <f t="shared" si="21"/>
        <v>0.92592243030101562</v>
      </c>
      <c r="M93" s="10">
        <f t="shared" si="20"/>
        <v>0.96224863226767732</v>
      </c>
      <c r="N93" s="14"/>
      <c r="O93" s="20"/>
      <c r="P93" s="20"/>
    </row>
    <row r="94" spans="1:17" x14ac:dyDescent="0.25">
      <c r="A94" s="3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16">
        <v>3.3900462962962966E-2</v>
      </c>
      <c r="H94" s="22">
        <v>3.4096307688155303E-2</v>
      </c>
      <c r="I94" s="22">
        <v>3.3981274110991201E-2</v>
      </c>
      <c r="J94" s="10">
        <f t="shared" si="18"/>
        <v>0.50108412397936131</v>
      </c>
      <c r="K94" s="10">
        <f t="shared" si="19"/>
        <v>0.70787295751381918</v>
      </c>
      <c r="L94" s="10">
        <f t="shared" si="21"/>
        <v>0.93128174404006447</v>
      </c>
      <c r="M94" s="10">
        <f t="shared" si="20"/>
        <v>0.96502940060915476</v>
      </c>
      <c r="N94" s="14"/>
      <c r="O94" s="20"/>
      <c r="P94" s="20"/>
    </row>
    <row r="95" spans="1:17" x14ac:dyDescent="0.25">
      <c r="A95" s="3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16">
        <v>2.2430555555555554E-2</v>
      </c>
      <c r="H95" s="22">
        <v>3.3825601530672197E-2</v>
      </c>
      <c r="I95" s="22">
        <v>3.3596222328225699E-2</v>
      </c>
      <c r="J95" s="10">
        <f t="shared" si="18"/>
        <v>0.49710578828920787</v>
      </c>
      <c r="K95" s="10">
        <f t="shared" si="19"/>
        <v>0.70505729433089892</v>
      </c>
      <c r="L95" s="10">
        <f t="shared" si="21"/>
        <v>0.92388787298607855</v>
      </c>
      <c r="M95" s="10">
        <f t="shared" si="20"/>
        <v>0.96119086189272451</v>
      </c>
      <c r="N95" s="14"/>
      <c r="O95" s="20"/>
      <c r="P95" s="20"/>
    </row>
    <row r="96" spans="1:17" x14ac:dyDescent="0.25">
      <c r="A96" s="3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16">
        <v>2.5324074074074079E-2</v>
      </c>
      <c r="H96" s="22">
        <v>3.4080192125190298E-2</v>
      </c>
      <c r="I96" s="22">
        <v>3.3963787606037903E-2</v>
      </c>
      <c r="J96" s="10">
        <f t="shared" si="18"/>
        <v>0.50084728740384088</v>
      </c>
      <c r="K96" s="10">
        <f t="shared" si="19"/>
        <v>0.70770565025569843</v>
      </c>
      <c r="L96" s="10">
        <f t="shared" si="21"/>
        <v>0.9308415752768805</v>
      </c>
      <c r="M96" s="10">
        <f t="shared" si="20"/>
        <v>0.96480131388637758</v>
      </c>
      <c r="N96" s="14"/>
      <c r="O96" s="20"/>
      <c r="P96" s="20"/>
    </row>
    <row r="97" spans="1:16" x14ac:dyDescent="0.25">
      <c r="A97" s="3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16">
        <v>2.1064814814814814E-2</v>
      </c>
      <c r="H97" s="22">
        <v>3.4107405499203901E-2</v>
      </c>
      <c r="I97" s="22">
        <v>3.3993316006660099E-2</v>
      </c>
      <c r="J97" s="10">
        <f t="shared" si="18"/>
        <v>0.50124721896836233</v>
      </c>
      <c r="K97" s="10">
        <f t="shared" si="19"/>
        <v>0.70798814888976946</v>
      </c>
      <c r="L97" s="10">
        <f t="shared" si="21"/>
        <v>0.93158486157768439</v>
      </c>
      <c r="M97" s="10">
        <f t="shared" si="20"/>
        <v>0.96518643876594346</v>
      </c>
      <c r="N97" s="14"/>
      <c r="O97" s="20"/>
      <c r="P97" s="20"/>
    </row>
    <row r="98" spans="1:16" x14ac:dyDescent="0.25">
      <c r="A98" s="3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16">
        <v>2.3252314814814812E-2</v>
      </c>
      <c r="H98" s="22">
        <v>3.7771321818849103E-2</v>
      </c>
      <c r="I98" s="22">
        <v>3.7508017107974703E-2</v>
      </c>
      <c r="J98" s="10">
        <f t="shared" si="18"/>
        <v>0.55509264751606646</v>
      </c>
      <c r="K98" s="10">
        <f t="shared" si="19"/>
        <v>0.7450453996341877</v>
      </c>
      <c r="L98" s="10">
        <f t="shared" si="21"/>
        <v>1.0316584065310983</v>
      </c>
      <c r="M98" s="10">
        <f t="shared" si="20"/>
        <v>1.0157058661497915</v>
      </c>
      <c r="N98" s="14"/>
      <c r="O98" s="20"/>
      <c r="P98" s="20"/>
    </row>
    <row r="99" spans="1:16" x14ac:dyDescent="0.25">
      <c r="A99" s="3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16">
        <v>2.8738425925925928E-2</v>
      </c>
      <c r="H99" s="22">
        <v>3.6632431322919698E-2</v>
      </c>
      <c r="I99" s="22">
        <v>3.6429629489633297E-2</v>
      </c>
      <c r="J99" s="10">
        <f t="shared" si="18"/>
        <v>0.53835535291863845</v>
      </c>
      <c r="K99" s="10">
        <f t="shared" si="19"/>
        <v>0.73372702888651886</v>
      </c>
      <c r="L99" s="10">
        <f t="shared" si="21"/>
        <v>1.0005515800377345</v>
      </c>
      <c r="M99" s="10">
        <f t="shared" si="20"/>
        <v>1.0002757519992846</v>
      </c>
      <c r="N99" s="14"/>
      <c r="O99" s="20"/>
      <c r="P99" s="20"/>
    </row>
    <row r="100" spans="1:16" x14ac:dyDescent="0.25">
      <c r="A100" s="3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16">
        <v>3.8680555555555558E-2</v>
      </c>
      <c r="H100" s="22">
        <v>3.6559017034619702E-2</v>
      </c>
      <c r="I100" s="22">
        <v>3.6471879582228403E-2</v>
      </c>
      <c r="J100" s="10">
        <f t="shared" si="18"/>
        <v>0.53727644623241233</v>
      </c>
      <c r="K100" s="10">
        <f t="shared" si="19"/>
        <v>0.73299143667058775</v>
      </c>
      <c r="L100" s="10">
        <f t="shared" si="21"/>
        <v>0.99854639557404457</v>
      </c>
      <c r="M100" s="10">
        <f t="shared" si="20"/>
        <v>0.9992729334741558</v>
      </c>
      <c r="N100" s="14"/>
      <c r="O100" s="20"/>
      <c r="P100" s="20"/>
    </row>
    <row r="101" spans="1:16" x14ac:dyDescent="0.25">
      <c r="A101" s="3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16">
        <v>2.3344907407407408E-2</v>
      </c>
      <c r="H101" s="22">
        <v>3.5116526435313197E-2</v>
      </c>
      <c r="I101" s="22">
        <v>3.48295234673427E-2</v>
      </c>
      <c r="J101" s="10">
        <f t="shared" si="18"/>
        <v>0.51607740189855744</v>
      </c>
      <c r="K101" s="10">
        <f t="shared" si="19"/>
        <v>0.71838527399895769</v>
      </c>
      <c r="L101" s="10">
        <f t="shared" si="21"/>
        <v>0.95914725671801448</v>
      </c>
      <c r="M101" s="10">
        <f t="shared" si="20"/>
        <v>0.97936063670029871</v>
      </c>
      <c r="N101" s="14"/>
      <c r="O101" s="20"/>
      <c r="P101" s="20"/>
    </row>
    <row r="102" spans="1:16" x14ac:dyDescent="0.25">
      <c r="A102" s="3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16">
        <v>2.494212962962963E-2</v>
      </c>
      <c r="H102" s="22">
        <v>3.5159148886838701E-2</v>
      </c>
      <c r="I102" s="22">
        <v>3.4952925428820301E-2</v>
      </c>
      <c r="J102" s="10">
        <f t="shared" si="18"/>
        <v>0.51670378742920908</v>
      </c>
      <c r="K102" s="10">
        <f t="shared" si="19"/>
        <v>0.71882110947662703</v>
      </c>
      <c r="L102" s="10">
        <f t="shared" si="21"/>
        <v>0.9603114153522857</v>
      </c>
      <c r="M102" s="10">
        <f t="shared" si="20"/>
        <v>0.97995480270892377</v>
      </c>
      <c r="N102" s="14"/>
      <c r="O102" s="20"/>
      <c r="P102" s="20"/>
    </row>
    <row r="103" spans="1:16" x14ac:dyDescent="0.25">
      <c r="A103" s="3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16">
        <v>2.4212962962962964E-2</v>
      </c>
      <c r="H103" s="22">
        <v>3.5013619172359699E-2</v>
      </c>
      <c r="I103" s="22">
        <v>3.4795015582380198E-2</v>
      </c>
      <c r="J103" s="10">
        <f t="shared" si="18"/>
        <v>0.51456506231681198</v>
      </c>
      <c r="K103" s="10">
        <f t="shared" si="19"/>
        <v>0.71733190526897095</v>
      </c>
      <c r="L103" s="10">
        <f t="shared" si="21"/>
        <v>0.95633652259999102</v>
      </c>
      <c r="M103" s="10">
        <f t="shared" si="20"/>
        <v>0.97792459964968215</v>
      </c>
      <c r="N103" s="14"/>
      <c r="O103" s="20"/>
      <c r="P103" s="20"/>
    </row>
    <row r="104" spans="1:16" x14ac:dyDescent="0.25">
      <c r="G104" s="20"/>
      <c r="H104" s="20"/>
      <c r="I104" s="20"/>
    </row>
    <row r="105" spans="1:16" x14ac:dyDescent="0.25">
      <c r="A105" s="21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16">
        <v>1.9699074074074074E-2</v>
      </c>
      <c r="H105" s="22">
        <v>3.2601699834028802E-2</v>
      </c>
      <c r="I105" s="22">
        <v>3.2396311301209797E-2</v>
      </c>
      <c r="J105" s="10">
        <f t="shared" ref="J105:J122" si="22">H105/$C$2</f>
        <v>0.47911915715282666</v>
      </c>
      <c r="K105" s="10">
        <f t="shared" ref="K105:K122" si="23">SQRT(J105)</f>
        <v>0.69218433755237962</v>
      </c>
      <c r="L105" s="10">
        <f>H105/$C$3</f>
        <v>0.89045911239979347</v>
      </c>
      <c r="M105" s="10">
        <f t="shared" ref="M105:M122" si="24">SQRT(L105)</f>
        <v>0.94364141091825415</v>
      </c>
      <c r="N105" s="14"/>
      <c r="O105" s="20"/>
      <c r="P105" s="20"/>
    </row>
    <row r="106" spans="1:16" x14ac:dyDescent="0.25">
      <c r="A106" s="21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16">
        <v>2.3807870370370368E-2</v>
      </c>
      <c r="H106" s="22">
        <v>3.2542939476418002E-2</v>
      </c>
      <c r="I106" s="22">
        <v>3.2431268895173997E-2</v>
      </c>
      <c r="J106" s="10">
        <f t="shared" si="22"/>
        <v>0.47825560668902228</v>
      </c>
      <c r="K106" s="10">
        <f t="shared" si="23"/>
        <v>0.69156026974445417</v>
      </c>
      <c r="L106" s="10">
        <f t="shared" ref="L106:L122" si="25">H106/$C$3</f>
        <v>0.88885417473860462</v>
      </c>
      <c r="M106" s="10">
        <f t="shared" si="24"/>
        <v>0.94279063144401509</v>
      </c>
      <c r="N106" s="14"/>
      <c r="O106" s="20"/>
      <c r="P106" s="20"/>
    </row>
    <row r="107" spans="1:16" x14ac:dyDescent="0.25">
      <c r="A107" s="21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16">
        <v>3.1527777777777773E-2</v>
      </c>
      <c r="H107" s="22">
        <v>3.2715172867856801E-2</v>
      </c>
      <c r="I107" s="22">
        <v>3.2775992322178198E-2</v>
      </c>
      <c r="J107" s="10">
        <f t="shared" si="22"/>
        <v>0.48078677278649057</v>
      </c>
      <c r="K107" s="10">
        <f t="shared" si="23"/>
        <v>0.69338789489469066</v>
      </c>
      <c r="L107" s="10">
        <f t="shared" si="25"/>
        <v>0.89355843229716658</v>
      </c>
      <c r="M107" s="10">
        <f t="shared" si="24"/>
        <v>0.94528219717561934</v>
      </c>
      <c r="N107" s="14"/>
      <c r="O107" s="20"/>
      <c r="P107" s="20"/>
    </row>
    <row r="108" spans="1:16" x14ac:dyDescent="0.25">
      <c r="A108" s="21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16">
        <v>2.1319444444444443E-2</v>
      </c>
      <c r="H108" s="22">
        <v>3.2522046608038299E-2</v>
      </c>
      <c r="I108" s="22">
        <v>3.2409215529695501E-2</v>
      </c>
      <c r="J108" s="10">
        <f t="shared" si="22"/>
        <v>0.47794856216252374</v>
      </c>
      <c r="K108" s="10">
        <f t="shared" si="23"/>
        <v>0.69133824005512945</v>
      </c>
      <c r="L108" s="10">
        <f t="shared" si="25"/>
        <v>0.88828352213068573</v>
      </c>
      <c r="M108" s="10">
        <f t="shared" si="24"/>
        <v>0.94248794269777569</v>
      </c>
      <c r="N108" s="14"/>
      <c r="O108" s="20"/>
      <c r="P108" s="20"/>
    </row>
    <row r="109" spans="1:16" x14ac:dyDescent="0.25">
      <c r="A109" s="21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16">
        <v>2.3657407407407408E-2</v>
      </c>
      <c r="H109" s="22">
        <v>3.2571719061423997E-2</v>
      </c>
      <c r="I109" s="22">
        <v>3.2620334980128798E-2</v>
      </c>
      <c r="J109" s="10">
        <f t="shared" si="22"/>
        <v>0.47867855551014138</v>
      </c>
      <c r="K109" s="10">
        <f t="shared" si="23"/>
        <v>0.69186599534168569</v>
      </c>
      <c r="L109" s="10">
        <f t="shared" si="25"/>
        <v>0.88964023938707804</v>
      </c>
      <c r="M109" s="10">
        <f t="shared" si="24"/>
        <v>0.94320742118956957</v>
      </c>
      <c r="N109" s="14"/>
      <c r="O109" s="20"/>
    </row>
    <row r="110" spans="1:16" x14ac:dyDescent="0.25">
      <c r="A110" s="21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16">
        <v>1.9953703703703706E-2</v>
      </c>
      <c r="H110" s="22">
        <v>3.2559034233397302E-2</v>
      </c>
      <c r="I110" s="22">
        <v>3.26065710608291E-2</v>
      </c>
      <c r="J110" s="10">
        <f t="shared" si="22"/>
        <v>0.47849213749685621</v>
      </c>
      <c r="K110" s="10">
        <f t="shared" si="23"/>
        <v>0.69173126103773586</v>
      </c>
      <c r="L110" s="10">
        <f t="shared" si="25"/>
        <v>0.88929377522223085</v>
      </c>
      <c r="M110" s="10">
        <f t="shared" si="24"/>
        <v>0.94302374054009419</v>
      </c>
      <c r="N110" s="14"/>
      <c r="O110" s="20"/>
      <c r="P110" s="20"/>
    </row>
    <row r="111" spans="1:16" x14ac:dyDescent="0.25">
      <c r="A111" s="21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16">
        <v>2.2233796296296297E-2</v>
      </c>
      <c r="H111" s="22">
        <v>3.3687360969779201E-2</v>
      </c>
      <c r="I111" s="22">
        <v>3.3468628216407399E-2</v>
      </c>
      <c r="J111" s="10">
        <f t="shared" si="22"/>
        <v>0.49507418560110961</v>
      </c>
      <c r="K111" s="10">
        <f t="shared" si="23"/>
        <v>0.70361508340932377</v>
      </c>
      <c r="L111" s="10">
        <f t="shared" si="25"/>
        <v>0.92011207087216729</v>
      </c>
      <c r="M111" s="10">
        <f t="shared" si="24"/>
        <v>0.9592247238641044</v>
      </c>
      <c r="N111" s="14"/>
      <c r="O111" s="20"/>
      <c r="P111" s="20"/>
    </row>
    <row r="112" spans="1:16" x14ac:dyDescent="0.25">
      <c r="A112" s="21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16">
        <v>2.6157407407407407E-2</v>
      </c>
      <c r="H112" s="22">
        <v>3.3764617927885203E-2</v>
      </c>
      <c r="I112" s="22">
        <v>3.3617100879881699E-2</v>
      </c>
      <c r="J112" s="10">
        <f t="shared" si="22"/>
        <v>0.49620956470221106</v>
      </c>
      <c r="K112" s="10">
        <f t="shared" si="23"/>
        <v>0.70442143969516646</v>
      </c>
      <c r="L112" s="10">
        <f t="shared" si="25"/>
        <v>0.92222221122349868</v>
      </c>
      <c r="M112" s="10">
        <f t="shared" si="24"/>
        <v>0.96032401366595987</v>
      </c>
      <c r="N112" s="14"/>
      <c r="O112" s="20"/>
      <c r="P112" s="20"/>
    </row>
    <row r="113" spans="1:16" x14ac:dyDescent="0.25">
      <c r="A113" s="21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16">
        <v>3.5520833333333328E-2</v>
      </c>
      <c r="H113" s="22">
        <v>3.3947292447907798E-2</v>
      </c>
      <c r="I113" s="22">
        <v>3.3912301417792702E-2</v>
      </c>
      <c r="J113" s="10">
        <f t="shared" si="22"/>
        <v>0.49889417509099726</v>
      </c>
      <c r="K113" s="10">
        <f t="shared" si="23"/>
        <v>0.70632441207351548</v>
      </c>
      <c r="L113" s="10">
        <f t="shared" si="25"/>
        <v>0.92721165017255591</v>
      </c>
      <c r="M113" s="10">
        <f t="shared" si="24"/>
        <v>0.96291829880450186</v>
      </c>
      <c r="N113" s="14"/>
      <c r="O113" s="20"/>
      <c r="P113" s="20"/>
    </row>
    <row r="114" spans="1:16" x14ac:dyDescent="0.25">
      <c r="A114" s="21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16">
        <v>2.2187499999999999E-2</v>
      </c>
      <c r="H114" s="22">
        <v>3.37199998608219E-2</v>
      </c>
      <c r="I114" s="22">
        <v>3.3570004496464398E-2</v>
      </c>
      <c r="J114" s="10">
        <f t="shared" si="22"/>
        <v>0.49555385132548568</v>
      </c>
      <c r="K114" s="10">
        <f t="shared" si="23"/>
        <v>0.70395585893256518</v>
      </c>
      <c r="L114" s="10">
        <f t="shared" si="25"/>
        <v>0.92100354579818511</v>
      </c>
      <c r="M114" s="10">
        <f t="shared" si="24"/>
        <v>0.95968929649037193</v>
      </c>
      <c r="N114" s="14"/>
      <c r="O114" s="20"/>
      <c r="P114" s="20"/>
    </row>
    <row r="115" spans="1:16" x14ac:dyDescent="0.25">
      <c r="A115" s="21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16">
        <v>2.3032407407407404E-2</v>
      </c>
      <c r="H115" s="22">
        <v>3.3971260270445197E-2</v>
      </c>
      <c r="I115" s="22">
        <v>3.3938308169678098E-2</v>
      </c>
      <c r="J115" s="10">
        <f t="shared" si="22"/>
        <v>0.49924640957543726</v>
      </c>
      <c r="K115" s="10">
        <f t="shared" si="23"/>
        <v>0.70657371135320146</v>
      </c>
      <c r="L115" s="10">
        <f t="shared" si="25"/>
        <v>0.92786628984139097</v>
      </c>
      <c r="M115" s="10">
        <f t="shared" si="24"/>
        <v>0.96325816365156802</v>
      </c>
      <c r="N115" s="14"/>
      <c r="O115" s="20"/>
      <c r="P115" s="20"/>
    </row>
    <row r="116" spans="1:16" x14ac:dyDescent="0.25">
      <c r="A116" s="21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16">
        <v>2.0960648148148148E-2</v>
      </c>
      <c r="H116" s="22">
        <v>3.3981873051159101E-2</v>
      </c>
      <c r="I116" s="22">
        <v>3.3949823773751199E-2</v>
      </c>
      <c r="J116" s="10">
        <f t="shared" si="22"/>
        <v>0.49940237649055452</v>
      </c>
      <c r="K116" s="10">
        <f t="shared" si="23"/>
        <v>0.70668407120194421</v>
      </c>
      <c r="L116" s="10">
        <f t="shared" si="25"/>
        <v>0.92815615961329567</v>
      </c>
      <c r="M116" s="10">
        <f t="shared" si="24"/>
        <v>0.96340861508152176</v>
      </c>
      <c r="N116" s="14"/>
      <c r="O116" s="20"/>
      <c r="P116" s="20"/>
    </row>
    <row r="117" spans="1:16" x14ac:dyDescent="0.25">
      <c r="A117" s="21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16">
        <v>2.3310185185185187E-2</v>
      </c>
      <c r="H117" s="22">
        <v>3.6011569860257102E-2</v>
      </c>
      <c r="I117" s="22">
        <v>3.5778519525935797E-2</v>
      </c>
      <c r="J117" s="10">
        <f t="shared" si="22"/>
        <v>0.52923108571128608</v>
      </c>
      <c r="K117" s="10">
        <f t="shared" si="23"/>
        <v>0.72748270475062571</v>
      </c>
      <c r="L117" s="10">
        <f t="shared" si="25"/>
        <v>0.98359382170671894</v>
      </c>
      <c r="M117" s="10">
        <f t="shared" si="24"/>
        <v>0.99176298665896934</v>
      </c>
      <c r="N117" s="14"/>
      <c r="O117" s="20"/>
      <c r="P117" s="20"/>
    </row>
    <row r="118" spans="1:16" x14ac:dyDescent="0.25">
      <c r="A118" s="21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16">
        <v>2.8749999999999998E-2</v>
      </c>
      <c r="H118" s="22">
        <v>3.5505454570315703E-2</v>
      </c>
      <c r="I118" s="22">
        <v>3.5318413937269699E-2</v>
      </c>
      <c r="J118" s="10">
        <f t="shared" si="22"/>
        <v>0.52179314436548618</v>
      </c>
      <c r="K118" s="10">
        <f t="shared" si="23"/>
        <v>0.72235250699743969</v>
      </c>
      <c r="L118" s="10">
        <f t="shared" si="25"/>
        <v>0.96977015686263068</v>
      </c>
      <c r="M118" s="10">
        <f t="shared" si="24"/>
        <v>0.98476908809254904</v>
      </c>
      <c r="N118" s="14"/>
      <c r="O118" s="20"/>
      <c r="P118" s="20"/>
    </row>
    <row r="119" spans="1:16" x14ac:dyDescent="0.25">
      <c r="A119" s="21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16">
        <v>3.8541666666666669E-2</v>
      </c>
      <c r="H119" s="22">
        <v>3.55477212708264E-2</v>
      </c>
      <c r="I119" s="22">
        <v>3.5453220074445999E-2</v>
      </c>
      <c r="J119" s="10">
        <f t="shared" si="22"/>
        <v>0.52241430172928649</v>
      </c>
      <c r="K119" s="10">
        <f t="shared" si="23"/>
        <v>0.72278233357580512</v>
      </c>
      <c r="L119" s="10">
        <f t="shared" si="25"/>
        <v>0.97092459877248283</v>
      </c>
      <c r="M119" s="10">
        <f t="shared" si="24"/>
        <v>0.98535506228591674</v>
      </c>
      <c r="N119" s="14"/>
      <c r="O119" s="20"/>
      <c r="P119" s="20"/>
    </row>
    <row r="120" spans="1:16" x14ac:dyDescent="0.25">
      <c r="A120" s="21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16">
        <v>2.3159722222222224E-2</v>
      </c>
      <c r="H120" s="22">
        <v>3.4879988338940203E-2</v>
      </c>
      <c r="I120" s="22">
        <v>3.46582061025002E-2</v>
      </c>
      <c r="J120" s="10">
        <f t="shared" si="22"/>
        <v>0.51260120483074467</v>
      </c>
      <c r="K120" s="10">
        <f t="shared" si="23"/>
        <v>0.71596173419446429</v>
      </c>
      <c r="L120" s="10">
        <f t="shared" si="25"/>
        <v>0.95268662722883712</v>
      </c>
      <c r="M120" s="10">
        <f t="shared" si="24"/>
        <v>0.97605667213991065</v>
      </c>
      <c r="N120" s="14"/>
      <c r="O120" s="20"/>
      <c r="P120" s="20"/>
    </row>
    <row r="121" spans="1:16" x14ac:dyDescent="0.25">
      <c r="A121" s="21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16">
        <v>2.6932870370370371E-2</v>
      </c>
      <c r="H121" s="22">
        <v>3.49530563331754E-2</v>
      </c>
      <c r="I121" s="22">
        <v>3.4807967320918398E-2</v>
      </c>
      <c r="J121" s="10">
        <f t="shared" si="22"/>
        <v>0.5136750223307841</v>
      </c>
      <c r="K121" s="10">
        <f t="shared" si="23"/>
        <v>0.71671125450266515</v>
      </c>
      <c r="L121" s="10">
        <f t="shared" si="25"/>
        <v>0.95468235326836082</v>
      </c>
      <c r="M121" s="10">
        <f t="shared" si="24"/>
        <v>0.97707847856165619</v>
      </c>
      <c r="N121" s="14"/>
      <c r="O121" s="20"/>
      <c r="P121" s="20"/>
    </row>
    <row r="122" spans="1:16" x14ac:dyDescent="0.25">
      <c r="A122" s="21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16">
        <v>2.2361111111111113E-2</v>
      </c>
      <c r="H122" s="22">
        <v>3.4894343486777599E-2</v>
      </c>
      <c r="I122" s="22">
        <v>3.4744259805295698E-2</v>
      </c>
      <c r="J122" s="10">
        <f t="shared" si="22"/>
        <v>0.51281217009843527</v>
      </c>
      <c r="K122" s="10">
        <f t="shared" si="23"/>
        <v>0.71610904902705652</v>
      </c>
      <c r="L122" s="10">
        <f t="shared" si="25"/>
        <v>0.95307871329388072</v>
      </c>
      <c r="M122" s="10">
        <f t="shared" si="24"/>
        <v>0.9762575035787846</v>
      </c>
      <c r="N122" s="14"/>
      <c r="O122" s="20"/>
      <c r="P122" s="20"/>
    </row>
    <row r="124" spans="1:16" x14ac:dyDescent="0.25">
      <c r="A124" s="3">
        <v>1</v>
      </c>
      <c r="B124" s="1">
        <v>15000</v>
      </c>
      <c r="C124" s="1">
        <v>1</v>
      </c>
      <c r="D124" s="1">
        <v>1</v>
      </c>
      <c r="E124" s="1">
        <v>3</v>
      </c>
      <c r="F124" s="1">
        <v>0.5</v>
      </c>
      <c r="G124" s="16">
        <v>1.6724537037037034E-2</v>
      </c>
      <c r="H124" s="22">
        <v>4.7863431189076801E-2</v>
      </c>
      <c r="I124" s="22">
        <v>4.7863431189076801E-2</v>
      </c>
      <c r="J124" s="10">
        <f t="shared" ref="J124:J141" si="26">H124/$C$2</f>
        <v>0.70340770347859805</v>
      </c>
      <c r="K124" s="10">
        <f t="shared" ref="K124:K141" si="27">SQRT(J124)</f>
        <v>0.83869404640703038</v>
      </c>
      <c r="L124" s="10">
        <f t="shared" ref="L124:L141" si="28">H124/$C$3</f>
        <v>1.3073069401291717</v>
      </c>
      <c r="M124" s="10">
        <f t="shared" ref="M124:M141" si="29">SQRT(L124)</f>
        <v>1.1433752402991644</v>
      </c>
    </row>
    <row r="125" spans="1:16" x14ac:dyDescent="0.25">
      <c r="A125" s="3">
        <f t="shared" ref="A125:A141" si="30">A124+1</f>
        <v>2</v>
      </c>
      <c r="B125" s="1">
        <v>15000</v>
      </c>
      <c r="C125" s="1">
        <v>1</v>
      </c>
      <c r="D125" s="1">
        <v>1</v>
      </c>
      <c r="E125" s="1">
        <v>4</v>
      </c>
      <c r="F125" s="1">
        <v>0.5</v>
      </c>
      <c r="G125" s="16">
        <v>1.6724537037037034E-2</v>
      </c>
      <c r="H125" s="22">
        <v>4.6954205352269997E-2</v>
      </c>
      <c r="I125" s="22">
        <v>4.6954205352269997E-2</v>
      </c>
      <c r="J125" s="10">
        <f t="shared" si="26"/>
        <v>0.69004559295030732</v>
      </c>
      <c r="K125" s="10">
        <f t="shared" si="27"/>
        <v>0.83068982956956161</v>
      </c>
      <c r="L125" s="10">
        <f t="shared" si="28"/>
        <v>1.2824730070601702</v>
      </c>
      <c r="M125" s="10">
        <f t="shared" si="29"/>
        <v>1.1324632475538312</v>
      </c>
    </row>
    <row r="126" spans="1:16" x14ac:dyDescent="0.25">
      <c r="A126" s="3">
        <f t="shared" si="30"/>
        <v>3</v>
      </c>
      <c r="B126" s="1">
        <v>15000</v>
      </c>
      <c r="C126" s="1">
        <v>1</v>
      </c>
      <c r="D126" s="1">
        <v>1</v>
      </c>
      <c r="E126" s="1">
        <v>5</v>
      </c>
      <c r="F126" s="1">
        <v>0.5</v>
      </c>
      <c r="G126" s="16">
        <v>1.6620370370370372E-2</v>
      </c>
      <c r="H126" s="22">
        <v>4.7510808843210198E-2</v>
      </c>
      <c r="I126" s="22">
        <v>4.7510808843210198E-2</v>
      </c>
      <c r="J126" s="10">
        <f t="shared" si="26"/>
        <v>0.69822551598515592</v>
      </c>
      <c r="K126" s="10">
        <f t="shared" si="27"/>
        <v>0.83559889659163378</v>
      </c>
      <c r="L126" s="10">
        <f t="shared" si="28"/>
        <v>1.2976756698975205</v>
      </c>
      <c r="M126" s="10">
        <f t="shared" si="29"/>
        <v>1.1391556829062131</v>
      </c>
    </row>
    <row r="127" spans="1:16" x14ac:dyDescent="0.25">
      <c r="A127" s="3">
        <f t="shared" si="30"/>
        <v>4</v>
      </c>
      <c r="B127" s="1">
        <v>15000</v>
      </c>
      <c r="C127" s="1">
        <v>1</v>
      </c>
      <c r="D127" s="1">
        <v>1</v>
      </c>
      <c r="E127" s="1">
        <v>3</v>
      </c>
      <c r="F127" s="1">
        <v>1</v>
      </c>
      <c r="G127" s="16">
        <v>1.6481481481481482E-2</v>
      </c>
      <c r="H127" s="22">
        <v>4.5087224317363998E-2</v>
      </c>
      <c r="I127" s="22">
        <v>4.5087224317363998E-2</v>
      </c>
      <c r="J127" s="10">
        <f t="shared" si="26"/>
        <v>0.66260817758797064</v>
      </c>
      <c r="K127" s="10">
        <f t="shared" si="27"/>
        <v>0.81400748005652301</v>
      </c>
      <c r="L127" s="10">
        <f t="shared" si="28"/>
        <v>1.2314796452516428</v>
      </c>
      <c r="M127" s="10">
        <f t="shared" si="29"/>
        <v>1.1097205257413429</v>
      </c>
    </row>
    <row r="128" spans="1:16" x14ac:dyDescent="0.25">
      <c r="A128" s="3">
        <f t="shared" si="30"/>
        <v>5</v>
      </c>
      <c r="B128" s="1">
        <v>15000</v>
      </c>
      <c r="C128" s="1">
        <v>1</v>
      </c>
      <c r="D128" s="1">
        <v>1</v>
      </c>
      <c r="E128" s="1">
        <v>4</v>
      </c>
      <c r="F128" s="1">
        <v>1</v>
      </c>
      <c r="G128" s="16">
        <v>1.667824074074074E-2</v>
      </c>
      <c r="H128" s="22">
        <v>4.7431063477605798E-2</v>
      </c>
      <c r="I128" s="22">
        <v>4.7431063477605798E-2</v>
      </c>
      <c r="J128" s="10">
        <f t="shared" si="26"/>
        <v>0.69705356689815323</v>
      </c>
      <c r="K128" s="10">
        <f t="shared" si="27"/>
        <v>0.8348973391370661</v>
      </c>
      <c r="L128" s="10">
        <f t="shared" si="28"/>
        <v>1.295497562994028</v>
      </c>
      <c r="M128" s="10">
        <f t="shared" si="29"/>
        <v>1.1381992633076283</v>
      </c>
    </row>
    <row r="129" spans="1:13" x14ac:dyDescent="0.25">
      <c r="A129" s="3">
        <f t="shared" si="30"/>
        <v>6</v>
      </c>
      <c r="B129" s="1">
        <v>15000</v>
      </c>
      <c r="C129" s="1">
        <v>1</v>
      </c>
      <c r="D129" s="1">
        <v>1</v>
      </c>
      <c r="E129" s="1">
        <v>5</v>
      </c>
      <c r="F129" s="1">
        <v>1</v>
      </c>
      <c r="G129" s="16">
        <v>1.6747685185185185E-2</v>
      </c>
      <c r="H129" s="22">
        <v>4.8412408350951897E-2</v>
      </c>
      <c r="I129" s="22">
        <v>4.8412408350951897E-2</v>
      </c>
      <c r="J129" s="10">
        <f t="shared" si="26"/>
        <v>0.71147554891097664</v>
      </c>
      <c r="K129" s="10">
        <f t="shared" si="27"/>
        <v>0.84349010006696379</v>
      </c>
      <c r="L129" s="10">
        <f t="shared" si="28"/>
        <v>1.3223013029623887</v>
      </c>
      <c r="M129" s="10">
        <f t="shared" si="29"/>
        <v>1.1499136067385187</v>
      </c>
    </row>
    <row r="130" spans="1:13" x14ac:dyDescent="0.25">
      <c r="A130" s="3">
        <f t="shared" si="30"/>
        <v>7</v>
      </c>
      <c r="B130" s="1">
        <v>15000</v>
      </c>
      <c r="C130" s="1">
        <v>1</v>
      </c>
      <c r="D130" s="1">
        <v>1</v>
      </c>
      <c r="E130" s="1">
        <v>3</v>
      </c>
      <c r="F130" s="1">
        <v>3</v>
      </c>
      <c r="G130" s="16">
        <v>1.6608796296296299E-2</v>
      </c>
      <c r="H130" s="22">
        <v>4.0543246985550403E-2</v>
      </c>
      <c r="I130" s="22">
        <v>4.0543246985550403E-2</v>
      </c>
      <c r="J130" s="10">
        <f t="shared" si="26"/>
        <v>0.59582924886880995</v>
      </c>
      <c r="K130" s="10">
        <f t="shared" si="27"/>
        <v>0.77189976607640576</v>
      </c>
      <c r="L130" s="10">
        <f t="shared" si="28"/>
        <v>1.1073687540327692</v>
      </c>
      <c r="M130" s="10">
        <f t="shared" si="29"/>
        <v>1.0523159003040718</v>
      </c>
    </row>
    <row r="131" spans="1:13" x14ac:dyDescent="0.25">
      <c r="A131" s="3">
        <f t="shared" si="30"/>
        <v>8</v>
      </c>
      <c r="B131" s="1">
        <v>15000</v>
      </c>
      <c r="C131" s="1">
        <v>1</v>
      </c>
      <c r="D131" s="1">
        <v>1</v>
      </c>
      <c r="E131" s="1">
        <v>4</v>
      </c>
      <c r="F131" s="1">
        <v>3</v>
      </c>
      <c r="G131" s="16">
        <v>1.6585648148148148E-2</v>
      </c>
      <c r="H131" s="22">
        <v>4.4456378703757501E-2</v>
      </c>
      <c r="I131" s="22">
        <v>4.4456378703757501E-2</v>
      </c>
      <c r="J131" s="10">
        <f t="shared" si="26"/>
        <v>0.65333718189684342</v>
      </c>
      <c r="K131" s="10">
        <f t="shared" si="27"/>
        <v>0.80829275754323282</v>
      </c>
      <c r="L131" s="10">
        <f t="shared" si="28"/>
        <v>1.2142491870849488</v>
      </c>
      <c r="M131" s="10">
        <f t="shared" si="29"/>
        <v>1.1019297559667534</v>
      </c>
    </row>
    <row r="132" spans="1:13" x14ac:dyDescent="0.25">
      <c r="A132" s="3">
        <f t="shared" si="30"/>
        <v>9</v>
      </c>
      <c r="B132" s="1">
        <v>15000</v>
      </c>
      <c r="C132" s="1">
        <v>1</v>
      </c>
      <c r="D132" s="1">
        <v>1</v>
      </c>
      <c r="E132" s="1">
        <v>5</v>
      </c>
      <c r="F132" s="1">
        <v>3</v>
      </c>
      <c r="G132" s="16">
        <v>1.681712962962963E-2</v>
      </c>
      <c r="H132" s="22">
        <v>4.8714584436359697E-2</v>
      </c>
      <c r="I132" s="22">
        <v>4.8714584436359697E-2</v>
      </c>
      <c r="J132" s="10">
        <f t="shared" si="26"/>
        <v>0.71591637107943329</v>
      </c>
      <c r="K132" s="10">
        <f t="shared" si="27"/>
        <v>0.84611841433657098</v>
      </c>
      <c r="L132" s="10">
        <f t="shared" si="28"/>
        <v>1.3305547207341768</v>
      </c>
      <c r="M132" s="10">
        <f t="shared" si="29"/>
        <v>1.153496736334428</v>
      </c>
    </row>
    <row r="133" spans="1:13" x14ac:dyDescent="0.25">
      <c r="A133" s="3">
        <f t="shared" si="30"/>
        <v>10</v>
      </c>
      <c r="B133" s="1">
        <v>15000</v>
      </c>
      <c r="C133" s="1">
        <v>1</v>
      </c>
      <c r="D133" s="1">
        <v>1</v>
      </c>
      <c r="E133" s="1">
        <v>3</v>
      </c>
      <c r="F133" s="1">
        <v>5</v>
      </c>
      <c r="G133" s="16">
        <v>1.6689814814814817E-2</v>
      </c>
      <c r="H133" s="22">
        <v>4.0438170980686798E-2</v>
      </c>
      <c r="I133" s="22">
        <v>4.0438170980686798E-2</v>
      </c>
      <c r="J133" s="10">
        <f t="shared" si="26"/>
        <v>0.59428503715152126</v>
      </c>
      <c r="K133" s="10">
        <f t="shared" si="27"/>
        <v>0.77089885014281945</v>
      </c>
      <c r="L133" s="10">
        <f t="shared" si="28"/>
        <v>1.1044987844759149</v>
      </c>
      <c r="M133" s="10">
        <f t="shared" si="29"/>
        <v>1.0509513711280436</v>
      </c>
    </row>
    <row r="134" spans="1:13" x14ac:dyDescent="0.25">
      <c r="A134" s="3">
        <f t="shared" si="30"/>
        <v>11</v>
      </c>
      <c r="B134" s="1">
        <v>15000</v>
      </c>
      <c r="C134" s="1">
        <v>1</v>
      </c>
      <c r="D134" s="1">
        <v>1</v>
      </c>
      <c r="E134" s="1">
        <v>4</v>
      </c>
      <c r="F134" s="1">
        <v>5</v>
      </c>
      <c r="G134" s="16">
        <v>1.6550925925925924E-2</v>
      </c>
      <c r="H134" s="22">
        <v>4.33591684747354E-2</v>
      </c>
      <c r="I134" s="22">
        <v>4.33591684747354E-2</v>
      </c>
      <c r="J134" s="10">
        <f t="shared" si="26"/>
        <v>0.63721242635266095</v>
      </c>
      <c r="K134" s="10">
        <f t="shared" si="27"/>
        <v>0.79825586521657388</v>
      </c>
      <c r="L134" s="10">
        <f t="shared" si="28"/>
        <v>1.184280785080609</v>
      </c>
      <c r="M134" s="10">
        <f t="shared" si="29"/>
        <v>1.0882466563608679</v>
      </c>
    </row>
    <row r="135" spans="1:13" x14ac:dyDescent="0.25">
      <c r="A135" s="3">
        <f t="shared" si="30"/>
        <v>12</v>
      </c>
      <c r="B135" s="1">
        <v>15000</v>
      </c>
      <c r="C135" s="1">
        <v>1</v>
      </c>
      <c r="D135" s="1">
        <v>1</v>
      </c>
      <c r="E135" s="1">
        <v>5</v>
      </c>
      <c r="F135" s="1">
        <v>5</v>
      </c>
      <c r="G135" s="16">
        <v>1.7013888888888887E-2</v>
      </c>
      <c r="H135" s="22">
        <v>4.7420359578748697E-2</v>
      </c>
      <c r="I135" s="22">
        <v>4.7420359578748697E-2</v>
      </c>
      <c r="J135" s="10">
        <f t="shared" si="26"/>
        <v>0.69689626089801304</v>
      </c>
      <c r="K135" s="10">
        <f t="shared" si="27"/>
        <v>0.8348031270293691</v>
      </c>
      <c r="L135" s="10">
        <f t="shared" si="28"/>
        <v>1.295205204487446</v>
      </c>
      <c r="M135" s="10">
        <f t="shared" si="29"/>
        <v>1.1380708257781877</v>
      </c>
    </row>
    <row r="136" spans="1:13" x14ac:dyDescent="0.25">
      <c r="A136" s="3">
        <f t="shared" si="30"/>
        <v>13</v>
      </c>
      <c r="B136" s="1">
        <v>15000</v>
      </c>
      <c r="C136" s="1">
        <v>1</v>
      </c>
      <c r="D136" s="1">
        <v>1</v>
      </c>
      <c r="E136" s="1">
        <v>3</v>
      </c>
      <c r="F136" s="1">
        <v>7</v>
      </c>
      <c r="G136" s="16">
        <v>1.6747685185185185E-2</v>
      </c>
      <c r="H136" s="22">
        <v>3.9423272384302703E-2</v>
      </c>
      <c r="I136" s="22">
        <v>3.9423272384302703E-2</v>
      </c>
      <c r="J136" s="10">
        <f t="shared" si="26"/>
        <v>0.57936994491490135</v>
      </c>
      <c r="K136" s="10">
        <f t="shared" si="27"/>
        <v>0.76116354675910569</v>
      </c>
      <c r="L136" s="10">
        <f t="shared" si="28"/>
        <v>1.0767785825259328</v>
      </c>
      <c r="M136" s="10">
        <f t="shared" si="29"/>
        <v>1.0376794218475824</v>
      </c>
    </row>
    <row r="137" spans="1:13" x14ac:dyDescent="0.25">
      <c r="A137" s="3">
        <f t="shared" si="30"/>
        <v>14</v>
      </c>
      <c r="B137" s="1">
        <v>15000</v>
      </c>
      <c r="C137" s="1">
        <v>1</v>
      </c>
      <c r="D137" s="1">
        <v>1</v>
      </c>
      <c r="E137" s="1">
        <v>4</v>
      </c>
      <c r="F137" s="1">
        <v>7</v>
      </c>
      <c r="G137" s="16">
        <v>1.6608796296296299E-2</v>
      </c>
      <c r="H137" s="22">
        <v>4.1111162614532203E-2</v>
      </c>
      <c r="I137" s="22">
        <v>4.1111162614532203E-2</v>
      </c>
      <c r="J137" s="10">
        <f t="shared" si="26"/>
        <v>0.6041754166722344</v>
      </c>
      <c r="K137" s="10">
        <f t="shared" si="27"/>
        <v>0.7772872163314114</v>
      </c>
      <c r="L137" s="10">
        <f t="shared" si="28"/>
        <v>1.122880388379309</v>
      </c>
      <c r="M137" s="10">
        <f t="shared" si="29"/>
        <v>1.059660506190218</v>
      </c>
    </row>
    <row r="138" spans="1:13" x14ac:dyDescent="0.25">
      <c r="A138" s="3">
        <f t="shared" si="30"/>
        <v>15</v>
      </c>
      <c r="B138" s="1">
        <v>15000</v>
      </c>
      <c r="C138" s="1">
        <v>1</v>
      </c>
      <c r="D138" s="1">
        <v>1</v>
      </c>
      <c r="E138" s="1">
        <v>5</v>
      </c>
      <c r="F138" s="1">
        <v>7</v>
      </c>
      <c r="G138" s="16">
        <v>1.6770833333333332E-2</v>
      </c>
      <c r="H138" s="22">
        <v>4.4043914610881203E-2</v>
      </c>
      <c r="I138" s="22">
        <v>4.4043914610881203E-2</v>
      </c>
      <c r="J138" s="10">
        <f t="shared" si="26"/>
        <v>0.64727555168919315</v>
      </c>
      <c r="K138" s="10">
        <f t="shared" si="27"/>
        <v>0.80453436948908108</v>
      </c>
      <c r="L138" s="10">
        <f t="shared" si="28"/>
        <v>1.2029834429087494</v>
      </c>
      <c r="M138" s="10">
        <f t="shared" si="29"/>
        <v>1.0968060188149722</v>
      </c>
    </row>
    <row r="139" spans="1:13" x14ac:dyDescent="0.25">
      <c r="A139" s="3">
        <f t="shared" si="30"/>
        <v>16</v>
      </c>
      <c r="B139" s="1">
        <v>15000</v>
      </c>
      <c r="C139" s="1">
        <v>1</v>
      </c>
      <c r="D139" s="1">
        <v>1</v>
      </c>
      <c r="E139" s="1">
        <v>3</v>
      </c>
      <c r="F139" s="1">
        <v>9</v>
      </c>
      <c r="G139" s="16">
        <v>1.6423611111111111E-2</v>
      </c>
      <c r="H139" s="22">
        <v>3.9187267534176798E-2</v>
      </c>
      <c r="I139" s="22">
        <v>3.9187267534176798E-2</v>
      </c>
      <c r="J139" s="10">
        <f t="shared" si="26"/>
        <v>0.57590158450878914</v>
      </c>
      <c r="K139" s="10">
        <f t="shared" si="27"/>
        <v>0.75888179877289796</v>
      </c>
      <c r="L139" s="10">
        <f t="shared" si="28"/>
        <v>1.0703325177368261</v>
      </c>
      <c r="M139" s="10">
        <f t="shared" si="29"/>
        <v>1.0345687593083537</v>
      </c>
    </row>
    <row r="140" spans="1:13" x14ac:dyDescent="0.25">
      <c r="A140" s="3">
        <f t="shared" si="30"/>
        <v>17</v>
      </c>
      <c r="B140" s="1">
        <v>15000</v>
      </c>
      <c r="C140" s="1">
        <v>1</v>
      </c>
      <c r="D140" s="1">
        <v>1</v>
      </c>
      <c r="E140" s="1">
        <v>4</v>
      </c>
      <c r="F140" s="1">
        <v>9</v>
      </c>
      <c r="G140" s="16">
        <v>1.6400462962962964E-2</v>
      </c>
      <c r="H140" s="22">
        <v>4.0510798320681399E-2</v>
      </c>
      <c r="I140" s="22">
        <v>4.0510798320681399E-2</v>
      </c>
      <c r="J140" s="10">
        <f t="shared" si="26"/>
        <v>0.59535237873498514</v>
      </c>
      <c r="K140" s="10">
        <f t="shared" si="27"/>
        <v>0.77159081042673461</v>
      </c>
      <c r="L140" s="10">
        <f t="shared" si="28"/>
        <v>1.1064824748060753</v>
      </c>
      <c r="M140" s="10">
        <f t="shared" si="29"/>
        <v>1.051894707091007</v>
      </c>
    </row>
    <row r="141" spans="1:13" x14ac:dyDescent="0.25">
      <c r="A141" s="3">
        <f t="shared" si="30"/>
        <v>18</v>
      </c>
      <c r="B141" s="1">
        <v>15000</v>
      </c>
      <c r="C141" s="1">
        <v>1</v>
      </c>
      <c r="D141" s="1">
        <v>1</v>
      </c>
      <c r="E141" s="1">
        <v>5</v>
      </c>
      <c r="F141" s="1">
        <v>9</v>
      </c>
      <c r="G141" s="16">
        <v>1.6724537037037034E-2</v>
      </c>
      <c r="H141" s="22">
        <v>4.3089629812270103E-2</v>
      </c>
      <c r="I141" s="22">
        <v>4.3089629812270103E-2</v>
      </c>
      <c r="J141" s="10">
        <f t="shared" si="26"/>
        <v>0.63325124833317381</v>
      </c>
      <c r="K141" s="10">
        <f t="shared" si="27"/>
        <v>0.79577085164837102</v>
      </c>
      <c r="L141" s="10">
        <f t="shared" si="28"/>
        <v>1.176918802136218</v>
      </c>
      <c r="M141" s="10">
        <f t="shared" si="29"/>
        <v>1.0848588858170531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topLeftCell="A118" workbookViewId="0">
      <selection activeCell="H124" sqref="H124:H141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</cols>
  <sheetData>
    <row r="2" spans="1:17" x14ac:dyDescent="0.25">
      <c r="A2" s="3" t="s">
        <v>11</v>
      </c>
      <c r="B2" s="3" t="s">
        <v>0</v>
      </c>
      <c r="C2" s="4">
        <v>0.14905099525151899</v>
      </c>
      <c r="D2" s="11"/>
    </row>
    <row r="3" spans="1:17" x14ac:dyDescent="0.25">
      <c r="A3" s="3" t="s">
        <v>28</v>
      </c>
      <c r="B3" s="3" t="s">
        <v>0</v>
      </c>
      <c r="C3" s="4">
        <v>7.9055254406937198E-2</v>
      </c>
      <c r="D3" s="11"/>
    </row>
    <row r="6" spans="1:17" ht="18.75" x14ac:dyDescent="0.3">
      <c r="B6" s="5" t="s">
        <v>1</v>
      </c>
      <c r="C6" s="26" t="s">
        <v>19</v>
      </c>
      <c r="D6" s="26"/>
      <c r="E6" s="26"/>
      <c r="F6" s="26"/>
      <c r="G6" s="26"/>
      <c r="H6" s="26"/>
      <c r="I6" s="6"/>
      <c r="J6" s="6"/>
    </row>
    <row r="8" spans="1:17" ht="16.5" x14ac:dyDescent="0.3">
      <c r="B8" s="7">
        <f t="shared" ref="B8:M8" si="0">INDEX(B10:B999,MATCH(MIN($H$10:$H$999),$H$10:$H$999,))</f>
        <v>15000</v>
      </c>
      <c r="C8" s="7">
        <f t="shared" si="0"/>
        <v>3</v>
      </c>
      <c r="D8" s="7">
        <f t="shared" si="0"/>
        <v>1</v>
      </c>
      <c r="E8" s="7">
        <f t="shared" si="0"/>
        <v>3</v>
      </c>
      <c r="F8" s="7">
        <f t="shared" si="0"/>
        <v>5</v>
      </c>
      <c r="G8" s="15">
        <f t="shared" si="0"/>
        <v>2.1296296296296299E-2</v>
      </c>
      <c r="H8" s="7">
        <f t="shared" si="0"/>
        <v>3.89878786710674E-2</v>
      </c>
      <c r="I8" s="7">
        <f t="shared" si="0"/>
        <v>3.8450489086693303E-2</v>
      </c>
      <c r="J8" s="8">
        <f t="shared" si="0"/>
        <v>0.26157409150657834</v>
      </c>
      <c r="K8" s="8">
        <f t="shared" si="0"/>
        <v>0.51144314591807594</v>
      </c>
      <c r="L8" s="8">
        <f t="shared" si="0"/>
        <v>0.4931725153950825</v>
      </c>
      <c r="M8" s="8">
        <f t="shared" si="0"/>
        <v>0.70226242630165148</v>
      </c>
    </row>
    <row r="9" spans="1:17" x14ac:dyDescent="0.25">
      <c r="B9" s="2" t="s">
        <v>20</v>
      </c>
      <c r="C9" s="2" t="s">
        <v>5</v>
      </c>
      <c r="D9" s="2" t="s">
        <v>6</v>
      </c>
      <c r="E9" s="2" t="s">
        <v>7</v>
      </c>
      <c r="F9" s="2" t="s">
        <v>16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7" x14ac:dyDescent="0.25">
      <c r="A10" s="3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16">
        <v>2.1550925925925928E-2</v>
      </c>
      <c r="H10" s="9">
        <v>6.6648324379641105E-2</v>
      </c>
      <c r="I10" s="9">
        <v>6.6826820405164702E-2</v>
      </c>
      <c r="J10" s="10">
        <f>H10/$C$2</f>
        <v>0.44715115298072378</v>
      </c>
      <c r="K10" s="10">
        <f>SQRT(J10)</f>
        <v>0.66869361667412663</v>
      </c>
      <c r="L10" s="10">
        <f>H10/$C$3</f>
        <v>0.84306002023051652</v>
      </c>
      <c r="M10" s="10">
        <f>SQRT(L10)</f>
        <v>0.91818299931468805</v>
      </c>
      <c r="Q10" s="20"/>
    </row>
    <row r="11" spans="1:17" x14ac:dyDescent="0.25">
      <c r="A11" s="3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16">
        <v>2.3703703703703703E-2</v>
      </c>
      <c r="H11" s="9">
        <v>7.3676349247758705E-2</v>
      </c>
      <c r="I11" s="9">
        <v>7.4415553083732294E-2</v>
      </c>
      <c r="J11" s="10">
        <f t="shared" ref="J11:J27" si="1">H11/$C$2</f>
        <v>0.49430296740677321</v>
      </c>
      <c r="K11" s="10">
        <f t="shared" ref="K11:K27" si="2">SQRT(J11)</f>
        <v>0.70306682997192604</v>
      </c>
      <c r="L11" s="10">
        <f t="shared" ref="L11:L27" si="3">H11/$C$3</f>
        <v>0.93196018152708027</v>
      </c>
      <c r="M11" s="10">
        <f t="shared" ref="M11:M27" si="4">SQRT(L11)</f>
        <v>0.96538084791810541</v>
      </c>
      <c r="Q11" s="20"/>
    </row>
    <row r="12" spans="1:17" x14ac:dyDescent="0.25">
      <c r="A12" s="3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16">
        <v>3.1157407407407408E-2</v>
      </c>
      <c r="H12" s="9">
        <v>9.3800980579542295E-2</v>
      </c>
      <c r="I12" s="9">
        <v>9.6519976562977894E-2</v>
      </c>
      <c r="J12" s="10">
        <f t="shared" si="1"/>
        <v>0.62932139715844237</v>
      </c>
      <c r="K12" s="10">
        <f t="shared" si="2"/>
        <v>0.79329779853371729</v>
      </c>
      <c r="L12" s="10">
        <f t="shared" si="3"/>
        <v>1.1865243023152063</v>
      </c>
      <c r="M12" s="10">
        <f t="shared" si="4"/>
        <v>1.0892769630884545</v>
      </c>
      <c r="Q12" s="20"/>
    </row>
    <row r="13" spans="1:17" x14ac:dyDescent="0.25">
      <c r="A13" s="3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16">
        <v>2.1435185185185186E-2</v>
      </c>
      <c r="H13" s="9">
        <v>6.8588299310877704E-2</v>
      </c>
      <c r="I13" s="9">
        <v>6.9044886749531506E-2</v>
      </c>
      <c r="J13" s="10">
        <f t="shared" si="1"/>
        <v>0.46016666440326043</v>
      </c>
      <c r="K13" s="10">
        <f t="shared" si="2"/>
        <v>0.67835585381366059</v>
      </c>
      <c r="L13" s="10">
        <f t="shared" si="3"/>
        <v>0.8675995014552631</v>
      </c>
      <c r="M13" s="10">
        <f t="shared" si="4"/>
        <v>0.93145021415814977</v>
      </c>
      <c r="Q13" s="20"/>
    </row>
    <row r="14" spans="1:17" x14ac:dyDescent="0.25">
      <c r="A14" s="3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16">
        <v>2.3796296296296298E-2</v>
      </c>
      <c r="H14" s="9">
        <v>7.3514712601950097E-2</v>
      </c>
      <c r="I14" s="9">
        <v>7.4507967038681094E-2</v>
      </c>
      <c r="J14" s="10">
        <f t="shared" si="1"/>
        <v>0.49321852885246603</v>
      </c>
      <c r="K14" s="10">
        <f t="shared" si="2"/>
        <v>0.70229518640844035</v>
      </c>
      <c r="L14" s="10">
        <f t="shared" si="3"/>
        <v>0.92991557807824965</v>
      </c>
      <c r="M14" s="10">
        <f t="shared" si="4"/>
        <v>0.96432130437849894</v>
      </c>
      <c r="Q14" s="20"/>
    </row>
    <row r="15" spans="1:17" x14ac:dyDescent="0.25">
      <c r="A15" s="3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16">
        <v>2.0081018518518519E-2</v>
      </c>
      <c r="H15" s="9">
        <v>6.9938749723714402E-2</v>
      </c>
      <c r="I15" s="9">
        <v>7.0627798985039694E-2</v>
      </c>
      <c r="J15" s="10">
        <f t="shared" si="1"/>
        <v>0.46922698909654981</v>
      </c>
      <c r="K15" s="10">
        <f t="shared" si="2"/>
        <v>0.68500145189375317</v>
      </c>
      <c r="L15" s="10">
        <f t="shared" si="3"/>
        <v>0.88468186268435045</v>
      </c>
      <c r="M15" s="10">
        <f t="shared" si="4"/>
        <v>0.94057528283723812</v>
      </c>
      <c r="Q15" s="20"/>
    </row>
    <row r="16" spans="1:17" x14ac:dyDescent="0.25">
      <c r="A16" s="3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16">
        <v>2.0486111111111111E-2</v>
      </c>
      <c r="H16" s="9">
        <v>6.4393205467898604E-2</v>
      </c>
      <c r="I16" s="9">
        <v>6.4683222070864493E-2</v>
      </c>
      <c r="J16" s="10">
        <f t="shared" si="1"/>
        <v>0.43202130491807211</v>
      </c>
      <c r="K16" s="10">
        <f t="shared" si="2"/>
        <v>0.65728327600667891</v>
      </c>
      <c r="L16" s="10">
        <f t="shared" si="3"/>
        <v>0.81453416285822511</v>
      </c>
      <c r="M16" s="10">
        <f t="shared" si="4"/>
        <v>0.90251546405489647</v>
      </c>
      <c r="Q16" s="20"/>
    </row>
    <row r="17" spans="1:17" x14ac:dyDescent="0.25">
      <c r="A17" s="3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16">
        <v>2.630787037037037E-2</v>
      </c>
      <c r="H17" s="9">
        <v>8.1734071993174201E-2</v>
      </c>
      <c r="I17" s="9">
        <v>8.3147523299991893E-2</v>
      </c>
      <c r="J17" s="10">
        <f t="shared" si="1"/>
        <v>0.54836314145538212</v>
      </c>
      <c r="K17" s="10">
        <f t="shared" si="2"/>
        <v>0.74051545659451434</v>
      </c>
      <c r="L17" s="10">
        <f t="shared" si="3"/>
        <v>1.0338853831580603</v>
      </c>
      <c r="M17" s="10">
        <f t="shared" si="4"/>
        <v>1.0168015456115616</v>
      </c>
      <c r="Q17" s="20"/>
    </row>
    <row r="18" spans="1:17" x14ac:dyDescent="0.25">
      <c r="A18" s="3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16">
        <v>3.5532407407407408E-2</v>
      </c>
      <c r="H18" s="9">
        <v>0.12753520596739201</v>
      </c>
      <c r="I18" s="9">
        <v>0.13306914264863001</v>
      </c>
      <c r="J18" s="10">
        <f t="shared" si="1"/>
        <v>0.85564813406431972</v>
      </c>
      <c r="K18" s="10">
        <f t="shared" si="2"/>
        <v>0.92501250481510777</v>
      </c>
      <c r="L18" s="10">
        <f t="shared" si="3"/>
        <v>1.6132413578850064</v>
      </c>
      <c r="M18" s="10">
        <f t="shared" si="4"/>
        <v>1.2701343857580609</v>
      </c>
      <c r="Q18" s="20"/>
    </row>
    <row r="19" spans="1:17" x14ac:dyDescent="0.25">
      <c r="A19" s="3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16">
        <v>2.2291666666666668E-2</v>
      </c>
      <c r="H19" s="9">
        <v>6.7095240306465798E-2</v>
      </c>
      <c r="I19" s="9">
        <v>6.7695575798071395E-2</v>
      </c>
      <c r="J19" s="10">
        <f t="shared" si="1"/>
        <v>0.45014956252552779</v>
      </c>
      <c r="K19" s="10">
        <f t="shared" si="2"/>
        <v>0.67093186131344795</v>
      </c>
      <c r="L19" s="10">
        <f t="shared" si="3"/>
        <v>0.84871322987707831</v>
      </c>
      <c r="M19" s="10">
        <f t="shared" si="4"/>
        <v>0.92125633234028759</v>
      </c>
      <c r="Q19" s="20"/>
    </row>
    <row r="20" spans="1:17" x14ac:dyDescent="0.25">
      <c r="A20" s="3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16">
        <v>2.327546296296296E-2</v>
      </c>
      <c r="H20" s="9">
        <v>7.6600390306469895E-2</v>
      </c>
      <c r="I20" s="9">
        <v>7.7801330516553593E-2</v>
      </c>
      <c r="J20" s="10">
        <f t="shared" si="1"/>
        <v>0.51392068987670347</v>
      </c>
      <c r="K20" s="10">
        <f t="shared" si="2"/>
        <v>0.71688261931553587</v>
      </c>
      <c r="L20" s="10">
        <f t="shared" si="3"/>
        <v>0.96894748971610567</v>
      </c>
      <c r="M20" s="10">
        <f t="shared" si="4"/>
        <v>0.9843513040150379</v>
      </c>
      <c r="Q20" s="20"/>
    </row>
    <row r="21" spans="1:17" x14ac:dyDescent="0.25">
      <c r="A21" s="3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16">
        <v>2.0729166666666667E-2</v>
      </c>
      <c r="H21" s="9">
        <v>7.0897207274131901E-2</v>
      </c>
      <c r="I21" s="9">
        <v>7.1612980872089393E-2</v>
      </c>
      <c r="J21" s="10">
        <f t="shared" si="1"/>
        <v>0.47565738930152751</v>
      </c>
      <c r="K21" s="10">
        <f t="shared" si="2"/>
        <v>0.68967919303218617</v>
      </c>
      <c r="L21" s="10">
        <f t="shared" si="3"/>
        <v>0.89680575701127063</v>
      </c>
      <c r="M21" s="10">
        <f t="shared" si="4"/>
        <v>0.94699828775519479</v>
      </c>
      <c r="Q21" s="20"/>
    </row>
    <row r="22" spans="1:17" x14ac:dyDescent="0.25">
      <c r="A22" s="3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16">
        <v>2.1307870370370369E-2</v>
      </c>
      <c r="H22" s="9">
        <v>6.6137689123081503E-2</v>
      </c>
      <c r="I22" s="9">
        <v>6.6569185220773999E-2</v>
      </c>
      <c r="J22" s="10">
        <f t="shared" si="1"/>
        <v>0.44372524323957835</v>
      </c>
      <c r="K22" s="10">
        <f t="shared" si="2"/>
        <v>0.66612704737127915</v>
      </c>
      <c r="L22" s="10">
        <f t="shared" si="3"/>
        <v>0.83660080053170804</v>
      </c>
      <c r="M22" s="10">
        <f t="shared" si="4"/>
        <v>0.91465884379461837</v>
      </c>
      <c r="Q22" s="20"/>
    </row>
    <row r="23" spans="1:17" x14ac:dyDescent="0.25">
      <c r="A23" s="3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16">
        <v>2.8912037037037038E-2</v>
      </c>
      <c r="H23" s="9">
        <v>9.9650471316730202E-2</v>
      </c>
      <c r="I23" s="9">
        <v>0.102089640710257</v>
      </c>
      <c r="J23" s="10">
        <f t="shared" si="1"/>
        <v>0.66856629268776824</v>
      </c>
      <c r="K23" s="10">
        <f t="shared" si="2"/>
        <v>0.81765903204683565</v>
      </c>
      <c r="L23" s="10">
        <f t="shared" si="3"/>
        <v>1.2605167368607664</v>
      </c>
      <c r="M23" s="10">
        <f t="shared" si="4"/>
        <v>1.1227273653299656</v>
      </c>
      <c r="Q23" s="20"/>
    </row>
    <row r="24" spans="1:17" x14ac:dyDescent="0.25">
      <c r="A24" s="3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16">
        <v>3.7754629629629631E-2</v>
      </c>
      <c r="H24" s="9">
        <v>0.17609709866702</v>
      </c>
      <c r="I24" s="9">
        <v>0.18507582914663301</v>
      </c>
      <c r="J24" s="10">
        <f t="shared" si="1"/>
        <v>1.181455369485199</v>
      </c>
      <c r="K24" s="10">
        <f t="shared" si="2"/>
        <v>1.0869477307972077</v>
      </c>
      <c r="L24" s="10">
        <f t="shared" si="3"/>
        <v>2.2275192204247372</v>
      </c>
      <c r="M24" s="10">
        <f t="shared" si="4"/>
        <v>1.4924875947306018</v>
      </c>
      <c r="Q24" s="20"/>
    </row>
    <row r="25" spans="1:17" x14ac:dyDescent="0.25">
      <c r="A25" s="3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16">
        <v>2.1238425925925924E-2</v>
      </c>
      <c r="H25" s="9">
        <v>6.9384370106122001E-2</v>
      </c>
      <c r="I25" s="9">
        <v>7.0142404960647498E-2</v>
      </c>
      <c r="J25" s="10">
        <f t="shared" si="1"/>
        <v>0.46550759348529003</v>
      </c>
      <c r="K25" s="10">
        <f t="shared" si="2"/>
        <v>0.68228116893645108</v>
      </c>
      <c r="L25" s="10">
        <f t="shared" si="3"/>
        <v>0.8776693039145218</v>
      </c>
      <c r="M25" s="10">
        <f t="shared" si="4"/>
        <v>0.93684006314553059</v>
      </c>
      <c r="Q25" s="20"/>
    </row>
    <row r="26" spans="1:17" x14ac:dyDescent="0.25">
      <c r="A26" s="3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16">
        <v>2.4837962962962964E-2</v>
      </c>
      <c r="H26" s="9">
        <v>8.6883007734584405E-2</v>
      </c>
      <c r="I26" s="9">
        <v>8.8272345061959204E-2</v>
      </c>
      <c r="J26" s="10">
        <f t="shared" si="1"/>
        <v>0.58290793421387088</v>
      </c>
      <c r="K26" s="10">
        <f t="shared" si="2"/>
        <v>0.7634840759399445</v>
      </c>
      <c r="L26" s="10">
        <f t="shared" si="3"/>
        <v>1.0990162309434086</v>
      </c>
      <c r="M26" s="10">
        <f t="shared" si="4"/>
        <v>1.048339749767893</v>
      </c>
      <c r="Q26" s="20"/>
    </row>
    <row r="27" spans="1:17" x14ac:dyDescent="0.25">
      <c r="A27" s="3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16">
        <v>2.2349537037037032E-2</v>
      </c>
      <c r="H27" s="9">
        <v>7.4681426166334094E-2</v>
      </c>
      <c r="I27" s="9">
        <v>7.5032781728354606E-2</v>
      </c>
      <c r="J27" s="10">
        <f t="shared" si="1"/>
        <v>0.50104614223012378</v>
      </c>
      <c r="K27" s="10">
        <f t="shared" si="2"/>
        <v>0.7078461289221859</v>
      </c>
      <c r="L27" s="10">
        <f t="shared" si="3"/>
        <v>0.94467378198432195</v>
      </c>
      <c r="M27" s="10">
        <f t="shared" si="4"/>
        <v>0.97194330183623467</v>
      </c>
      <c r="Q27" s="20"/>
    </row>
    <row r="28" spans="1:17" x14ac:dyDescent="0.25">
      <c r="A28" s="3"/>
    </row>
    <row r="29" spans="1:17" x14ac:dyDescent="0.25">
      <c r="A29" s="3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16">
        <v>2.1342592592592594E-2</v>
      </c>
      <c r="H29" s="9">
        <v>6.3157981341167097E-2</v>
      </c>
      <c r="I29" s="9">
        <v>6.3248377995643701E-2</v>
      </c>
      <c r="J29" s="10">
        <f t="shared" ref="J29:J46" si="5">H29/$C$2</f>
        <v>0.42373404642209828</v>
      </c>
      <c r="K29" s="10">
        <f t="shared" ref="K29:K46" si="6">SQRT(J29)</f>
        <v>0.65094857432987618</v>
      </c>
      <c r="L29" s="10">
        <f>H29/$C$3</f>
        <v>0.79890934277513248</v>
      </c>
      <c r="M29" s="10">
        <f t="shared" ref="M29:M46" si="7">SQRT(L29)</f>
        <v>0.89381728713151021</v>
      </c>
      <c r="Q29" s="20"/>
    </row>
    <row r="30" spans="1:17" x14ac:dyDescent="0.25">
      <c r="A30" s="3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16">
        <v>2.3877314814814813E-2</v>
      </c>
      <c r="H30" s="9">
        <v>6.6014664982947502E-2</v>
      </c>
      <c r="I30" s="9">
        <v>6.6803034179182999E-2</v>
      </c>
      <c r="J30" s="10">
        <f t="shared" si="5"/>
        <v>0.44289986035685153</v>
      </c>
      <c r="K30" s="10">
        <f t="shared" si="6"/>
        <v>0.66550722036417576</v>
      </c>
      <c r="L30" s="10">
        <f t="shared" ref="L30:L46" si="8">H30/$C$3</f>
        <v>0.83504462136238011</v>
      </c>
      <c r="M30" s="10">
        <f t="shared" si="7"/>
        <v>0.91380775952187021</v>
      </c>
      <c r="Q30" s="20"/>
    </row>
    <row r="31" spans="1:17" x14ac:dyDescent="0.25">
      <c r="A31" s="3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16">
        <v>3.1805555555555552E-2</v>
      </c>
      <c r="H31" s="9">
        <v>6.9756747204558406E-2</v>
      </c>
      <c r="I31" s="9">
        <v>7.1382585249155903E-2</v>
      </c>
      <c r="J31" s="10">
        <f t="shared" si="5"/>
        <v>0.46800591359249921</v>
      </c>
      <c r="K31" s="10">
        <f t="shared" si="6"/>
        <v>0.68410957718226628</v>
      </c>
      <c r="L31" s="10">
        <f t="shared" si="8"/>
        <v>0.88237964355266385</v>
      </c>
      <c r="M31" s="10">
        <f t="shared" si="7"/>
        <v>0.93935064994530337</v>
      </c>
      <c r="Q31" s="20"/>
    </row>
    <row r="32" spans="1:17" x14ac:dyDescent="0.25">
      <c r="A32" s="3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16">
        <v>2.1458333333333333E-2</v>
      </c>
      <c r="H32" s="9">
        <v>5.3065511715445997E-2</v>
      </c>
      <c r="I32" s="9">
        <v>5.3134618504629597E-2</v>
      </c>
      <c r="J32" s="10">
        <f t="shared" si="5"/>
        <v>0.35602252521628297</v>
      </c>
      <c r="K32" s="10">
        <f t="shared" si="6"/>
        <v>0.59667623148260474</v>
      </c>
      <c r="L32" s="10">
        <f t="shared" si="8"/>
        <v>0.67124585346713439</v>
      </c>
      <c r="M32" s="10">
        <f t="shared" si="7"/>
        <v>0.81929594986618504</v>
      </c>
      <c r="Q32" s="20"/>
    </row>
    <row r="33" spans="1:17" x14ac:dyDescent="0.25">
      <c r="A33" s="3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16">
        <v>2.3321759259259261E-2</v>
      </c>
      <c r="H33" s="9">
        <v>5.6909860552376401E-2</v>
      </c>
      <c r="I33" s="9">
        <v>5.7442821086631797E-2</v>
      </c>
      <c r="J33" s="10">
        <f t="shared" si="5"/>
        <v>0.38181469675088553</v>
      </c>
      <c r="K33" s="10">
        <f t="shared" si="6"/>
        <v>0.61791156062246122</v>
      </c>
      <c r="L33" s="10">
        <f t="shared" si="8"/>
        <v>0.71987448499542728</v>
      </c>
      <c r="M33" s="10">
        <f t="shared" si="7"/>
        <v>0.84845417377453414</v>
      </c>
      <c r="Q33" s="20"/>
    </row>
    <row r="34" spans="1:17" x14ac:dyDescent="0.25">
      <c r="A34" s="3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16">
        <v>1.9710648148148147E-2</v>
      </c>
      <c r="H34" s="9">
        <v>4.8265999004325801E-2</v>
      </c>
      <c r="I34" s="9">
        <v>4.8063631038833897E-2</v>
      </c>
      <c r="J34" s="10">
        <f t="shared" si="5"/>
        <v>0.32382205112336487</v>
      </c>
      <c r="K34" s="10">
        <f t="shared" si="6"/>
        <v>0.56905364520699175</v>
      </c>
      <c r="L34" s="10">
        <f t="shared" si="8"/>
        <v>0.61053499057603944</v>
      </c>
      <c r="M34" s="10">
        <f t="shared" si="7"/>
        <v>0.7813673851499302</v>
      </c>
      <c r="Q34" s="20"/>
    </row>
    <row r="35" spans="1:17" x14ac:dyDescent="0.25">
      <c r="A35" s="3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16">
        <v>2.0335648148148148E-2</v>
      </c>
      <c r="H35" s="9">
        <v>6.2214838987810099E-2</v>
      </c>
      <c r="I35" s="9">
        <v>6.2442490491564397E-2</v>
      </c>
      <c r="J35" s="10">
        <f t="shared" si="5"/>
        <v>0.41740639760790904</v>
      </c>
      <c r="K35" s="10">
        <f t="shared" si="6"/>
        <v>0.6460699634001793</v>
      </c>
      <c r="L35" s="10">
        <f t="shared" si="8"/>
        <v>0.78697917620451896</v>
      </c>
      <c r="M35" s="10">
        <f t="shared" si="7"/>
        <v>0.88711846796497196</v>
      </c>
      <c r="Q35" s="20"/>
    </row>
    <row r="36" spans="1:17" x14ac:dyDescent="0.25">
      <c r="A36" s="3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16">
        <v>2.6053240740740738E-2</v>
      </c>
      <c r="H36" s="9">
        <v>6.4602922984899405E-2</v>
      </c>
      <c r="I36" s="9">
        <v>6.5258041955274806E-2</v>
      </c>
      <c r="J36" s="10">
        <f t="shared" si="5"/>
        <v>0.43342832348005428</v>
      </c>
      <c r="K36" s="10">
        <f t="shared" si="6"/>
        <v>0.65835273484664303</v>
      </c>
      <c r="L36" s="10">
        <f t="shared" si="8"/>
        <v>0.81718695954547982</v>
      </c>
      <c r="M36" s="10">
        <f t="shared" si="7"/>
        <v>0.90398393765900498</v>
      </c>
      <c r="Q36" s="20"/>
    </row>
    <row r="37" spans="1:17" x14ac:dyDescent="0.25">
      <c r="A37" s="3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16">
        <v>3.5405092592592592E-2</v>
      </c>
      <c r="H37" s="9">
        <v>7.0712565368803701E-2</v>
      </c>
      <c r="I37" s="9">
        <v>7.2237343158214798E-2</v>
      </c>
      <c r="J37" s="10">
        <f t="shared" si="5"/>
        <v>0.47441860585686402</v>
      </c>
      <c r="K37" s="10">
        <f t="shared" si="6"/>
        <v>0.68878052081694641</v>
      </c>
      <c r="L37" s="10">
        <f t="shared" si="8"/>
        <v>0.894470151279389</v>
      </c>
      <c r="M37" s="10">
        <f t="shared" si="7"/>
        <v>0.9457643212129484</v>
      </c>
      <c r="Q37" s="20"/>
    </row>
    <row r="38" spans="1:17" x14ac:dyDescent="0.25">
      <c r="A38" s="3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16">
        <v>2.2372685185185186E-2</v>
      </c>
      <c r="H38" s="9">
        <v>6.2599501521667406E-2</v>
      </c>
      <c r="I38" s="9">
        <v>6.3143340185584901E-2</v>
      </c>
      <c r="J38" s="10">
        <f t="shared" si="5"/>
        <v>0.41998714209209181</v>
      </c>
      <c r="K38" s="10">
        <f t="shared" si="6"/>
        <v>0.64806414967354264</v>
      </c>
      <c r="L38" s="10">
        <f t="shared" si="8"/>
        <v>0.79184491899091558</v>
      </c>
      <c r="M38" s="10">
        <f t="shared" si="7"/>
        <v>0.88985668452336497</v>
      </c>
      <c r="Q38" s="20"/>
    </row>
    <row r="39" spans="1:17" x14ac:dyDescent="0.25">
      <c r="A39" s="3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16">
        <v>2.3043981481481481E-2</v>
      </c>
      <c r="H39" s="9">
        <v>6.4453099783304005E-2</v>
      </c>
      <c r="I39" s="9">
        <v>6.5445388312837596E-2</v>
      </c>
      <c r="J39" s="10">
        <f t="shared" si="5"/>
        <v>0.43242314266027793</v>
      </c>
      <c r="K39" s="10">
        <f t="shared" si="6"/>
        <v>0.65758888574874641</v>
      </c>
      <c r="L39" s="10">
        <f t="shared" si="8"/>
        <v>0.8152917888484863</v>
      </c>
      <c r="M39" s="10">
        <f t="shared" si="7"/>
        <v>0.90293509669770078</v>
      </c>
      <c r="Q39" s="20"/>
    </row>
    <row r="40" spans="1:17" x14ac:dyDescent="0.25">
      <c r="A40" s="3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16">
        <v>2.2673611111111113E-2</v>
      </c>
      <c r="H40" s="9">
        <v>6.0301217862726797E-2</v>
      </c>
      <c r="I40" s="9">
        <v>6.0940308103877502E-2</v>
      </c>
      <c r="J40" s="10">
        <f t="shared" si="5"/>
        <v>0.40456769685415611</v>
      </c>
      <c r="K40" s="10">
        <f t="shared" si="6"/>
        <v>0.63605636295390999</v>
      </c>
      <c r="L40" s="10">
        <f t="shared" si="8"/>
        <v>0.76277305430358955</v>
      </c>
      <c r="M40" s="10">
        <f t="shared" si="7"/>
        <v>0.87336879627313768</v>
      </c>
      <c r="Q40" s="20"/>
    </row>
    <row r="41" spans="1:17" x14ac:dyDescent="0.25">
      <c r="A41" s="3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16">
        <v>2.1134259259259259E-2</v>
      </c>
      <c r="H41" s="9">
        <v>6.07049147015244E-2</v>
      </c>
      <c r="I41" s="9">
        <v>6.0984356128596699E-2</v>
      </c>
      <c r="J41" s="10">
        <f t="shared" si="5"/>
        <v>0.40727614464490303</v>
      </c>
      <c r="K41" s="10">
        <f t="shared" si="6"/>
        <v>0.63818190560756505</v>
      </c>
      <c r="L41" s="10">
        <f t="shared" si="8"/>
        <v>0.76787956925728984</v>
      </c>
      <c r="M41" s="10">
        <f t="shared" si="7"/>
        <v>0.87628737823689429</v>
      </c>
      <c r="Q41" s="20"/>
    </row>
    <row r="42" spans="1:17" x14ac:dyDescent="0.25">
      <c r="A42" s="3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16">
        <v>2.7152777777777779E-2</v>
      </c>
      <c r="H42" s="9">
        <v>6.4670056387656993E-2</v>
      </c>
      <c r="I42" s="9">
        <v>6.5416430168102793E-2</v>
      </c>
      <c r="J42" s="10">
        <f t="shared" si="5"/>
        <v>0.43387872907878444</v>
      </c>
      <c r="K42" s="10">
        <f t="shared" si="6"/>
        <v>0.65869471614609487</v>
      </c>
      <c r="L42" s="10">
        <f t="shared" si="8"/>
        <v>0.81803615550672515</v>
      </c>
      <c r="M42" s="10">
        <f t="shared" si="7"/>
        <v>0.90445351207606306</v>
      </c>
      <c r="Q42" s="20"/>
    </row>
    <row r="43" spans="1:17" x14ac:dyDescent="0.25">
      <c r="A43" s="3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16">
        <v>3.8738425925925926E-2</v>
      </c>
      <c r="H43" s="9">
        <v>7.6175995842665795E-2</v>
      </c>
      <c r="I43" s="9">
        <v>7.8197723759680093E-2</v>
      </c>
      <c r="J43" s="10">
        <f t="shared" si="5"/>
        <v>0.51107337937677733</v>
      </c>
      <c r="K43" s="10">
        <f t="shared" si="6"/>
        <v>0.71489396372943126</v>
      </c>
      <c r="L43" s="10">
        <f t="shared" si="8"/>
        <v>0.96357916262655474</v>
      </c>
      <c r="M43" s="10">
        <f t="shared" si="7"/>
        <v>0.98162068164161798</v>
      </c>
      <c r="Q43" s="20"/>
    </row>
    <row r="44" spans="1:17" x14ac:dyDescent="0.25">
      <c r="A44" s="3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16">
        <v>2.3240740740740742E-2</v>
      </c>
      <c r="H44" s="9">
        <v>6.2904856531382794E-2</v>
      </c>
      <c r="I44" s="9">
        <v>6.3553182055596902E-2</v>
      </c>
      <c r="J44" s="10">
        <f t="shared" si="5"/>
        <v>0.42203580341904307</v>
      </c>
      <c r="K44" s="10">
        <f t="shared" si="6"/>
        <v>0.64964282757453962</v>
      </c>
      <c r="L44" s="10">
        <f t="shared" si="8"/>
        <v>0.79570747072142511</v>
      </c>
      <c r="M44" s="10">
        <f t="shared" si="7"/>
        <v>0.89202436666350382</v>
      </c>
      <c r="Q44" s="20"/>
    </row>
    <row r="45" spans="1:17" x14ac:dyDescent="0.25">
      <c r="A45" s="3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16">
        <v>2.49537037037037E-2</v>
      </c>
      <c r="H45" s="9">
        <v>6.5435844527112597E-2</v>
      </c>
      <c r="I45" s="9">
        <v>6.6543913738463703E-2</v>
      </c>
      <c r="J45" s="10">
        <f t="shared" si="5"/>
        <v>0.43901648839507318</v>
      </c>
      <c r="K45" s="10">
        <f t="shared" si="6"/>
        <v>0.66258319356521045</v>
      </c>
      <c r="L45" s="10">
        <f t="shared" si="8"/>
        <v>0.82772290112787894</v>
      </c>
      <c r="M45" s="10">
        <f t="shared" si="7"/>
        <v>0.90979277922386204</v>
      </c>
      <c r="Q45" s="20"/>
    </row>
    <row r="46" spans="1:17" x14ac:dyDescent="0.25">
      <c r="A46" s="3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16">
        <v>2.2187499999999999E-2</v>
      </c>
      <c r="H46" s="9">
        <v>6.4289222058136905E-2</v>
      </c>
      <c r="I46" s="9">
        <v>6.5299748733064905E-2</v>
      </c>
      <c r="J46" s="10">
        <f t="shared" si="5"/>
        <v>0.43132366845086012</v>
      </c>
      <c r="K46" s="10">
        <f t="shared" si="6"/>
        <v>0.65675236463286535</v>
      </c>
      <c r="L46" s="10">
        <f t="shared" si="8"/>
        <v>0.81321883713393561</v>
      </c>
      <c r="M46" s="10">
        <f t="shared" si="7"/>
        <v>0.90178646981086141</v>
      </c>
      <c r="Q46" s="20"/>
    </row>
    <row r="47" spans="1:17" x14ac:dyDescent="0.25">
      <c r="A47" s="3"/>
    </row>
    <row r="48" spans="1:17" x14ac:dyDescent="0.25">
      <c r="A48" s="3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16">
        <v>1.9525462962962963E-2</v>
      </c>
      <c r="H48" s="9">
        <v>3.9238227096668403E-2</v>
      </c>
      <c r="I48" s="9">
        <v>3.8721458644802198E-2</v>
      </c>
      <c r="J48" s="10">
        <f t="shared" ref="J48:J65" si="9">H48/$C$2</f>
        <v>0.26325370743385573</v>
      </c>
      <c r="K48" s="10">
        <f t="shared" ref="K48:K65" si="10">SQRT(J48)</f>
        <v>0.51308255420921856</v>
      </c>
      <c r="L48" s="10">
        <f>H48/$C$3</f>
        <v>0.49633926790861355</v>
      </c>
      <c r="M48" s="10">
        <f t="shared" ref="M48:M65" si="11">SQRT(L48)</f>
        <v>0.7045134973218139</v>
      </c>
      <c r="Q48" s="20"/>
    </row>
    <row r="49" spans="1:17" x14ac:dyDescent="0.25">
      <c r="A49" s="3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16">
        <v>2.5949074074074072E-2</v>
      </c>
      <c r="H49" s="9">
        <v>3.9933314316476697E-2</v>
      </c>
      <c r="I49" s="9">
        <v>3.9723893142489697E-2</v>
      </c>
      <c r="J49" s="10">
        <f t="shared" si="9"/>
        <v>0.26791712627675146</v>
      </c>
      <c r="K49" s="10">
        <f t="shared" si="10"/>
        <v>0.51760711575165919</v>
      </c>
      <c r="L49" s="10">
        <f t="shared" ref="L49:L65" si="12">H49/$C$3</f>
        <v>0.50513169068965136</v>
      </c>
      <c r="M49" s="10">
        <f t="shared" si="11"/>
        <v>0.71072617138364291</v>
      </c>
      <c r="Q49" s="20"/>
    </row>
    <row r="50" spans="1:17" x14ac:dyDescent="0.25">
      <c r="A50" s="3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16">
        <v>3.1875000000000001E-2</v>
      </c>
      <c r="H50" s="9">
        <v>4.1842829639413902E-2</v>
      </c>
      <c r="I50" s="9">
        <v>4.2152275938671303E-2</v>
      </c>
      <c r="J50" s="10">
        <f t="shared" si="9"/>
        <v>0.28072828073912159</v>
      </c>
      <c r="K50" s="10">
        <f t="shared" si="10"/>
        <v>0.52983797593143656</v>
      </c>
      <c r="L50" s="10">
        <f t="shared" si="12"/>
        <v>0.52928587673664029</v>
      </c>
      <c r="M50" s="10">
        <f t="shared" si="11"/>
        <v>0.72752036173336088</v>
      </c>
      <c r="Q50" s="20"/>
    </row>
    <row r="51" spans="1:17" x14ac:dyDescent="0.25">
      <c r="A51" s="3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16">
        <v>1.9340277777777779E-2</v>
      </c>
      <c r="H51" s="9">
        <v>3.93506516556901E-2</v>
      </c>
      <c r="I51" s="9">
        <v>3.9108866408219603E-2</v>
      </c>
      <c r="J51" s="10">
        <f t="shared" si="9"/>
        <v>0.2640079765270073</v>
      </c>
      <c r="K51" s="10">
        <f t="shared" si="10"/>
        <v>0.51381706523529103</v>
      </c>
      <c r="L51" s="10">
        <f t="shared" si="12"/>
        <v>0.49776136894244227</v>
      </c>
      <c r="M51" s="10">
        <f t="shared" si="11"/>
        <v>0.705522054185723</v>
      </c>
      <c r="Q51" s="20"/>
    </row>
    <row r="52" spans="1:17" x14ac:dyDescent="0.25">
      <c r="A52" s="3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16">
        <v>2.3668981481481485E-2</v>
      </c>
      <c r="H52" s="9">
        <v>3.99032166630209E-2</v>
      </c>
      <c r="I52" s="9">
        <v>4.0047661163939402E-2</v>
      </c>
      <c r="J52" s="10">
        <f t="shared" si="9"/>
        <v>0.2677151977126046</v>
      </c>
      <c r="K52" s="10">
        <f t="shared" si="10"/>
        <v>0.51741201929661873</v>
      </c>
      <c r="L52" s="10">
        <f t="shared" si="12"/>
        <v>0.50475097401646385</v>
      </c>
      <c r="M52" s="10">
        <f t="shared" si="11"/>
        <v>0.71045828450125337</v>
      </c>
      <c r="Q52" s="20"/>
    </row>
    <row r="53" spans="1:17" x14ac:dyDescent="0.25">
      <c r="A53" s="3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16">
        <v>2.165509259259259E-2</v>
      </c>
      <c r="H53" s="9">
        <v>4.0277641259187903E-2</v>
      </c>
      <c r="I53" s="9">
        <v>4.0453937852488603E-2</v>
      </c>
      <c r="J53" s="10">
        <f t="shared" si="9"/>
        <v>0.27022725471386899</v>
      </c>
      <c r="K53" s="10">
        <f t="shared" si="10"/>
        <v>0.51983387222637678</v>
      </c>
      <c r="L53" s="10">
        <f t="shared" si="12"/>
        <v>0.50948721323264112</v>
      </c>
      <c r="M53" s="10">
        <f t="shared" si="11"/>
        <v>0.71378373001395956</v>
      </c>
      <c r="Q53" s="20"/>
    </row>
    <row r="54" spans="1:17" x14ac:dyDescent="0.25">
      <c r="A54" s="3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16">
        <v>2.0196759259259258E-2</v>
      </c>
      <c r="H54" s="9">
        <v>4.6318548250939701E-2</v>
      </c>
      <c r="I54" s="9">
        <v>4.6111702781596098E-2</v>
      </c>
      <c r="J54" s="10">
        <f t="shared" si="9"/>
        <v>0.31075638356374991</v>
      </c>
      <c r="K54" s="10">
        <f t="shared" si="10"/>
        <v>0.55745527494477076</v>
      </c>
      <c r="L54" s="10">
        <f t="shared" si="12"/>
        <v>0.58590094483176047</v>
      </c>
      <c r="M54" s="10">
        <f t="shared" si="11"/>
        <v>0.76544166651140733</v>
      </c>
      <c r="Q54" s="20"/>
    </row>
    <row r="55" spans="1:17" x14ac:dyDescent="0.25">
      <c r="A55" s="3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16">
        <v>2.6203703703703705E-2</v>
      </c>
      <c r="H55" s="9">
        <v>4.8567827493113003E-2</v>
      </c>
      <c r="I55" s="9">
        <v>4.8878077898574998E-2</v>
      </c>
      <c r="J55" s="10">
        <f t="shared" si="9"/>
        <v>0.3258470526222001</v>
      </c>
      <c r="K55" s="10">
        <f t="shared" si="10"/>
        <v>0.57083014340712601</v>
      </c>
      <c r="L55" s="10">
        <f t="shared" si="12"/>
        <v>0.61435293400119795</v>
      </c>
      <c r="M55" s="10">
        <f t="shared" si="11"/>
        <v>0.78380669428194982</v>
      </c>
      <c r="Q55" s="20"/>
    </row>
    <row r="56" spans="1:17" x14ac:dyDescent="0.25">
      <c r="A56" s="3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16">
        <v>3.3912037037037039E-2</v>
      </c>
      <c r="H56" s="9">
        <v>5.1746142025045003E-2</v>
      </c>
      <c r="I56" s="9">
        <v>5.2831355840591801E-2</v>
      </c>
      <c r="J56" s="10">
        <f t="shared" si="9"/>
        <v>0.34717072460821191</v>
      </c>
      <c r="K56" s="10">
        <f t="shared" si="10"/>
        <v>0.58921195219395539</v>
      </c>
      <c r="L56" s="10">
        <f t="shared" si="12"/>
        <v>0.65455664412489978</v>
      </c>
      <c r="M56" s="10">
        <f t="shared" si="11"/>
        <v>0.8090467502715154</v>
      </c>
      <c r="Q56" s="20"/>
    </row>
    <row r="57" spans="1:17" x14ac:dyDescent="0.25">
      <c r="A57" s="3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16">
        <v>2.0266203703703703E-2</v>
      </c>
      <c r="H57" s="9">
        <v>4.1256959287885198E-2</v>
      </c>
      <c r="I57" s="9">
        <v>4.1161126565415498E-2</v>
      </c>
      <c r="J57" s="10">
        <f t="shared" si="9"/>
        <v>0.2767976102290719</v>
      </c>
      <c r="K57" s="10">
        <f t="shared" si="10"/>
        <v>0.52611558637724454</v>
      </c>
      <c r="L57" s="10">
        <f t="shared" si="12"/>
        <v>0.52187497968844498</v>
      </c>
      <c r="M57" s="10">
        <f t="shared" si="11"/>
        <v>0.72240914978178739</v>
      </c>
      <c r="Q57" s="20"/>
    </row>
    <row r="58" spans="1:17" x14ac:dyDescent="0.25">
      <c r="A58" s="3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16">
        <v>2.3252314814814812E-2</v>
      </c>
      <c r="H58" s="9">
        <v>4.2078893369955898E-2</v>
      </c>
      <c r="I58" s="9">
        <v>4.2341719713107698E-2</v>
      </c>
      <c r="J58" s="10">
        <f t="shared" si="9"/>
        <v>0.28231205903019335</v>
      </c>
      <c r="K58" s="10">
        <f t="shared" si="10"/>
        <v>0.53133046122934957</v>
      </c>
      <c r="L58" s="10">
        <f t="shared" si="12"/>
        <v>0.53227193670587214</v>
      </c>
      <c r="M58" s="10">
        <f t="shared" si="11"/>
        <v>0.72956969283672424</v>
      </c>
      <c r="Q58" s="20"/>
    </row>
    <row r="59" spans="1:17" x14ac:dyDescent="0.25">
      <c r="A59" s="3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16">
        <v>2.2013888888888888E-2</v>
      </c>
      <c r="H59" s="9">
        <v>4.13682229762962E-2</v>
      </c>
      <c r="I59" s="9">
        <v>4.15705929838764E-2</v>
      </c>
      <c r="J59" s="10">
        <f t="shared" si="9"/>
        <v>0.27754409090988347</v>
      </c>
      <c r="K59" s="10">
        <f t="shared" si="10"/>
        <v>0.52682453522010864</v>
      </c>
      <c r="L59" s="10">
        <f t="shared" si="12"/>
        <v>0.52328239642811247</v>
      </c>
      <c r="M59" s="10">
        <f t="shared" si="11"/>
        <v>0.72338260721979797</v>
      </c>
      <c r="Q59" s="20"/>
    </row>
    <row r="60" spans="1:17" x14ac:dyDescent="0.25">
      <c r="A60" s="3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16">
        <v>2.1342592592592594E-2</v>
      </c>
      <c r="H60" s="9">
        <v>5.9408858708693002E-2</v>
      </c>
      <c r="I60" s="9">
        <v>5.9646048353060699E-2</v>
      </c>
      <c r="J60" s="10">
        <f t="shared" si="9"/>
        <v>0.39858075827298151</v>
      </c>
      <c r="K60" s="10">
        <f t="shared" si="10"/>
        <v>0.63133252591085587</v>
      </c>
      <c r="L60" s="10">
        <f t="shared" si="12"/>
        <v>0.75148526374838664</v>
      </c>
      <c r="M60" s="10">
        <f t="shared" si="11"/>
        <v>0.86688249708272846</v>
      </c>
      <c r="Q60" s="20"/>
    </row>
    <row r="61" spans="1:17" x14ac:dyDescent="0.25">
      <c r="A61" s="3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16">
        <v>2.8854166666666667E-2</v>
      </c>
      <c r="H61" s="9">
        <v>5.8716807389739598E-2</v>
      </c>
      <c r="I61" s="9">
        <v>5.94550899162887E-2</v>
      </c>
      <c r="J61" s="10">
        <f t="shared" si="9"/>
        <v>0.39393770763259101</v>
      </c>
      <c r="K61" s="10">
        <f t="shared" si="10"/>
        <v>0.62764457110102612</v>
      </c>
      <c r="L61" s="10">
        <f t="shared" si="12"/>
        <v>0.74273124323267148</v>
      </c>
      <c r="M61" s="10">
        <f t="shared" si="11"/>
        <v>0.86181856746804397</v>
      </c>
      <c r="Q61" s="20"/>
    </row>
    <row r="62" spans="1:17" x14ac:dyDescent="0.25">
      <c r="A62" s="3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16">
        <v>3.9699074074074074E-2</v>
      </c>
      <c r="H62" s="9">
        <v>5.9772336815965402E-2</v>
      </c>
      <c r="I62" s="9">
        <v>6.1183386721767298E-2</v>
      </c>
      <c r="J62" s="10">
        <f t="shared" si="9"/>
        <v>0.40101937404108851</v>
      </c>
      <c r="K62" s="10">
        <f t="shared" si="10"/>
        <v>0.63326090518923439</v>
      </c>
      <c r="L62" s="10">
        <f t="shared" si="12"/>
        <v>0.75608303666049936</v>
      </c>
      <c r="M62" s="10">
        <f t="shared" si="11"/>
        <v>0.8695303540765551</v>
      </c>
      <c r="Q62" s="20"/>
    </row>
    <row r="63" spans="1:17" x14ac:dyDescent="0.25">
      <c r="A63" s="3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16">
        <v>2.1377314814814818E-2</v>
      </c>
      <c r="H63" s="9">
        <v>4.8784185938067597E-2</v>
      </c>
      <c r="I63" s="9">
        <v>4.8970759710686401E-2</v>
      </c>
      <c r="J63" s="10">
        <f t="shared" si="9"/>
        <v>0.32729862592158998</v>
      </c>
      <c r="K63" s="10">
        <f t="shared" si="10"/>
        <v>0.57210018870962631</v>
      </c>
      <c r="L63" s="10">
        <f t="shared" si="12"/>
        <v>0.61708973431355785</v>
      </c>
      <c r="M63" s="10">
        <f t="shared" si="11"/>
        <v>0.78555059309605124</v>
      </c>
      <c r="Q63" s="20"/>
    </row>
    <row r="64" spans="1:17" x14ac:dyDescent="0.25">
      <c r="A64" s="3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16">
        <v>2.4849537037037035E-2</v>
      </c>
      <c r="H64" s="9">
        <v>4.8874847702971798E-2</v>
      </c>
      <c r="I64" s="9">
        <v>4.93588542640927E-2</v>
      </c>
      <c r="J64" s="10">
        <f t="shared" si="9"/>
        <v>0.32790688596541734</v>
      </c>
      <c r="K64" s="10">
        <f t="shared" si="10"/>
        <v>0.57263154468245747</v>
      </c>
      <c r="L64" s="10">
        <f t="shared" si="12"/>
        <v>0.61823654948206663</v>
      </c>
      <c r="M64" s="10">
        <f t="shared" si="11"/>
        <v>0.7862801978188606</v>
      </c>
      <c r="Q64" s="20"/>
    </row>
    <row r="65" spans="1:17" x14ac:dyDescent="0.25">
      <c r="A65" s="3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16">
        <v>2.2152777777777775E-2</v>
      </c>
      <c r="H65" s="9">
        <v>4.5696128189725599E-2</v>
      </c>
      <c r="I65" s="9">
        <v>4.5909722847809503E-2</v>
      </c>
      <c r="J65" s="10">
        <f t="shared" si="9"/>
        <v>0.30658049691392386</v>
      </c>
      <c r="K65" s="10">
        <f t="shared" si="10"/>
        <v>0.55369711658444087</v>
      </c>
      <c r="L65" s="10">
        <f t="shared" si="12"/>
        <v>0.57802771659559304</v>
      </c>
      <c r="M65" s="10">
        <f t="shared" si="11"/>
        <v>0.76028134042313111</v>
      </c>
      <c r="Q65" s="20"/>
    </row>
    <row r="66" spans="1:17" x14ac:dyDescent="0.25">
      <c r="A66" s="3"/>
    </row>
    <row r="67" spans="1:17" x14ac:dyDescent="0.25">
      <c r="A67" s="3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6">
        <v>2.1296296296296299E-2</v>
      </c>
      <c r="H67" s="9">
        <v>3.89878786710674E-2</v>
      </c>
      <c r="I67" s="9">
        <v>3.8450489086693303E-2</v>
      </c>
      <c r="J67" s="10">
        <f t="shared" ref="J67:J84" si="13">H67/$C$2</f>
        <v>0.26157409150657834</v>
      </c>
      <c r="K67" s="10">
        <f t="shared" ref="K67:K84" si="14">SQRT(J67)</f>
        <v>0.51144314591807594</v>
      </c>
      <c r="L67" s="10">
        <f>H67/$C$3</f>
        <v>0.4931725153950825</v>
      </c>
      <c r="M67" s="10">
        <f t="shared" ref="M67:M84" si="15">SQRT(L67)</f>
        <v>0.70226242630165148</v>
      </c>
      <c r="Q67" s="20"/>
    </row>
    <row r="68" spans="1:17" x14ac:dyDescent="0.25">
      <c r="A68" s="3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6">
        <v>2.3807870370370368E-2</v>
      </c>
      <c r="H68" s="9">
        <v>3.9156562867081197E-2</v>
      </c>
      <c r="I68" s="9">
        <v>3.8917518982069098E-2</v>
      </c>
      <c r="J68" s="10">
        <f t="shared" si="13"/>
        <v>0.26270581287300832</v>
      </c>
      <c r="K68" s="10">
        <f t="shared" si="14"/>
        <v>0.51254835174157798</v>
      </c>
      <c r="L68" s="10">
        <f t="shared" ref="L68:L84" si="16">H68/$C$3</f>
        <v>0.49530626598862931</v>
      </c>
      <c r="M68" s="10">
        <f t="shared" si="15"/>
        <v>0.70377998407785747</v>
      </c>
      <c r="Q68" s="20"/>
    </row>
    <row r="69" spans="1:17" x14ac:dyDescent="0.25">
      <c r="A69" s="3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6">
        <v>3.1759259259259258E-2</v>
      </c>
      <c r="H69" s="9">
        <v>3.96126528910885E-2</v>
      </c>
      <c r="I69" s="9">
        <v>3.97706454261922E-2</v>
      </c>
      <c r="J69" s="10">
        <f t="shared" si="13"/>
        <v>0.2657657724743358</v>
      </c>
      <c r="K69" s="10">
        <f t="shared" si="14"/>
        <v>0.51552475447289225</v>
      </c>
      <c r="L69" s="10">
        <f t="shared" si="16"/>
        <v>0.50107552228195018</v>
      </c>
      <c r="M69" s="10">
        <f t="shared" si="15"/>
        <v>0.70786688175245926</v>
      </c>
      <c r="Q69" s="20"/>
    </row>
    <row r="70" spans="1:17" x14ac:dyDescent="0.25">
      <c r="A70" s="3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6">
        <v>1.9421296296296294E-2</v>
      </c>
      <c r="H70" s="9">
        <v>3.9483237706395002E-2</v>
      </c>
      <c r="I70" s="9">
        <v>3.9262339017936701E-2</v>
      </c>
      <c r="J70" s="10">
        <f t="shared" si="13"/>
        <v>0.26489751135018086</v>
      </c>
      <c r="K70" s="10">
        <f t="shared" si="14"/>
        <v>0.51468195164604413</v>
      </c>
      <c r="L70" s="10">
        <f t="shared" si="16"/>
        <v>0.49943850035767262</v>
      </c>
      <c r="M70" s="10">
        <f t="shared" si="15"/>
        <v>0.70670962945022375</v>
      </c>
      <c r="Q70" s="20"/>
    </row>
    <row r="71" spans="1:17" x14ac:dyDescent="0.25">
      <c r="A71" s="3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6">
        <v>2.3692129629629629E-2</v>
      </c>
      <c r="H71" s="9">
        <v>4.0109734347852997E-2</v>
      </c>
      <c r="I71" s="9">
        <v>4.0310013326327103E-2</v>
      </c>
      <c r="J71" s="10">
        <f t="shared" si="13"/>
        <v>0.26910074823833985</v>
      </c>
      <c r="K71" s="10">
        <f t="shared" si="14"/>
        <v>0.5187492151688905</v>
      </c>
      <c r="L71" s="10">
        <f t="shared" si="16"/>
        <v>0.50736329480881814</v>
      </c>
      <c r="M71" s="10">
        <f t="shared" si="15"/>
        <v>0.71229438774204734</v>
      </c>
      <c r="Q71" s="20"/>
    </row>
    <row r="72" spans="1:17" x14ac:dyDescent="0.25">
      <c r="A72" s="3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6">
        <v>1.9803240740740739E-2</v>
      </c>
      <c r="H72" s="9">
        <v>4.0253001894792001E-2</v>
      </c>
      <c r="I72" s="9">
        <v>4.0465468563891098E-2</v>
      </c>
      <c r="J72" s="10">
        <f t="shared" si="13"/>
        <v>0.27006194642891374</v>
      </c>
      <c r="K72" s="10">
        <f t="shared" si="14"/>
        <v>0.519674846831087</v>
      </c>
      <c r="L72" s="10">
        <f t="shared" si="16"/>
        <v>0.50917554053509884</v>
      </c>
      <c r="M72" s="10">
        <f t="shared" si="15"/>
        <v>0.71356537229261541</v>
      </c>
      <c r="Q72" s="20"/>
    </row>
    <row r="73" spans="1:17" x14ac:dyDescent="0.25">
      <c r="A73" s="3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6">
        <v>2.0277777777777777E-2</v>
      </c>
      <c r="H73" s="9">
        <v>4.0234959574790799E-2</v>
      </c>
      <c r="I73" s="9">
        <v>3.98760923771189E-2</v>
      </c>
      <c r="J73" s="10">
        <f t="shared" si="13"/>
        <v>0.26994089846160058</v>
      </c>
      <c r="K73" s="10">
        <f t="shared" si="14"/>
        <v>0.51955836867632166</v>
      </c>
      <c r="L73" s="10">
        <f t="shared" si="16"/>
        <v>0.50894731636282142</v>
      </c>
      <c r="M73" s="10">
        <f t="shared" si="15"/>
        <v>0.71340543617414454</v>
      </c>
      <c r="Q73" s="20"/>
    </row>
    <row r="74" spans="1:17" x14ac:dyDescent="0.25">
      <c r="A74" s="3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6">
        <v>2.6215277777777778E-2</v>
      </c>
      <c r="H74" s="9">
        <v>4.0927096023407099E-2</v>
      </c>
      <c r="I74" s="9">
        <v>4.0878370843304999E-2</v>
      </c>
      <c r="J74" s="10">
        <f t="shared" si="13"/>
        <v>0.27458452024653629</v>
      </c>
      <c r="K74" s="10">
        <f t="shared" si="14"/>
        <v>0.52400812994316825</v>
      </c>
      <c r="L74" s="10">
        <f t="shared" si="16"/>
        <v>0.51770241371604131</v>
      </c>
      <c r="M74" s="10">
        <f t="shared" si="15"/>
        <v>0.71951540200056963</v>
      </c>
      <c r="Q74" s="20"/>
    </row>
    <row r="75" spans="1:17" x14ac:dyDescent="0.25">
      <c r="A75" s="3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6">
        <v>3.4247685185185187E-2</v>
      </c>
      <c r="H75" s="9">
        <v>4.2126822185912502E-2</v>
      </c>
      <c r="I75" s="9">
        <v>4.2543145514861498E-2</v>
      </c>
      <c r="J75" s="10">
        <f t="shared" si="13"/>
        <v>0.28263361888207977</v>
      </c>
      <c r="K75" s="10">
        <f t="shared" si="14"/>
        <v>0.53163297384763464</v>
      </c>
      <c r="L75" s="10">
        <f t="shared" si="16"/>
        <v>0.53287820653975182</v>
      </c>
      <c r="M75" s="10">
        <f t="shared" si="15"/>
        <v>0.72998507281981584</v>
      </c>
      <c r="Q75" s="20"/>
    </row>
    <row r="76" spans="1:17" x14ac:dyDescent="0.25">
      <c r="A76" s="3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6">
        <v>2.2118055555555557E-2</v>
      </c>
      <c r="H76" s="9">
        <v>4.0164767483289197E-2</v>
      </c>
      <c r="I76" s="9">
        <v>4.0073698665004397E-2</v>
      </c>
      <c r="J76" s="10">
        <f t="shared" si="13"/>
        <v>0.26946997177383741</v>
      </c>
      <c r="K76" s="10">
        <f t="shared" si="14"/>
        <v>0.51910497182538851</v>
      </c>
      <c r="L76" s="10">
        <f t="shared" si="16"/>
        <v>0.50805942988357122</v>
      </c>
      <c r="M76" s="10">
        <f t="shared" si="15"/>
        <v>0.71278287709762722</v>
      </c>
      <c r="Q76" s="20"/>
    </row>
    <row r="77" spans="1:17" x14ac:dyDescent="0.25">
      <c r="A77" s="3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6">
        <v>2.5416666666666667E-2</v>
      </c>
      <c r="H77" s="9">
        <v>4.0812809510702798E-2</v>
      </c>
      <c r="I77" s="9">
        <v>4.1117350511378797E-2</v>
      </c>
      <c r="J77" s="10">
        <f t="shared" si="13"/>
        <v>0.27381775909535144</v>
      </c>
      <c r="K77" s="10">
        <f t="shared" si="14"/>
        <v>0.52327598750119564</v>
      </c>
      <c r="L77" s="10">
        <f t="shared" si="16"/>
        <v>0.51625676012145527</v>
      </c>
      <c r="M77" s="10">
        <f t="shared" si="15"/>
        <v>0.71851009743875927</v>
      </c>
      <c r="Q77" s="20"/>
    </row>
    <row r="78" spans="1:17" x14ac:dyDescent="0.25">
      <c r="A78" s="3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6">
        <v>2.101851851851852E-2</v>
      </c>
      <c r="H78" s="9">
        <v>4.1048667930198603E-2</v>
      </c>
      <c r="I78" s="9">
        <v>4.13732732755887E-2</v>
      </c>
      <c r="J78" s="10">
        <f t="shared" si="13"/>
        <v>0.27540015993137268</v>
      </c>
      <c r="K78" s="10">
        <f t="shared" si="14"/>
        <v>0.52478582291385567</v>
      </c>
      <c r="L78" s="10">
        <f t="shared" si="16"/>
        <v>0.51924022303312622</v>
      </c>
      <c r="M78" s="10">
        <f t="shared" si="15"/>
        <v>0.72058325197934359</v>
      </c>
      <c r="Q78" s="20"/>
    </row>
    <row r="79" spans="1:17" x14ac:dyDescent="0.25">
      <c r="A79" s="3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6">
        <v>2.1122685185185185E-2</v>
      </c>
      <c r="H79" s="9">
        <v>4.9445292804864503E-2</v>
      </c>
      <c r="I79" s="9">
        <v>4.9411657853891303E-2</v>
      </c>
      <c r="J79" s="10">
        <f t="shared" si="13"/>
        <v>0.33173406672949135</v>
      </c>
      <c r="K79" s="10">
        <f t="shared" si="14"/>
        <v>0.57596359844133493</v>
      </c>
      <c r="L79" s="10">
        <f t="shared" si="16"/>
        <v>0.62545232667704398</v>
      </c>
      <c r="M79" s="10">
        <f t="shared" si="15"/>
        <v>0.79085543980998452</v>
      </c>
      <c r="Q79" s="20"/>
    </row>
    <row r="80" spans="1:17" x14ac:dyDescent="0.25">
      <c r="A80" s="3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6">
        <v>3.0879629629629632E-2</v>
      </c>
      <c r="H80" s="9">
        <v>4.8436304946652797E-2</v>
      </c>
      <c r="I80" s="9">
        <v>4.87899245401089E-2</v>
      </c>
      <c r="J80" s="10">
        <f t="shared" si="13"/>
        <v>0.32496465296939492</v>
      </c>
      <c r="K80" s="10">
        <f t="shared" si="14"/>
        <v>0.57005671030994354</v>
      </c>
      <c r="L80" s="10">
        <f t="shared" si="16"/>
        <v>0.61268925525590934</v>
      </c>
      <c r="M80" s="10">
        <f t="shared" si="15"/>
        <v>0.78274469353417486</v>
      </c>
      <c r="Q80" s="20"/>
    </row>
    <row r="81" spans="1:17" x14ac:dyDescent="0.25">
      <c r="A81" s="3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6">
        <v>3.9861111111111111E-2</v>
      </c>
      <c r="H81" s="9">
        <v>4.9557825793529103E-2</v>
      </c>
      <c r="I81" s="9">
        <v>5.0491789046563797E-2</v>
      </c>
      <c r="J81" s="10">
        <f t="shared" si="13"/>
        <v>0.3324890632893916</v>
      </c>
      <c r="K81" s="10">
        <f t="shared" si="14"/>
        <v>0.5766186463247539</v>
      </c>
      <c r="L81" s="10">
        <f t="shared" si="16"/>
        <v>0.62687579927869208</v>
      </c>
      <c r="M81" s="10">
        <f t="shared" si="15"/>
        <v>0.7917548858571648</v>
      </c>
      <c r="Q81" s="20"/>
    </row>
    <row r="82" spans="1:17" x14ac:dyDescent="0.25">
      <c r="A82" s="3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6">
        <v>2.1122685185185185E-2</v>
      </c>
      <c r="H82" s="9">
        <v>4.28195724996411E-2</v>
      </c>
      <c r="I82" s="9">
        <v>4.2861209956802197E-2</v>
      </c>
      <c r="J82" s="10">
        <f t="shared" si="13"/>
        <v>0.2872813591575446</v>
      </c>
      <c r="K82" s="10">
        <f t="shared" si="14"/>
        <v>0.53598634232370568</v>
      </c>
      <c r="L82" s="10">
        <f t="shared" si="16"/>
        <v>0.54164106890640307</v>
      </c>
      <c r="M82" s="10">
        <f t="shared" si="15"/>
        <v>0.73596268173488466</v>
      </c>
      <c r="Q82" s="20"/>
    </row>
    <row r="83" spans="1:17" x14ac:dyDescent="0.25">
      <c r="A83" s="3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6">
        <v>2.5046296296296299E-2</v>
      </c>
      <c r="H83" s="9">
        <v>4.3184555710460197E-2</v>
      </c>
      <c r="I83" s="9">
        <v>4.3576348418233803E-2</v>
      </c>
      <c r="J83" s="10">
        <f t="shared" si="13"/>
        <v>0.28973007283572699</v>
      </c>
      <c r="K83" s="10">
        <f t="shared" si="14"/>
        <v>0.53826580128754886</v>
      </c>
      <c r="L83" s="10">
        <f t="shared" si="16"/>
        <v>0.54625788044609336</v>
      </c>
      <c r="M83" s="10">
        <f t="shared" si="15"/>
        <v>0.73909260613680428</v>
      </c>
      <c r="Q83" s="20"/>
    </row>
    <row r="84" spans="1:17" x14ac:dyDescent="0.25">
      <c r="A84" s="3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6">
        <v>2.2210648148148149E-2</v>
      </c>
      <c r="H84" s="9">
        <v>4.2549289586169402E-2</v>
      </c>
      <c r="I84" s="9">
        <v>4.2887040557675199E-2</v>
      </c>
      <c r="J84" s="10">
        <f t="shared" si="13"/>
        <v>0.28546800049452054</v>
      </c>
      <c r="K84" s="10">
        <f t="shared" si="14"/>
        <v>0.53429205542897651</v>
      </c>
      <c r="L84" s="10">
        <f t="shared" si="16"/>
        <v>0.53822215746908841</v>
      </c>
      <c r="M84" s="10">
        <f t="shared" si="15"/>
        <v>0.73363625692102241</v>
      </c>
      <c r="Q84" s="20"/>
    </row>
    <row r="86" spans="1:17" x14ac:dyDescent="0.25">
      <c r="A86" s="3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16">
        <v>1.9328703703703702E-2</v>
      </c>
      <c r="H86" s="9">
        <v>3.8996694328843499E-2</v>
      </c>
      <c r="I86" s="9">
        <v>3.8461711069458497E-2</v>
      </c>
      <c r="J86" s="10">
        <f t="shared" ref="J86:J103" si="17">H86/$C$2</f>
        <v>0.26163323675254746</v>
      </c>
      <c r="K86" s="10">
        <f t="shared" ref="K86:K103" si="18">SQRT(J86)</f>
        <v>0.51150096456658556</v>
      </c>
      <c r="L86" s="10">
        <f>H86/$C$3</f>
        <v>0.49328402800537302</v>
      </c>
      <c r="M86" s="10">
        <f t="shared" ref="M86:M103" si="19">SQRT(L86)</f>
        <v>0.70234181707013077</v>
      </c>
      <c r="Q86" s="20"/>
    </row>
    <row r="87" spans="1:17" x14ac:dyDescent="0.25">
      <c r="A87" s="3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16">
        <v>2.5879629629629627E-2</v>
      </c>
      <c r="H87" s="9">
        <v>3.92477580833024E-2</v>
      </c>
      <c r="I87" s="9">
        <v>3.9031683268187803E-2</v>
      </c>
      <c r="J87" s="10">
        <f t="shared" si="17"/>
        <v>0.26331765190210915</v>
      </c>
      <c r="K87" s="10">
        <f t="shared" si="18"/>
        <v>0.51314486444093854</v>
      </c>
      <c r="L87" s="10">
        <f t="shared" ref="L87:L103" si="20">H87/$C$3</f>
        <v>0.49645982898586893</v>
      </c>
      <c r="M87" s="10">
        <f t="shared" si="19"/>
        <v>0.70459905548181723</v>
      </c>
      <c r="Q87" s="20"/>
    </row>
    <row r="88" spans="1:17" x14ac:dyDescent="0.25">
      <c r="A88" s="3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16">
        <v>3.246527777777778E-2</v>
      </c>
      <c r="H88" s="9">
        <v>3.9719068070199502E-2</v>
      </c>
      <c r="I88" s="9">
        <v>3.9937651168585997E-2</v>
      </c>
      <c r="J88" s="10">
        <f t="shared" si="17"/>
        <v>0.26647972395739317</v>
      </c>
      <c r="K88" s="10">
        <f t="shared" si="18"/>
        <v>0.51621674126028994</v>
      </c>
      <c r="L88" s="10">
        <f t="shared" si="20"/>
        <v>0.50242160838222671</v>
      </c>
      <c r="M88" s="10">
        <f t="shared" si="19"/>
        <v>0.70881704859732786</v>
      </c>
      <c r="Q88" s="20"/>
    </row>
    <row r="89" spans="1:17" x14ac:dyDescent="0.25">
      <c r="A89" s="3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16">
        <v>1.9398148148148147E-2</v>
      </c>
      <c r="H89" s="9">
        <v>3.9352771752197098E-2</v>
      </c>
      <c r="I89" s="9">
        <v>3.9142529935017101E-2</v>
      </c>
      <c r="J89" s="10">
        <f t="shared" si="17"/>
        <v>0.26402220049447173</v>
      </c>
      <c r="K89" s="10">
        <f t="shared" si="18"/>
        <v>0.51383090651932539</v>
      </c>
      <c r="L89" s="10">
        <f t="shared" si="20"/>
        <v>0.49778818685002985</v>
      </c>
      <c r="M89" s="10">
        <f t="shared" si="19"/>
        <v>0.70554105964857206</v>
      </c>
      <c r="Q89" s="20"/>
    </row>
    <row r="90" spans="1:17" x14ac:dyDescent="0.25">
      <c r="A90" s="3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16">
        <v>2.1539351851851851E-2</v>
      </c>
      <c r="H90" s="9">
        <v>4.0022218755842498E-2</v>
      </c>
      <c r="I90" s="9">
        <v>4.0266590714639498E-2</v>
      </c>
      <c r="J90" s="10">
        <f t="shared" si="17"/>
        <v>0.26851359622460907</v>
      </c>
      <c r="K90" s="10">
        <f t="shared" si="18"/>
        <v>0.518182975622134</v>
      </c>
      <c r="L90" s="10">
        <f t="shared" si="20"/>
        <v>0.50625627677861851</v>
      </c>
      <c r="M90" s="10">
        <f t="shared" si="19"/>
        <v>0.71151688439461402</v>
      </c>
      <c r="Q90" s="20"/>
    </row>
    <row r="91" spans="1:17" x14ac:dyDescent="0.25">
      <c r="A91" s="3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16">
        <v>1.9664351851851853E-2</v>
      </c>
      <c r="H91" s="9">
        <v>4.0007232553862501E-2</v>
      </c>
      <c r="I91" s="9">
        <v>4.0250329644782798E-2</v>
      </c>
      <c r="J91" s="10">
        <f t="shared" si="17"/>
        <v>0.26841305209905858</v>
      </c>
      <c r="K91" s="10">
        <f t="shared" si="18"/>
        <v>0.51808595049379458</v>
      </c>
      <c r="L91" s="10">
        <f t="shared" si="20"/>
        <v>0.50606671060629482</v>
      </c>
      <c r="M91" s="10">
        <f t="shared" si="19"/>
        <v>0.71138365922074343</v>
      </c>
      <c r="Q91" s="20"/>
    </row>
    <row r="92" spans="1:17" x14ac:dyDescent="0.25">
      <c r="A92" s="3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16">
        <v>2.028935185185185E-2</v>
      </c>
      <c r="H92" s="9">
        <v>3.9766924065051501E-2</v>
      </c>
      <c r="I92" s="9">
        <v>3.9399115214522801E-2</v>
      </c>
      <c r="J92" s="10">
        <f t="shared" si="17"/>
        <v>0.26680079524424533</v>
      </c>
      <c r="K92" s="10">
        <f t="shared" si="18"/>
        <v>0.51652763260472845</v>
      </c>
      <c r="L92" s="10">
        <f t="shared" si="20"/>
        <v>0.50302695707423972</v>
      </c>
      <c r="M92" s="10">
        <f t="shared" si="19"/>
        <v>0.70924393340672276</v>
      </c>
      <c r="Q92" s="20"/>
    </row>
    <row r="93" spans="1:17" x14ac:dyDescent="0.25">
      <c r="A93" s="3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16">
        <v>2.8969907407407406E-2</v>
      </c>
      <c r="H93" s="9">
        <v>4.0092277284503403E-2</v>
      </c>
      <c r="I93" s="9">
        <v>4.0019170674721903E-2</v>
      </c>
      <c r="J93" s="10">
        <f t="shared" si="17"/>
        <v>0.26898362682415444</v>
      </c>
      <c r="K93" s="10">
        <f t="shared" si="18"/>
        <v>0.51863631460220216</v>
      </c>
      <c r="L93" s="10">
        <f t="shared" si="20"/>
        <v>0.50714247377066513</v>
      </c>
      <c r="M93" s="10">
        <f t="shared" si="19"/>
        <v>0.71213936400866451</v>
      </c>
      <c r="Q93" s="20"/>
    </row>
    <row r="94" spans="1:17" x14ac:dyDescent="0.25">
      <c r="A94" s="3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16">
        <v>3.6006944444444446E-2</v>
      </c>
      <c r="H94" s="9">
        <v>4.0743955248645297E-2</v>
      </c>
      <c r="I94" s="9">
        <v>4.1083731987524602E-2</v>
      </c>
      <c r="J94" s="10">
        <f t="shared" si="17"/>
        <v>0.27335580805677356</v>
      </c>
      <c r="K94" s="10">
        <f t="shared" si="18"/>
        <v>0.52283439831056788</v>
      </c>
      <c r="L94" s="10">
        <f t="shared" si="20"/>
        <v>0.51538579635599735</v>
      </c>
      <c r="M94" s="10">
        <f t="shared" si="19"/>
        <v>0.71790375145697449</v>
      </c>
      <c r="Q94" s="20"/>
    </row>
    <row r="95" spans="1:17" x14ac:dyDescent="0.25">
      <c r="A95" s="3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16">
        <v>2.0520833333333332E-2</v>
      </c>
      <c r="H95" s="9">
        <v>4.0159761163480003E-2</v>
      </c>
      <c r="I95" s="9">
        <v>4.0090402954557201E-2</v>
      </c>
      <c r="J95" s="10">
        <f t="shared" si="17"/>
        <v>0.26943638380751256</v>
      </c>
      <c r="K95" s="10">
        <f t="shared" si="18"/>
        <v>0.51907261901155277</v>
      </c>
      <c r="L95" s="10">
        <f t="shared" si="20"/>
        <v>0.50799610303898957</v>
      </c>
      <c r="M95" s="10">
        <f t="shared" si="19"/>
        <v>0.71273845345890352</v>
      </c>
      <c r="Q95" s="20"/>
    </row>
    <row r="96" spans="1:17" x14ac:dyDescent="0.25">
      <c r="A96" s="3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16">
        <v>2.3159722222222224E-2</v>
      </c>
      <c r="H96" s="9">
        <v>4.0854577154609897E-2</v>
      </c>
      <c r="I96" s="9">
        <v>4.1203764437573197E-2</v>
      </c>
      <c r="J96" s="10">
        <f t="shared" si="17"/>
        <v>0.27409798294650128</v>
      </c>
      <c r="K96" s="10">
        <f t="shared" si="18"/>
        <v>0.52354367816496583</v>
      </c>
      <c r="L96" s="10">
        <f t="shared" si="20"/>
        <v>0.5167850949452496</v>
      </c>
      <c r="M96" s="10">
        <f t="shared" si="19"/>
        <v>0.71887766340682024</v>
      </c>
      <c r="Q96" s="20"/>
    </row>
    <row r="97" spans="1:17" x14ac:dyDescent="0.25">
      <c r="A97" s="3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16">
        <v>2.1828703703703701E-2</v>
      </c>
      <c r="H97" s="9">
        <v>4.11345743514549E-2</v>
      </c>
      <c r="I97" s="9">
        <v>4.1507580840399697E-2</v>
      </c>
      <c r="J97" s="10">
        <f t="shared" si="17"/>
        <v>0.2759765158363523</v>
      </c>
      <c r="K97" s="10">
        <f t="shared" si="18"/>
        <v>0.52533467031631587</v>
      </c>
      <c r="L97" s="10">
        <f t="shared" si="20"/>
        <v>0.52032688605003452</v>
      </c>
      <c r="M97" s="10">
        <f t="shared" si="19"/>
        <v>0.72133687417879488</v>
      </c>
      <c r="Q97" s="20"/>
    </row>
    <row r="98" spans="1:17" x14ac:dyDescent="0.25">
      <c r="A98" s="3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16">
        <v>2.3032407407407404E-2</v>
      </c>
      <c r="H98" s="9">
        <v>4.4903412083380001E-2</v>
      </c>
      <c r="I98" s="9">
        <v>4.47468021093229E-2</v>
      </c>
      <c r="J98" s="10">
        <f t="shared" si="17"/>
        <v>0.30126207481947281</v>
      </c>
      <c r="K98" s="10">
        <f t="shared" si="18"/>
        <v>0.548873459751401</v>
      </c>
      <c r="L98" s="10">
        <f t="shared" si="20"/>
        <v>0.56800034887294815</v>
      </c>
      <c r="M98" s="10">
        <f t="shared" si="19"/>
        <v>0.75365797870980455</v>
      </c>
      <c r="Q98" s="20"/>
    </row>
    <row r="99" spans="1:17" x14ac:dyDescent="0.25">
      <c r="A99" s="3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16">
        <v>3.0949074074074077E-2</v>
      </c>
      <c r="H99" s="9">
        <v>4.40368030053448E-2</v>
      </c>
      <c r="I99" s="9">
        <v>4.4190087126830903E-2</v>
      </c>
      <c r="J99" s="10">
        <f t="shared" si="17"/>
        <v>0.29544789641313057</v>
      </c>
      <c r="K99" s="10">
        <f t="shared" si="18"/>
        <v>0.54355119024166487</v>
      </c>
      <c r="L99" s="10">
        <f t="shared" si="20"/>
        <v>0.55703828082906681</v>
      </c>
      <c r="M99" s="10">
        <f t="shared" si="19"/>
        <v>0.74634997208351717</v>
      </c>
      <c r="Q99" s="20"/>
    </row>
    <row r="100" spans="1:17" x14ac:dyDescent="0.25">
      <c r="A100" s="3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16">
        <v>3.8460648148148147E-2</v>
      </c>
      <c r="H100" s="9">
        <v>4.4862225453584301E-2</v>
      </c>
      <c r="I100" s="9">
        <v>4.5497381735308901E-2</v>
      </c>
      <c r="J100" s="10">
        <f t="shared" si="17"/>
        <v>0.30098574905776826</v>
      </c>
      <c r="K100" s="10">
        <f t="shared" si="18"/>
        <v>0.54862168117726473</v>
      </c>
      <c r="L100" s="10">
        <f t="shared" si="20"/>
        <v>0.56747936351777251</v>
      </c>
      <c r="M100" s="10">
        <f t="shared" si="19"/>
        <v>0.75331226162712395</v>
      </c>
      <c r="Q100" s="20"/>
    </row>
    <row r="101" spans="1:17" x14ac:dyDescent="0.25">
      <c r="A101" s="3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16">
        <v>2.2939814814814816E-2</v>
      </c>
      <c r="H101" s="9">
        <v>4.1516642860745703E-2</v>
      </c>
      <c r="I101" s="9">
        <v>4.1529944358324702E-2</v>
      </c>
      <c r="J101" s="10">
        <f t="shared" si="17"/>
        <v>0.27853985671606984</v>
      </c>
      <c r="K101" s="10">
        <f t="shared" si="18"/>
        <v>0.52776875306905946</v>
      </c>
      <c r="L101" s="10">
        <f t="shared" si="20"/>
        <v>0.52515981603245043</v>
      </c>
      <c r="M101" s="10">
        <f t="shared" si="19"/>
        <v>0.72467911245767969</v>
      </c>
      <c r="Q101" s="20"/>
    </row>
    <row r="102" spans="1:17" x14ac:dyDescent="0.25">
      <c r="A102" s="3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16">
        <v>2.7002314814814812E-2</v>
      </c>
      <c r="H102" s="9">
        <v>4.21423085580079E-2</v>
      </c>
      <c r="I102" s="9">
        <v>4.2546083020490802E-2</v>
      </c>
      <c r="J102" s="10">
        <f t="shared" si="17"/>
        <v>0.28273751870555475</v>
      </c>
      <c r="K102" s="10">
        <f t="shared" si="18"/>
        <v>0.53173068249401856</v>
      </c>
      <c r="L102" s="10">
        <f t="shared" si="20"/>
        <v>0.53307409955422091</v>
      </c>
      <c r="M102" s="10">
        <f t="shared" si="19"/>
        <v>0.73011923653210298</v>
      </c>
      <c r="Q102" s="20"/>
    </row>
    <row r="103" spans="1:17" x14ac:dyDescent="0.25">
      <c r="A103" s="3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16">
        <v>2.207175925925926E-2</v>
      </c>
      <c r="H103" s="9">
        <v>4.2370889211863903E-2</v>
      </c>
      <c r="I103" s="9">
        <v>4.2794108903580999E-2</v>
      </c>
      <c r="J103" s="10">
        <f t="shared" si="17"/>
        <v>0.28427109218804159</v>
      </c>
      <c r="K103" s="10">
        <f t="shared" si="18"/>
        <v>0.53317079082414254</v>
      </c>
      <c r="L103" s="10">
        <f t="shared" si="20"/>
        <v>0.53596550323852732</v>
      </c>
      <c r="M103" s="10">
        <f t="shared" si="19"/>
        <v>0.73209664883711034</v>
      </c>
      <c r="Q103" s="20"/>
    </row>
    <row r="105" spans="1:17" x14ac:dyDescent="0.25">
      <c r="A105" s="21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16">
        <v>1.9398148148148147E-2</v>
      </c>
      <c r="H105" s="9">
        <v>3.90032601819418E-2</v>
      </c>
      <c r="I105" s="9">
        <v>3.8466394410137897E-2</v>
      </c>
      <c r="J105" s="10">
        <f t="shared" ref="J105:J122" si="21">H105/$C$2</f>
        <v>0.26167728780425109</v>
      </c>
      <c r="K105" s="10">
        <f t="shared" ref="K105:K122" si="22">SQRT(J105)</f>
        <v>0.51154402332961635</v>
      </c>
      <c r="L105" s="10">
        <f>H105/$C$3</f>
        <v>0.49336708198005891</v>
      </c>
      <c r="M105" s="10">
        <f t="shared" ref="M105:M122" si="23">SQRT(L105)</f>
        <v>0.70240094104440021</v>
      </c>
      <c r="Q105" s="20"/>
    </row>
    <row r="106" spans="1:17" x14ac:dyDescent="0.25">
      <c r="A106" s="21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16">
        <v>2.3877314814814813E-2</v>
      </c>
      <c r="H106" s="9">
        <v>3.9257559261411702E-2</v>
      </c>
      <c r="I106" s="9">
        <v>3.9061461636629401E-2</v>
      </c>
      <c r="J106" s="10">
        <f t="shared" si="21"/>
        <v>0.26338340911555652</v>
      </c>
      <c r="K106" s="10">
        <f t="shared" si="22"/>
        <v>0.51320893319929317</v>
      </c>
      <c r="L106" s="10">
        <f t="shared" ref="L106:L122" si="24">H106/$C$3</f>
        <v>0.49658380781792544</v>
      </c>
      <c r="M106" s="10">
        <f t="shared" si="23"/>
        <v>0.7046870282742016</v>
      </c>
      <c r="Q106" s="20"/>
    </row>
    <row r="107" spans="1:17" x14ac:dyDescent="0.25">
      <c r="A107" s="21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16">
        <v>3.050925925925926E-2</v>
      </c>
      <c r="H107" s="9">
        <v>3.9769019180717097E-2</v>
      </c>
      <c r="I107" s="9">
        <v>4.0055061824463702E-2</v>
      </c>
      <c r="J107" s="10">
        <f t="shared" si="21"/>
        <v>0.26681485161241691</v>
      </c>
      <c r="K107" s="10">
        <f t="shared" si="22"/>
        <v>0.51654123902396887</v>
      </c>
      <c r="L107" s="10">
        <f t="shared" si="24"/>
        <v>0.50305345898965714</v>
      </c>
      <c r="M107" s="10">
        <f t="shared" si="23"/>
        <v>0.70926261637679533</v>
      </c>
      <c r="Q107" s="20"/>
    </row>
    <row r="108" spans="1:17" x14ac:dyDescent="0.25">
      <c r="A108" s="21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16">
        <v>2.1365740740740741E-2</v>
      </c>
      <c r="H108" s="9">
        <v>3.9206198701738602E-2</v>
      </c>
      <c r="I108" s="9">
        <v>3.9007248247971298E-2</v>
      </c>
      <c r="J108" s="10">
        <f t="shared" si="21"/>
        <v>0.26303882530659617</v>
      </c>
      <c r="K108" s="10">
        <f t="shared" si="22"/>
        <v>0.51287310838705136</v>
      </c>
      <c r="L108" s="10">
        <f t="shared" si="24"/>
        <v>0.49593412855171598</v>
      </c>
      <c r="M108" s="10">
        <f t="shared" si="23"/>
        <v>0.70422590732783752</v>
      </c>
      <c r="Q108" s="20"/>
    </row>
    <row r="109" spans="1:17" x14ac:dyDescent="0.25">
      <c r="A109" s="21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16">
        <v>2.3703703703703703E-2</v>
      </c>
      <c r="H109" s="9">
        <v>3.9821835044426802E-2</v>
      </c>
      <c r="I109" s="9">
        <v>4.0112370704357102E-2</v>
      </c>
      <c r="J109" s="10">
        <f t="shared" si="21"/>
        <v>0.26716919922090204</v>
      </c>
      <c r="K109" s="10">
        <f t="shared" si="22"/>
        <v>0.51688412552612029</v>
      </c>
      <c r="L109" s="10">
        <f t="shared" si="24"/>
        <v>0.50372154695048821</v>
      </c>
      <c r="M109" s="10">
        <f t="shared" si="23"/>
        <v>0.70973343372740183</v>
      </c>
      <c r="Q109" s="20"/>
    </row>
    <row r="110" spans="1:17" x14ac:dyDescent="0.25">
      <c r="A110" s="21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16">
        <v>2.1967592592592594E-2</v>
      </c>
      <c r="H110" s="9">
        <v>3.9646319593376098E-2</v>
      </c>
      <c r="I110" s="9">
        <v>3.9921924251393799E-2</v>
      </c>
      <c r="J110" s="10">
        <f t="shared" si="21"/>
        <v>0.26599164619111831</v>
      </c>
      <c r="K110" s="10">
        <f t="shared" si="22"/>
        <v>0.51574377959517681</v>
      </c>
      <c r="L110" s="10">
        <f t="shared" si="24"/>
        <v>0.50150138521212684</v>
      </c>
      <c r="M110" s="10">
        <f t="shared" si="23"/>
        <v>0.7081676250804797</v>
      </c>
      <c r="Q110" s="20"/>
    </row>
    <row r="111" spans="1:17" x14ac:dyDescent="0.25">
      <c r="A111" s="21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16">
        <v>2.0405092592592593E-2</v>
      </c>
      <c r="H111" s="9">
        <v>3.9693063001965997E-2</v>
      </c>
      <c r="I111" s="9">
        <v>3.9318621278674998E-2</v>
      </c>
      <c r="J111" s="10">
        <f t="shared" si="21"/>
        <v>0.26630525301079117</v>
      </c>
      <c r="K111" s="10">
        <f t="shared" si="22"/>
        <v>0.51604772357873174</v>
      </c>
      <c r="L111" s="10">
        <f t="shared" si="24"/>
        <v>0.50209266037708022</v>
      </c>
      <c r="M111" s="10">
        <f t="shared" si="23"/>
        <v>0.70858497047078284</v>
      </c>
      <c r="Q111" s="20"/>
    </row>
    <row r="112" spans="1:17" x14ac:dyDescent="0.25">
      <c r="A112" s="21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16">
        <v>2.8136574074074074E-2</v>
      </c>
      <c r="H112" s="9">
        <v>3.9976035681363702E-2</v>
      </c>
      <c r="I112" s="9">
        <v>3.9905125610351401E-2</v>
      </c>
      <c r="J112" s="10">
        <f t="shared" si="21"/>
        <v>0.26820374874991854</v>
      </c>
      <c r="K112" s="10">
        <f t="shared" si="22"/>
        <v>0.51788391435718351</v>
      </c>
      <c r="L112" s="10">
        <f t="shared" si="24"/>
        <v>0.5056720894930895</v>
      </c>
      <c r="M112" s="10">
        <f t="shared" si="23"/>
        <v>0.71110624346372431</v>
      </c>
      <c r="Q112" s="20"/>
    </row>
    <row r="113" spans="1:17" x14ac:dyDescent="0.25">
      <c r="A113" s="21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16">
        <v>3.2476851851851847E-2</v>
      </c>
      <c r="H113" s="9">
        <v>4.0517949173877701E-2</v>
      </c>
      <c r="I113" s="9">
        <v>4.08622501194639E-2</v>
      </c>
      <c r="J113" s="10">
        <f t="shared" si="21"/>
        <v>0.27183950771683812</v>
      </c>
      <c r="K113" s="10">
        <f t="shared" si="22"/>
        <v>0.52138230475998903</v>
      </c>
      <c r="L113" s="10">
        <f t="shared" si="24"/>
        <v>0.51252695950241856</v>
      </c>
      <c r="M113" s="10">
        <f t="shared" si="23"/>
        <v>0.71590988224944807</v>
      </c>
      <c r="Q113" s="20"/>
    </row>
    <row r="114" spans="1:17" x14ac:dyDescent="0.25">
      <c r="A114" s="21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16">
        <v>2.2523148148148143E-2</v>
      </c>
      <c r="H114" s="9">
        <v>4.0222987635393198E-2</v>
      </c>
      <c r="I114" s="9">
        <v>4.01657945428745E-2</v>
      </c>
      <c r="J114" s="10">
        <f t="shared" si="21"/>
        <v>0.26986057736493568</v>
      </c>
      <c r="K114" s="10">
        <f t="shared" si="22"/>
        <v>0.51948106545372341</v>
      </c>
      <c r="L114" s="10">
        <f t="shared" si="24"/>
        <v>0.50879587874507659</v>
      </c>
      <c r="M114" s="10">
        <f t="shared" si="23"/>
        <v>0.71329929114297919</v>
      </c>
      <c r="Q114" s="20"/>
    </row>
    <row r="115" spans="1:17" x14ac:dyDescent="0.25">
      <c r="A115" s="21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16">
        <v>2.5034722222222222E-2</v>
      </c>
      <c r="H115" s="9">
        <v>4.0946454888363598E-2</v>
      </c>
      <c r="I115" s="9">
        <v>4.1327208577022503E-2</v>
      </c>
      <c r="J115" s="10">
        <f t="shared" si="21"/>
        <v>0.27471440106298994</v>
      </c>
      <c r="K115" s="10">
        <f t="shared" si="22"/>
        <v>0.52413204544560132</v>
      </c>
      <c r="L115" s="10">
        <f t="shared" si="24"/>
        <v>0.51794729136651152</v>
      </c>
      <c r="M115" s="10">
        <f t="shared" si="23"/>
        <v>0.71968555033883475</v>
      </c>
      <c r="Q115" s="20"/>
    </row>
    <row r="116" spans="1:17" x14ac:dyDescent="0.25">
      <c r="A116" s="21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16">
        <v>2.2673611111111113E-2</v>
      </c>
      <c r="H116" s="9">
        <v>4.1200375776339199E-2</v>
      </c>
      <c r="I116" s="9">
        <v>4.1602730373871299E-2</v>
      </c>
      <c r="J116" s="10">
        <f t="shared" si="21"/>
        <v>0.27641798504474813</v>
      </c>
      <c r="K116" s="10">
        <f t="shared" si="22"/>
        <v>0.5257546814292271</v>
      </c>
      <c r="L116" s="10">
        <f t="shared" si="24"/>
        <v>0.52115923331623371</v>
      </c>
      <c r="M116" s="10">
        <f t="shared" si="23"/>
        <v>0.72191359130870625</v>
      </c>
      <c r="Q116" s="20"/>
    </row>
    <row r="117" spans="1:17" x14ac:dyDescent="0.25">
      <c r="A117" s="21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16">
        <v>2.0983796296296296E-2</v>
      </c>
      <c r="H117" s="9">
        <v>4.2622103088505399E-2</v>
      </c>
      <c r="I117" s="9">
        <v>4.2398386760807101E-2</v>
      </c>
      <c r="J117" s="10">
        <f t="shared" si="21"/>
        <v>0.28595651452432036</v>
      </c>
      <c r="K117" s="10">
        <f t="shared" si="22"/>
        <v>0.53474902012469394</v>
      </c>
      <c r="L117" s="10">
        <f t="shared" si="24"/>
        <v>0.53914320317164466</v>
      </c>
      <c r="M117" s="10">
        <f t="shared" si="23"/>
        <v>0.73426371500411525</v>
      </c>
      <c r="Q117" s="20"/>
    </row>
    <row r="118" spans="1:17" x14ac:dyDescent="0.25">
      <c r="A118" s="21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16">
        <v>3.0775462962962966E-2</v>
      </c>
      <c r="H118" s="9">
        <v>4.2141858115315803E-2</v>
      </c>
      <c r="I118" s="9">
        <v>4.2197773204339498E-2</v>
      </c>
      <c r="J118" s="10">
        <f t="shared" si="21"/>
        <v>0.28273449663454248</v>
      </c>
      <c r="K118" s="10">
        <f t="shared" si="22"/>
        <v>0.53172784075553392</v>
      </c>
      <c r="L118" s="10">
        <f t="shared" si="24"/>
        <v>0.53306840173317815</v>
      </c>
      <c r="M118" s="10">
        <f t="shared" si="23"/>
        <v>0.73011533454186417</v>
      </c>
      <c r="Q118" s="20"/>
    </row>
    <row r="119" spans="1:17" x14ac:dyDescent="0.25">
      <c r="A119" s="21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16">
        <v>3.8310185185185183E-2</v>
      </c>
      <c r="H119" s="9">
        <v>4.2816780397867703E-2</v>
      </c>
      <c r="I119" s="9">
        <v>4.3302893912406597E-2</v>
      </c>
      <c r="J119" s="10">
        <f t="shared" si="21"/>
        <v>0.28726262663067559</v>
      </c>
      <c r="K119" s="10">
        <f t="shared" si="22"/>
        <v>0.53596886722147918</v>
      </c>
      <c r="L119" s="10">
        <f t="shared" si="24"/>
        <v>0.54160575054844773</v>
      </c>
      <c r="M119" s="10">
        <f t="shared" si="23"/>
        <v>0.73593868667739415</v>
      </c>
      <c r="Q119" s="20"/>
    </row>
    <row r="120" spans="1:17" x14ac:dyDescent="0.25">
      <c r="A120" s="21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16">
        <v>2.1168981481481483E-2</v>
      </c>
      <c r="H120" s="9">
        <v>4.1394971732271899E-2</v>
      </c>
      <c r="I120" s="9">
        <v>4.1409400919741497E-2</v>
      </c>
      <c r="J120" s="10">
        <f t="shared" si="21"/>
        <v>0.27772355134173476</v>
      </c>
      <c r="K120" s="10">
        <f t="shared" si="22"/>
        <v>0.52699483046964968</v>
      </c>
      <c r="L120" s="10">
        <f t="shared" si="24"/>
        <v>0.52362075162254407</v>
      </c>
      <c r="M120" s="10">
        <f t="shared" si="23"/>
        <v>0.72361643957454702</v>
      </c>
      <c r="Q120" s="20"/>
    </row>
    <row r="121" spans="1:17" x14ac:dyDescent="0.25">
      <c r="A121" s="21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16">
        <v>2.6921296296296294E-2</v>
      </c>
      <c r="H121" s="9">
        <v>4.2124496702452198E-2</v>
      </c>
      <c r="I121" s="9">
        <v>4.25517180276241E-2</v>
      </c>
      <c r="J121" s="10">
        <f t="shared" si="21"/>
        <v>0.28261801695029543</v>
      </c>
      <c r="K121" s="10">
        <f t="shared" si="22"/>
        <v>0.53161830005211019</v>
      </c>
      <c r="L121" s="10">
        <f t="shared" si="24"/>
        <v>0.53284879061442525</v>
      </c>
      <c r="M121" s="10">
        <f t="shared" si="23"/>
        <v>0.72996492423569592</v>
      </c>
      <c r="Q121" s="20"/>
    </row>
    <row r="122" spans="1:17" x14ac:dyDescent="0.25">
      <c r="A122" s="21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16">
        <v>2.4074074074074071E-2</v>
      </c>
      <c r="H122" s="9">
        <v>4.2506703694072799E-2</v>
      </c>
      <c r="I122" s="9">
        <v>4.29664391556848E-2</v>
      </c>
      <c r="J122" s="10">
        <f t="shared" si="21"/>
        <v>0.28518228692364006</v>
      </c>
      <c r="K122" s="10">
        <f t="shared" si="22"/>
        <v>0.53402461265716961</v>
      </c>
      <c r="L122" s="10">
        <f t="shared" si="24"/>
        <v>0.53768347231253466</v>
      </c>
      <c r="M122" s="10">
        <f t="shared" si="23"/>
        <v>0.73326903133333998</v>
      </c>
      <c r="Q122" s="20"/>
    </row>
    <row r="124" spans="1:17" x14ac:dyDescent="0.25">
      <c r="A124" s="3">
        <v>1</v>
      </c>
      <c r="B124" s="1">
        <v>15000</v>
      </c>
      <c r="C124" s="1">
        <v>1</v>
      </c>
      <c r="D124" s="1">
        <v>1</v>
      </c>
      <c r="E124" s="1">
        <v>3</v>
      </c>
      <c r="F124" s="1">
        <v>0.5</v>
      </c>
      <c r="G124" s="16">
        <v>1.6736111111111111E-2</v>
      </c>
      <c r="H124" s="22">
        <v>6.5249846318376797E-2</v>
      </c>
      <c r="I124" s="22">
        <v>6.5249846318376797E-2</v>
      </c>
      <c r="J124" s="10">
        <f t="shared" ref="J124:J141" si="25">H124/$C$2</f>
        <v>0.43776860535731199</v>
      </c>
      <c r="K124" s="10">
        <f t="shared" ref="K124:K141" si="26">SQRT(J124)</f>
        <v>0.66164084317499017</v>
      </c>
      <c r="L124" s="10">
        <f t="shared" ref="L124:L141" si="27">H124/$C$3</f>
        <v>0.82537013899801004</v>
      </c>
      <c r="M124" s="10">
        <f t="shared" ref="M124:M141" si="28">SQRT(L124)</f>
        <v>0.9084988381929886</v>
      </c>
    </row>
    <row r="125" spans="1:17" x14ac:dyDescent="0.25">
      <c r="A125" s="3">
        <f t="shared" ref="A125:A141" si="29">A124+1</f>
        <v>2</v>
      </c>
      <c r="B125" s="1">
        <v>15000</v>
      </c>
      <c r="C125" s="1">
        <v>1</v>
      </c>
      <c r="D125" s="1">
        <v>1</v>
      </c>
      <c r="E125" s="1">
        <v>4</v>
      </c>
      <c r="F125" s="1">
        <v>0.5</v>
      </c>
      <c r="G125" s="16">
        <v>1.650462962962963E-2</v>
      </c>
      <c r="H125" s="22">
        <v>6.0732160168901102E-2</v>
      </c>
      <c r="I125" s="22">
        <v>6.0732160168901102E-2</v>
      </c>
      <c r="J125" s="10">
        <f t="shared" si="25"/>
        <v>0.40745893756977231</v>
      </c>
      <c r="K125" s="10">
        <f t="shared" si="26"/>
        <v>0.6383251033523375</v>
      </c>
      <c r="L125" s="10">
        <f t="shared" si="27"/>
        <v>0.76822420754327214</v>
      </c>
      <c r="M125" s="10">
        <f t="shared" si="28"/>
        <v>0.8764840030161829</v>
      </c>
    </row>
    <row r="126" spans="1:17" x14ac:dyDescent="0.25">
      <c r="A126" s="3">
        <f t="shared" si="29"/>
        <v>3</v>
      </c>
      <c r="B126" s="1">
        <v>15000</v>
      </c>
      <c r="C126" s="1">
        <v>1</v>
      </c>
      <c r="D126" s="1">
        <v>1</v>
      </c>
      <c r="E126" s="1">
        <v>5</v>
      </c>
      <c r="F126" s="1">
        <v>0.5</v>
      </c>
      <c r="G126" s="16">
        <v>1.5752314814814813E-2</v>
      </c>
      <c r="H126" s="22">
        <v>5.8547096406669899E-2</v>
      </c>
      <c r="I126" s="22">
        <v>5.8547096406669899E-2</v>
      </c>
      <c r="J126" s="10">
        <f t="shared" si="25"/>
        <v>0.39279909743556873</v>
      </c>
      <c r="K126" s="10">
        <f t="shared" si="26"/>
        <v>0.62673686458957301</v>
      </c>
      <c r="L126" s="10">
        <f t="shared" si="27"/>
        <v>0.74058450441887791</v>
      </c>
      <c r="M126" s="10">
        <f t="shared" si="28"/>
        <v>0.86057219593644663</v>
      </c>
    </row>
    <row r="127" spans="1:17" x14ac:dyDescent="0.25">
      <c r="A127" s="3">
        <f t="shared" si="29"/>
        <v>4</v>
      </c>
      <c r="B127" s="1">
        <v>15000</v>
      </c>
      <c r="C127" s="1">
        <v>1</v>
      </c>
      <c r="D127" s="1">
        <v>1</v>
      </c>
      <c r="E127" s="1">
        <v>3</v>
      </c>
      <c r="F127" s="1">
        <v>1</v>
      </c>
      <c r="G127" s="16">
        <v>1.6493055555555556E-2</v>
      </c>
      <c r="H127" s="22">
        <v>6.5168553266552007E-2</v>
      </c>
      <c r="I127" s="22">
        <v>6.5168553266552007E-2</v>
      </c>
      <c r="J127" s="10">
        <f t="shared" si="25"/>
        <v>0.43722320107009061</v>
      </c>
      <c r="K127" s="10">
        <f t="shared" si="26"/>
        <v>0.66122855433661565</v>
      </c>
      <c r="L127" s="10">
        <f t="shared" si="27"/>
        <v>0.82434183224680613</v>
      </c>
      <c r="M127" s="10">
        <f t="shared" si="28"/>
        <v>0.90793272451586748</v>
      </c>
    </row>
    <row r="128" spans="1:17" x14ac:dyDescent="0.25">
      <c r="A128" s="3">
        <f t="shared" si="29"/>
        <v>5</v>
      </c>
      <c r="B128" s="1">
        <v>15000</v>
      </c>
      <c r="C128" s="1">
        <v>1</v>
      </c>
      <c r="D128" s="1">
        <v>1</v>
      </c>
      <c r="E128" s="1">
        <v>4</v>
      </c>
      <c r="F128" s="1">
        <v>1</v>
      </c>
      <c r="G128" s="16">
        <v>1.6770833333333332E-2</v>
      </c>
      <c r="H128" s="22">
        <v>6.1080098378550399E-2</v>
      </c>
      <c r="I128" s="22">
        <v>6.1080098378550399E-2</v>
      </c>
      <c r="J128" s="10">
        <f t="shared" si="25"/>
        <v>0.40979329440557982</v>
      </c>
      <c r="K128" s="10">
        <f t="shared" si="26"/>
        <v>0.64015099344262505</v>
      </c>
      <c r="L128" s="10">
        <f t="shared" si="27"/>
        <v>0.77262541037614496</v>
      </c>
      <c r="M128" s="10">
        <f t="shared" si="28"/>
        <v>0.87899113213737545</v>
      </c>
    </row>
    <row r="129" spans="1:13" x14ac:dyDescent="0.25">
      <c r="A129" s="3">
        <f t="shared" si="29"/>
        <v>6</v>
      </c>
      <c r="B129" s="1">
        <v>15000</v>
      </c>
      <c r="C129" s="1">
        <v>1</v>
      </c>
      <c r="D129" s="1">
        <v>1</v>
      </c>
      <c r="E129" s="1">
        <v>5</v>
      </c>
      <c r="F129" s="1">
        <v>1</v>
      </c>
      <c r="G129" s="16">
        <v>1.6875000000000001E-2</v>
      </c>
      <c r="H129" s="22">
        <v>5.8892644561860198E-2</v>
      </c>
      <c r="I129" s="22">
        <v>5.8892644561860198E-2</v>
      </c>
      <c r="J129" s="10">
        <f t="shared" si="25"/>
        <v>0.39511741912545206</v>
      </c>
      <c r="K129" s="10">
        <f t="shared" si="26"/>
        <v>0.62858366119829434</v>
      </c>
      <c r="L129" s="10">
        <f t="shared" si="27"/>
        <v>0.74495547454328725</v>
      </c>
      <c r="M129" s="10">
        <f t="shared" si="28"/>
        <v>0.86310803179166817</v>
      </c>
    </row>
    <row r="130" spans="1:13" x14ac:dyDescent="0.25">
      <c r="A130" s="3">
        <f t="shared" si="29"/>
        <v>7</v>
      </c>
      <c r="B130" s="1">
        <v>15000</v>
      </c>
      <c r="C130" s="1">
        <v>1</v>
      </c>
      <c r="D130" s="1">
        <v>1</v>
      </c>
      <c r="E130" s="1">
        <v>3</v>
      </c>
      <c r="F130" s="1">
        <v>3</v>
      </c>
      <c r="G130" s="16">
        <v>1.6608796296296299E-2</v>
      </c>
      <c r="H130" s="22">
        <v>6.3261584453695299E-2</v>
      </c>
      <c r="I130" s="22">
        <v>6.3261584453695299E-2</v>
      </c>
      <c r="J130" s="10">
        <f t="shared" si="25"/>
        <v>0.42442913143212035</v>
      </c>
      <c r="K130" s="10">
        <f t="shared" si="26"/>
        <v>0.6514822571890353</v>
      </c>
      <c r="L130" s="10">
        <f t="shared" si="27"/>
        <v>0.8002198579749813</v>
      </c>
      <c r="M130" s="10">
        <f t="shared" si="28"/>
        <v>0.89455008690122062</v>
      </c>
    </row>
    <row r="131" spans="1:13" x14ac:dyDescent="0.25">
      <c r="A131" s="3">
        <f t="shared" si="29"/>
        <v>8</v>
      </c>
      <c r="B131" s="1">
        <v>15000</v>
      </c>
      <c r="C131" s="1">
        <v>1</v>
      </c>
      <c r="D131" s="1">
        <v>1</v>
      </c>
      <c r="E131" s="1">
        <v>4</v>
      </c>
      <c r="F131" s="1">
        <v>3</v>
      </c>
      <c r="G131" s="16">
        <v>1.650462962962963E-2</v>
      </c>
      <c r="H131" s="22">
        <v>6.0739164737642799E-2</v>
      </c>
      <c r="I131" s="22">
        <v>6.0739164737642799E-2</v>
      </c>
      <c r="J131" s="10">
        <f t="shared" si="25"/>
        <v>0.40750593201439089</v>
      </c>
      <c r="K131" s="10">
        <f t="shared" si="26"/>
        <v>0.63836191303553735</v>
      </c>
      <c r="L131" s="10">
        <f t="shared" si="27"/>
        <v>0.76831281099909865</v>
      </c>
      <c r="M131" s="10">
        <f t="shared" si="28"/>
        <v>0.87653454638085926</v>
      </c>
    </row>
    <row r="132" spans="1:13" x14ac:dyDescent="0.25">
      <c r="A132" s="3">
        <f t="shared" si="29"/>
        <v>9</v>
      </c>
      <c r="B132" s="1">
        <v>15000</v>
      </c>
      <c r="C132" s="1">
        <v>1</v>
      </c>
      <c r="D132" s="1">
        <v>1</v>
      </c>
      <c r="E132" s="1">
        <v>5</v>
      </c>
      <c r="F132" s="1">
        <v>3</v>
      </c>
      <c r="G132" s="16">
        <v>1.6921296296296299E-2</v>
      </c>
      <c r="H132" s="22">
        <v>5.9247261121054801E-2</v>
      </c>
      <c r="I132" s="22">
        <v>5.9247261121054801E-2</v>
      </c>
      <c r="J132" s="10">
        <f t="shared" si="25"/>
        <v>0.39749658176436098</v>
      </c>
      <c r="K132" s="10">
        <f t="shared" si="26"/>
        <v>0.63047329980290279</v>
      </c>
      <c r="L132" s="10">
        <f t="shared" si="27"/>
        <v>0.74944115436121828</v>
      </c>
      <c r="M132" s="10">
        <f t="shared" si="28"/>
        <v>0.86570269397826083</v>
      </c>
    </row>
    <row r="133" spans="1:13" x14ac:dyDescent="0.25">
      <c r="A133" s="3">
        <f t="shared" si="29"/>
        <v>10</v>
      </c>
      <c r="B133" s="1">
        <v>15000</v>
      </c>
      <c r="C133" s="1">
        <v>1</v>
      </c>
      <c r="D133" s="1">
        <v>1</v>
      </c>
      <c r="E133" s="1">
        <v>3</v>
      </c>
      <c r="F133" s="1">
        <v>5</v>
      </c>
      <c r="G133" s="16">
        <v>1.6493055555555556E-2</v>
      </c>
      <c r="H133" s="22">
        <v>6.3277364054972501E-2</v>
      </c>
      <c r="I133" s="22">
        <v>6.3277364054972501E-2</v>
      </c>
      <c r="J133" s="10">
        <f t="shared" si="25"/>
        <v>0.42453499856337013</v>
      </c>
      <c r="K133" s="10">
        <f t="shared" si="26"/>
        <v>0.65156350309342081</v>
      </c>
      <c r="L133" s="10">
        <f t="shared" si="27"/>
        <v>0.80041946015696885</v>
      </c>
      <c r="M133" s="10">
        <f t="shared" si="28"/>
        <v>0.89466164562753492</v>
      </c>
    </row>
    <row r="134" spans="1:13" x14ac:dyDescent="0.25">
      <c r="A134" s="3">
        <f t="shared" si="29"/>
        <v>11</v>
      </c>
      <c r="B134" s="1">
        <v>15000</v>
      </c>
      <c r="C134" s="1">
        <v>1</v>
      </c>
      <c r="D134" s="1">
        <v>1</v>
      </c>
      <c r="E134" s="1">
        <v>4</v>
      </c>
      <c r="F134" s="1">
        <v>5</v>
      </c>
      <c r="G134" s="16">
        <v>1.6770833333333332E-2</v>
      </c>
      <c r="H134" s="22">
        <v>6.0049631207134503E-2</v>
      </c>
      <c r="I134" s="22">
        <v>6.0049631207134503E-2</v>
      </c>
      <c r="J134" s="10">
        <f t="shared" si="25"/>
        <v>0.40287977350169712</v>
      </c>
      <c r="K134" s="10">
        <f t="shared" si="26"/>
        <v>0.63472810990352169</v>
      </c>
      <c r="L134" s="10">
        <f t="shared" si="27"/>
        <v>0.75959063894765066</v>
      </c>
      <c r="M134" s="10">
        <f t="shared" si="28"/>
        <v>0.8715449724183203</v>
      </c>
    </row>
    <row r="135" spans="1:13" x14ac:dyDescent="0.25">
      <c r="A135" s="3">
        <f t="shared" si="29"/>
        <v>12</v>
      </c>
      <c r="B135" s="1">
        <v>15000</v>
      </c>
      <c r="C135" s="1">
        <v>1</v>
      </c>
      <c r="D135" s="1">
        <v>1</v>
      </c>
      <c r="E135" s="1">
        <v>5</v>
      </c>
      <c r="F135" s="1">
        <v>5</v>
      </c>
      <c r="G135" s="16">
        <v>1.6875000000000001E-2</v>
      </c>
      <c r="H135" s="22">
        <v>5.9228398462346003E-2</v>
      </c>
      <c r="I135" s="22">
        <v>5.9228398462346003E-2</v>
      </c>
      <c r="J135" s="10">
        <f t="shared" si="25"/>
        <v>0.39737003005179466</v>
      </c>
      <c r="K135" s="10">
        <f t="shared" si="26"/>
        <v>0.63037292934563316</v>
      </c>
      <c r="L135" s="10">
        <f t="shared" si="27"/>
        <v>0.74920255341242237</v>
      </c>
      <c r="M135" s="10">
        <f t="shared" si="28"/>
        <v>0.8655648753342654</v>
      </c>
    </row>
    <row r="136" spans="1:13" x14ac:dyDescent="0.25">
      <c r="A136" s="3">
        <f t="shared" si="29"/>
        <v>13</v>
      </c>
      <c r="B136" s="1">
        <v>15000</v>
      </c>
      <c r="C136" s="1">
        <v>1</v>
      </c>
      <c r="D136" s="1">
        <v>1</v>
      </c>
      <c r="E136" s="1">
        <v>3</v>
      </c>
      <c r="F136" s="1">
        <v>7</v>
      </c>
      <c r="G136" s="16">
        <v>1.6597222222222222E-2</v>
      </c>
      <c r="H136" s="22">
        <v>6.3547259057163505E-2</v>
      </c>
      <c r="I136" s="22">
        <v>6.3547259057163505E-2</v>
      </c>
      <c r="J136" s="10">
        <f t="shared" si="25"/>
        <v>0.42634575468569968</v>
      </c>
      <c r="K136" s="10">
        <f t="shared" si="26"/>
        <v>0.65295157147042671</v>
      </c>
      <c r="L136" s="10">
        <f t="shared" si="27"/>
        <v>0.8038334647568619</v>
      </c>
      <c r="M136" s="10">
        <f t="shared" si="28"/>
        <v>0.89656760188892726</v>
      </c>
    </row>
    <row r="137" spans="1:13" x14ac:dyDescent="0.25">
      <c r="A137" s="3">
        <f t="shared" si="29"/>
        <v>14</v>
      </c>
      <c r="B137" s="1">
        <v>15000</v>
      </c>
      <c r="C137" s="1">
        <v>1</v>
      </c>
      <c r="D137" s="1">
        <v>1</v>
      </c>
      <c r="E137" s="1">
        <v>4</v>
      </c>
      <c r="F137" s="1">
        <v>7</v>
      </c>
      <c r="G137" s="16">
        <v>1.6608796296296299E-2</v>
      </c>
      <c r="H137" s="22">
        <v>6.0053111665882598E-2</v>
      </c>
      <c r="I137" s="22">
        <v>6.0053111665882598E-2</v>
      </c>
      <c r="J137" s="10">
        <f t="shared" si="25"/>
        <v>0.40290312429343267</v>
      </c>
      <c r="K137" s="10">
        <f t="shared" si="26"/>
        <v>0.63474650396314325</v>
      </c>
      <c r="L137" s="10">
        <f t="shared" si="27"/>
        <v>0.75963466459495532</v>
      </c>
      <c r="M137" s="10">
        <f t="shared" si="28"/>
        <v>0.87157022929592731</v>
      </c>
    </row>
    <row r="138" spans="1:13" x14ac:dyDescent="0.25">
      <c r="A138" s="3">
        <f t="shared" si="29"/>
        <v>15</v>
      </c>
      <c r="B138" s="1">
        <v>15000</v>
      </c>
      <c r="C138" s="1">
        <v>1</v>
      </c>
      <c r="D138" s="1">
        <v>1</v>
      </c>
      <c r="E138" s="1">
        <v>5</v>
      </c>
      <c r="F138" s="1">
        <v>7</v>
      </c>
      <c r="G138" s="16">
        <v>1.6782407407407409E-2</v>
      </c>
      <c r="H138" s="22">
        <v>5.9089582033520403E-2</v>
      </c>
      <c r="I138" s="22">
        <v>5.9089582033520403E-2</v>
      </c>
      <c r="J138" s="10">
        <f t="shared" si="25"/>
        <v>0.39643869491651862</v>
      </c>
      <c r="K138" s="10">
        <f t="shared" si="26"/>
        <v>0.62963377841132273</v>
      </c>
      <c r="L138" s="10">
        <f t="shared" si="27"/>
        <v>0.74744661157317349</v>
      </c>
      <c r="M138" s="10">
        <f t="shared" si="28"/>
        <v>0.8645499474137821</v>
      </c>
    </row>
    <row r="139" spans="1:13" x14ac:dyDescent="0.25">
      <c r="A139" s="3">
        <f t="shared" si="29"/>
        <v>16</v>
      </c>
      <c r="B139" s="1">
        <v>15000</v>
      </c>
      <c r="C139" s="1">
        <v>1</v>
      </c>
      <c r="D139" s="1">
        <v>1</v>
      </c>
      <c r="E139" s="1">
        <v>3</v>
      </c>
      <c r="F139" s="1">
        <v>9</v>
      </c>
      <c r="G139" s="16">
        <v>1.650462962962963E-2</v>
      </c>
      <c r="H139" s="22">
        <v>6.39375662723764E-2</v>
      </c>
      <c r="I139" s="22">
        <v>6.39375662723764E-2</v>
      </c>
      <c r="J139" s="10">
        <f t="shared" si="25"/>
        <v>0.42896436997608578</v>
      </c>
      <c r="K139" s="10">
        <f t="shared" si="26"/>
        <v>0.6549537159037162</v>
      </c>
      <c r="L139" s="10">
        <f t="shared" si="27"/>
        <v>0.80877060926598954</v>
      </c>
      <c r="M139" s="10">
        <f t="shared" si="28"/>
        <v>0.89931674579426657</v>
      </c>
    </row>
    <row r="140" spans="1:13" x14ac:dyDescent="0.25">
      <c r="A140" s="3">
        <f t="shared" si="29"/>
        <v>17</v>
      </c>
      <c r="B140" s="1">
        <v>15000</v>
      </c>
      <c r="C140" s="1">
        <v>1</v>
      </c>
      <c r="D140" s="1">
        <v>1</v>
      </c>
      <c r="E140" s="1">
        <v>4</v>
      </c>
      <c r="F140" s="1">
        <v>9</v>
      </c>
      <c r="G140" s="16">
        <v>1.5520833333333333E-2</v>
      </c>
      <c r="H140" s="22">
        <v>6.0457295171669499E-2</v>
      </c>
      <c r="I140" s="22">
        <v>6.0457295171669499E-2</v>
      </c>
      <c r="J140" s="10">
        <f t="shared" si="25"/>
        <v>0.40561483718810237</v>
      </c>
      <c r="K140" s="10">
        <f t="shared" si="26"/>
        <v>0.63687898158763445</v>
      </c>
      <c r="L140" s="10">
        <f t="shared" si="27"/>
        <v>0.76474733558461983</v>
      </c>
      <c r="M140" s="10">
        <f t="shared" si="28"/>
        <v>0.87449833366600527</v>
      </c>
    </row>
    <row r="141" spans="1:13" x14ac:dyDescent="0.25">
      <c r="A141" s="3">
        <f t="shared" si="29"/>
        <v>18</v>
      </c>
      <c r="B141" s="1">
        <v>15000</v>
      </c>
      <c r="C141" s="1">
        <v>1</v>
      </c>
      <c r="D141" s="1">
        <v>1</v>
      </c>
      <c r="E141" s="1">
        <v>5</v>
      </c>
      <c r="F141" s="1">
        <v>9</v>
      </c>
      <c r="G141" s="16">
        <v>1.6828703703703703E-2</v>
      </c>
      <c r="H141" s="22">
        <v>5.9743701624968497E-2</v>
      </c>
      <c r="I141" s="22">
        <v>5.9743701624968497E-2</v>
      </c>
      <c r="J141" s="10">
        <f t="shared" si="25"/>
        <v>0.4008272573031319</v>
      </c>
      <c r="K141" s="10">
        <f t="shared" si="26"/>
        <v>0.6331091985614582</v>
      </c>
      <c r="L141" s="10">
        <f t="shared" si="27"/>
        <v>0.75572081923154133</v>
      </c>
      <c r="M141" s="10">
        <f t="shared" si="28"/>
        <v>0.86932204575263206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topLeftCell="A4" workbookViewId="0">
      <selection activeCell="Q22" sqref="Q22"/>
    </sheetView>
  </sheetViews>
  <sheetFormatPr baseColWidth="10" defaultRowHeight="15" x14ac:dyDescent="0.25"/>
  <cols>
    <col min="1" max="1" width="12.85546875" customWidth="1"/>
    <col min="10" max="13" width="11.42578125" customWidth="1"/>
    <col min="15" max="18" width="12.85546875" customWidth="1"/>
    <col min="22" max="22" width="13.28515625" customWidth="1"/>
    <col min="23" max="23" width="14.28515625" customWidth="1"/>
  </cols>
  <sheetData>
    <row r="2" spans="1:18" x14ac:dyDescent="0.25">
      <c r="A2" s="3" t="s">
        <v>11</v>
      </c>
      <c r="B2" s="3" t="s">
        <v>0</v>
      </c>
      <c r="C2" s="4">
        <v>6.8045076777486696E-2</v>
      </c>
      <c r="D2" s="11"/>
    </row>
    <row r="3" spans="1:18" x14ac:dyDescent="0.25">
      <c r="A3" s="3" t="s">
        <v>28</v>
      </c>
      <c r="B3" s="3" t="s">
        <v>0</v>
      </c>
      <c r="C3" s="4">
        <v>3.66122367439949E-2</v>
      </c>
      <c r="D3" s="11"/>
    </row>
    <row r="6" spans="1:18" ht="18.75" x14ac:dyDescent="0.3">
      <c r="B6" s="5" t="s">
        <v>3</v>
      </c>
      <c r="C6" s="26"/>
      <c r="D6" s="26"/>
      <c r="E6" s="26"/>
      <c r="F6" s="26"/>
      <c r="G6" s="26"/>
      <c r="H6" s="26"/>
      <c r="I6" s="18"/>
      <c r="J6" s="18"/>
    </row>
    <row r="7" spans="1:18" x14ac:dyDescent="0.25">
      <c r="F7" s="13"/>
      <c r="G7" s="13"/>
    </row>
    <row r="8" spans="1:18" ht="16.5" x14ac:dyDescent="0.3">
      <c r="B8" s="7">
        <f t="shared" ref="B8:R8" si="0">INDEX(B11:B999,MATCH(MIN($M$11:$M$999),$M$11:$M$999,))</f>
        <v>15000</v>
      </c>
      <c r="C8" s="7">
        <f t="shared" si="0"/>
        <v>7</v>
      </c>
      <c r="D8" s="7">
        <f t="shared" si="0"/>
        <v>1</v>
      </c>
      <c r="E8" s="7">
        <f t="shared" si="0"/>
        <v>50</v>
      </c>
      <c r="F8" s="7">
        <f t="shared" si="0"/>
        <v>0.1</v>
      </c>
      <c r="G8" s="7">
        <f t="shared" si="0"/>
        <v>0.05</v>
      </c>
      <c r="H8" s="7">
        <f t="shared" si="0"/>
        <v>40</v>
      </c>
      <c r="I8" s="7">
        <f t="shared" si="0"/>
        <v>0.1</v>
      </c>
      <c r="J8" s="7">
        <f t="shared" si="0"/>
        <v>1E-4</v>
      </c>
      <c r="K8" s="7">
        <f t="shared" si="0"/>
        <v>5.0000000000000004E-6</v>
      </c>
      <c r="L8" s="15">
        <f t="shared" si="0"/>
        <v>1.7824074074074076E-2</v>
      </c>
      <c r="M8" s="7">
        <f t="shared" si="0"/>
        <v>2.44919597545105E-2</v>
      </c>
      <c r="N8" s="7">
        <f t="shared" si="0"/>
        <v>2.41045603907089E-2</v>
      </c>
      <c r="O8" s="8">
        <f t="shared" si="0"/>
        <v>0.35993727855729124</v>
      </c>
      <c r="P8" s="8">
        <f t="shared" si="0"/>
        <v>0.59994772985426925</v>
      </c>
      <c r="Q8" s="8">
        <f t="shared" si="0"/>
        <v>0.66895557148738383</v>
      </c>
      <c r="R8" s="8">
        <f t="shared" si="0"/>
        <v>0.81789704210700254</v>
      </c>
    </row>
    <row r="9" spans="1:18" x14ac:dyDescent="0.25">
      <c r="B9" s="2" t="s">
        <v>4</v>
      </c>
      <c r="C9" s="2" t="s">
        <v>5</v>
      </c>
      <c r="D9" s="2" t="s">
        <v>6</v>
      </c>
      <c r="E9" s="2" t="s">
        <v>10</v>
      </c>
      <c r="F9" s="2" t="s">
        <v>22</v>
      </c>
      <c r="G9" s="2" t="s">
        <v>21</v>
      </c>
      <c r="H9" s="2" t="s">
        <v>23</v>
      </c>
      <c r="I9" s="2" t="s">
        <v>24</v>
      </c>
      <c r="J9" s="2" t="s">
        <v>25</v>
      </c>
      <c r="K9" s="2" t="s">
        <v>17</v>
      </c>
      <c r="L9" s="2" t="s">
        <v>8</v>
      </c>
      <c r="M9" s="2" t="s">
        <v>0</v>
      </c>
      <c r="N9" s="2" t="s">
        <v>9</v>
      </c>
      <c r="O9" s="2" t="s">
        <v>13</v>
      </c>
      <c r="P9" s="2" t="s">
        <v>14</v>
      </c>
      <c r="Q9" s="2" t="s">
        <v>26</v>
      </c>
      <c r="R9" s="2" t="s">
        <v>27</v>
      </c>
    </row>
    <row r="10" spans="1:18" x14ac:dyDescent="0.25">
      <c r="A10" s="3">
        <v>1</v>
      </c>
      <c r="B10" s="1">
        <v>15000</v>
      </c>
      <c r="C10" s="1">
        <v>3</v>
      </c>
      <c r="D10" s="1">
        <v>1</v>
      </c>
      <c r="E10" s="4">
        <v>200</v>
      </c>
      <c r="F10" s="4">
        <v>0.95</v>
      </c>
      <c r="G10" s="4">
        <v>0.05</v>
      </c>
      <c r="H10" s="4">
        <v>42</v>
      </c>
      <c r="I10" s="4">
        <v>0.2</v>
      </c>
      <c r="J10" s="24">
        <v>1.0000000000000001E-5</v>
      </c>
      <c r="K10" s="24">
        <v>5.0000000000000002E-5</v>
      </c>
      <c r="L10" s="19">
        <v>2.5798611111111109E-2</v>
      </c>
      <c r="M10" s="9">
        <v>3.7683602836703203E-2</v>
      </c>
      <c r="N10" s="9">
        <v>3.7683602836703203E-2</v>
      </c>
      <c r="O10" s="10">
        <f>M10/$C$2</f>
        <v>0.5538035170410911</v>
      </c>
      <c r="P10" s="10">
        <f>SQRT(O10)</f>
        <v>0.74417976124125484</v>
      </c>
      <c r="Q10" s="10">
        <f>M10/$C$3</f>
        <v>1.0292625140659843</v>
      </c>
      <c r="R10" s="10">
        <f>SQRT(Q10)</f>
        <v>1.0145257582072444</v>
      </c>
    </row>
    <row r="11" spans="1:18" x14ac:dyDescent="0.25">
      <c r="A11" s="3">
        <f>A10+1</f>
        <v>2</v>
      </c>
      <c r="B11" s="1">
        <v>15000</v>
      </c>
      <c r="C11" s="1">
        <v>3</v>
      </c>
      <c r="D11" s="1">
        <v>1</v>
      </c>
      <c r="E11" s="4">
        <v>50</v>
      </c>
      <c r="F11" s="4">
        <v>0.1</v>
      </c>
      <c r="G11" s="4">
        <v>0.05</v>
      </c>
      <c r="H11" s="4">
        <v>41</v>
      </c>
      <c r="I11" s="4">
        <v>0.2</v>
      </c>
      <c r="J11" s="24">
        <v>1E-3</v>
      </c>
      <c r="K11" s="24">
        <v>5.0000000000000004E-6</v>
      </c>
      <c r="L11" s="19">
        <v>1.7372685185185185E-2</v>
      </c>
      <c r="M11" s="9">
        <v>2.8144341469649899E-2</v>
      </c>
      <c r="N11" s="9">
        <v>2.78497115436518E-2</v>
      </c>
      <c r="O11" s="10">
        <f>M11/$C$2</f>
        <v>0.41361319293803339</v>
      </c>
      <c r="P11" s="10">
        <f>SQRT(O11)</f>
        <v>0.64312766457215431</v>
      </c>
      <c r="Q11" s="10">
        <f>M11/$C$3</f>
        <v>0.76871406864444314</v>
      </c>
      <c r="R11" s="10">
        <f>SQRT(Q11)</f>
        <v>0.87676340516951501</v>
      </c>
    </row>
    <row r="12" spans="1:18" x14ac:dyDescent="0.25">
      <c r="A12" s="3">
        <f t="shared" ref="A12:A16" si="1">A11+1</f>
        <v>3</v>
      </c>
      <c r="B12" s="1">
        <v>15000</v>
      </c>
      <c r="C12" s="1">
        <v>5</v>
      </c>
      <c r="D12" s="1">
        <v>1</v>
      </c>
      <c r="E12" s="4">
        <v>200</v>
      </c>
      <c r="F12" s="4">
        <v>0.1</v>
      </c>
      <c r="G12" s="4">
        <v>0.05</v>
      </c>
      <c r="H12" s="4">
        <v>41</v>
      </c>
      <c r="I12" s="4">
        <v>0.2</v>
      </c>
      <c r="J12" s="24">
        <v>1.0000000000000001E-5</v>
      </c>
      <c r="K12" s="24">
        <v>5.0000000000000001E-3</v>
      </c>
      <c r="L12" s="19">
        <v>2.7013888888888889E-2</v>
      </c>
      <c r="M12" s="9">
        <v>2.7662726037989801E-2</v>
      </c>
      <c r="N12" s="9">
        <v>2.7392629082610899E-2</v>
      </c>
      <c r="O12" s="10">
        <f t="shared" ref="O12:O16" si="2">M12/$C$2</f>
        <v>0.4065353049486492</v>
      </c>
      <c r="P12" s="10">
        <f t="shared" ref="P12:P16" si="3">SQRT(O12)</f>
        <v>0.63760121153323512</v>
      </c>
      <c r="Q12" s="10">
        <f t="shared" ref="Q12:Q16" si="4">M12/$C$3</f>
        <v>0.75555957510645699</v>
      </c>
      <c r="R12" s="10">
        <f t="shared" ref="R12:R16" si="5">SQRT(Q12)</f>
        <v>0.86922929949838723</v>
      </c>
    </row>
    <row r="13" spans="1:18" x14ac:dyDescent="0.25">
      <c r="A13" s="3">
        <f t="shared" si="1"/>
        <v>4</v>
      </c>
      <c r="B13" s="1">
        <v>15000</v>
      </c>
      <c r="C13" s="1">
        <v>5</v>
      </c>
      <c r="D13" s="1">
        <v>2</v>
      </c>
      <c r="E13" s="4">
        <v>50</v>
      </c>
      <c r="F13" s="4">
        <v>3</v>
      </c>
      <c r="G13" s="4">
        <v>0.05</v>
      </c>
      <c r="H13" s="4">
        <v>39</v>
      </c>
      <c r="I13" s="4">
        <v>0.2</v>
      </c>
      <c r="J13" s="24">
        <v>1.0000000000000001E-5</v>
      </c>
      <c r="K13" s="24">
        <v>5.0000000000000004E-6</v>
      </c>
      <c r="L13" s="19">
        <v>1.5925925925925927E-2</v>
      </c>
      <c r="M13" s="9">
        <v>2.69813168411367E-2</v>
      </c>
      <c r="N13" s="9">
        <v>2.67033872622843E-2</v>
      </c>
      <c r="O13" s="10">
        <f t="shared" si="2"/>
        <v>0.39652121974037807</v>
      </c>
      <c r="P13" s="10">
        <f t="shared" si="3"/>
        <v>0.62969930898832827</v>
      </c>
      <c r="Q13" s="10">
        <f t="shared" si="4"/>
        <v>0.7369480600106233</v>
      </c>
      <c r="R13" s="10">
        <f t="shared" si="5"/>
        <v>0.858456789833142</v>
      </c>
    </row>
    <row r="14" spans="1:18" x14ac:dyDescent="0.25">
      <c r="A14" s="3">
        <f t="shared" si="1"/>
        <v>5</v>
      </c>
      <c r="B14" s="1">
        <v>15000</v>
      </c>
      <c r="C14" s="1">
        <v>7</v>
      </c>
      <c r="D14" s="1">
        <v>1</v>
      </c>
      <c r="E14" s="4">
        <v>50</v>
      </c>
      <c r="F14" s="4">
        <v>0.1</v>
      </c>
      <c r="G14" s="4">
        <v>0.05</v>
      </c>
      <c r="H14" s="4">
        <v>40</v>
      </c>
      <c r="I14" s="4">
        <v>0.1</v>
      </c>
      <c r="J14" s="24">
        <v>1E-4</v>
      </c>
      <c r="K14" s="24">
        <v>5.0000000000000004E-6</v>
      </c>
      <c r="L14" s="19">
        <v>1.7824074074074076E-2</v>
      </c>
      <c r="M14" s="9">
        <v>2.44919597545105E-2</v>
      </c>
      <c r="N14" s="9">
        <v>2.41045603907089E-2</v>
      </c>
      <c r="O14" s="10">
        <f t="shared" si="2"/>
        <v>0.35993727855729124</v>
      </c>
      <c r="P14" s="10">
        <f t="shared" si="3"/>
        <v>0.59994772985426925</v>
      </c>
      <c r="Q14" s="10">
        <f t="shared" si="4"/>
        <v>0.66895557148738383</v>
      </c>
      <c r="R14" s="10">
        <f t="shared" si="5"/>
        <v>0.81789704210700254</v>
      </c>
    </row>
    <row r="15" spans="1:18" x14ac:dyDescent="0.25">
      <c r="A15" s="3">
        <f t="shared" si="1"/>
        <v>6</v>
      </c>
      <c r="B15" s="1">
        <v>15000</v>
      </c>
      <c r="C15" s="1">
        <v>7</v>
      </c>
      <c r="D15" s="1">
        <v>2</v>
      </c>
      <c r="E15" s="4">
        <v>50</v>
      </c>
      <c r="F15" s="4">
        <v>0.5</v>
      </c>
      <c r="G15" s="4">
        <v>0.05</v>
      </c>
      <c r="H15" s="4">
        <v>42</v>
      </c>
      <c r="I15" s="4">
        <v>0.1</v>
      </c>
      <c r="J15" s="24">
        <v>1.0000000000000001E-5</v>
      </c>
      <c r="K15" s="24">
        <v>5.0000000000000001E-3</v>
      </c>
      <c r="L15" s="19">
        <v>1.7662037037037035E-2</v>
      </c>
      <c r="M15" s="9">
        <v>2.79436614668216E-2</v>
      </c>
      <c r="N15" s="9">
        <v>2.7764223050916598E-2</v>
      </c>
      <c r="O15" s="10">
        <f t="shared" si="2"/>
        <v>0.4106639714464545</v>
      </c>
      <c r="P15" s="10">
        <f t="shared" si="3"/>
        <v>0.64083068859602421</v>
      </c>
      <c r="Q15" s="10">
        <f t="shared" si="4"/>
        <v>0.76323284103653921</v>
      </c>
      <c r="R15" s="10">
        <f t="shared" si="5"/>
        <v>0.87363198260854624</v>
      </c>
    </row>
    <row r="16" spans="1:18" x14ac:dyDescent="0.25">
      <c r="A16" s="3">
        <f t="shared" si="1"/>
        <v>7</v>
      </c>
      <c r="B16" s="1">
        <v>15000</v>
      </c>
      <c r="C16" s="1">
        <v>7</v>
      </c>
      <c r="D16" s="1">
        <v>3</v>
      </c>
      <c r="E16" s="4">
        <v>50</v>
      </c>
      <c r="F16" s="4">
        <v>3</v>
      </c>
      <c r="G16" s="4">
        <v>0.05</v>
      </c>
      <c r="H16" s="4">
        <v>39</v>
      </c>
      <c r="I16" s="4">
        <v>0.2</v>
      </c>
      <c r="J16" s="24">
        <v>1.0000000000000001E-5</v>
      </c>
      <c r="K16" s="24">
        <v>5.0000000000000004E-6</v>
      </c>
      <c r="L16" s="19">
        <v>1.7349537037037038E-2</v>
      </c>
      <c r="M16" s="9">
        <v>2.65990737595291E-2</v>
      </c>
      <c r="N16" s="9">
        <v>2.64149370134165E-2</v>
      </c>
      <c r="O16" s="10">
        <f t="shared" si="2"/>
        <v>0.39090372175654059</v>
      </c>
      <c r="P16" s="10">
        <f t="shared" si="3"/>
        <v>0.62522293764427783</v>
      </c>
      <c r="Q16" s="10">
        <f t="shared" si="4"/>
        <v>0.72650775055123751</v>
      </c>
      <c r="R16" s="10">
        <f t="shared" si="5"/>
        <v>0.85235424006174654</v>
      </c>
    </row>
    <row r="17" spans="15:15" x14ac:dyDescent="0.25">
      <c r="O17" s="20"/>
    </row>
    <row r="18" spans="15:15" x14ac:dyDescent="0.25">
      <c r="O18" s="20"/>
    </row>
    <row r="19" spans="15:15" x14ac:dyDescent="0.25">
      <c r="O19" s="20"/>
    </row>
    <row r="20" spans="15:15" x14ac:dyDescent="0.25">
      <c r="O20" s="20"/>
    </row>
    <row r="21" spans="15:15" x14ac:dyDescent="0.25">
      <c r="O21" s="20"/>
    </row>
    <row r="22" spans="15:15" x14ac:dyDescent="0.25">
      <c r="O22" s="20"/>
    </row>
    <row r="23" spans="15:15" x14ac:dyDescent="0.25">
      <c r="O23" s="20"/>
    </row>
    <row r="24" spans="15:15" x14ac:dyDescent="0.25">
      <c r="O24" s="20"/>
    </row>
    <row r="25" spans="15:15" x14ac:dyDescent="0.25">
      <c r="O25" s="20"/>
    </row>
    <row r="26" spans="15:15" x14ac:dyDescent="0.25">
      <c r="O26" s="20"/>
    </row>
    <row r="27" spans="15:15" x14ac:dyDescent="0.25">
      <c r="O27" s="20"/>
    </row>
    <row r="29" spans="15:15" x14ac:dyDescent="0.25">
      <c r="O29" s="14"/>
    </row>
    <row r="30" spans="15:15" x14ac:dyDescent="0.25">
      <c r="O30" s="14"/>
    </row>
    <row r="31" spans="15:15" x14ac:dyDescent="0.25">
      <c r="O31" s="14"/>
    </row>
    <row r="32" spans="15:15" x14ac:dyDescent="0.25">
      <c r="O32" s="14"/>
    </row>
    <row r="33" spans="15:15" x14ac:dyDescent="0.25">
      <c r="O33" s="14"/>
    </row>
    <row r="34" spans="15:15" x14ac:dyDescent="0.25">
      <c r="O34" s="14"/>
    </row>
    <row r="35" spans="15:15" x14ac:dyDescent="0.25">
      <c r="O35" s="14"/>
    </row>
    <row r="36" spans="15:15" x14ac:dyDescent="0.25">
      <c r="O36" s="14"/>
    </row>
    <row r="37" spans="15:15" x14ac:dyDescent="0.25">
      <c r="O37" s="14"/>
    </row>
    <row r="38" spans="15:15" x14ac:dyDescent="0.25">
      <c r="O38" s="14"/>
    </row>
    <row r="39" spans="15:15" x14ac:dyDescent="0.25">
      <c r="O39" s="14"/>
    </row>
    <row r="40" spans="15:15" x14ac:dyDescent="0.25">
      <c r="O40" s="14"/>
    </row>
    <row r="41" spans="15:15" x14ac:dyDescent="0.25">
      <c r="O41" s="14"/>
    </row>
    <row r="42" spans="15:15" x14ac:dyDescent="0.25">
      <c r="O42" s="14"/>
    </row>
    <row r="43" spans="15:15" x14ac:dyDescent="0.25">
      <c r="O43" s="14"/>
    </row>
    <row r="44" spans="15:15" x14ac:dyDescent="0.25">
      <c r="O44" s="14"/>
    </row>
    <row r="45" spans="15:15" x14ac:dyDescent="0.25">
      <c r="O45" s="14"/>
    </row>
    <row r="46" spans="15:15" x14ac:dyDescent="0.25">
      <c r="O46" s="14"/>
    </row>
    <row r="48" spans="15:15" x14ac:dyDescent="0.25">
      <c r="O48" s="14"/>
    </row>
    <row r="49" spans="15:15" x14ac:dyDescent="0.25">
      <c r="O49" s="14"/>
    </row>
    <row r="50" spans="15:15" x14ac:dyDescent="0.25">
      <c r="O50" s="14"/>
    </row>
    <row r="51" spans="15:15" x14ac:dyDescent="0.25">
      <c r="O51" s="14"/>
    </row>
    <row r="52" spans="15:15" x14ac:dyDescent="0.25">
      <c r="O52" s="14"/>
    </row>
    <row r="53" spans="15:15" x14ac:dyDescent="0.25">
      <c r="O53" s="14"/>
    </row>
    <row r="54" spans="15:15" x14ac:dyDescent="0.25">
      <c r="O54" s="14"/>
    </row>
    <row r="55" spans="15:15" x14ac:dyDescent="0.25">
      <c r="O55" s="14"/>
    </row>
    <row r="56" spans="15:15" x14ac:dyDescent="0.25">
      <c r="O56" s="14"/>
    </row>
    <row r="57" spans="15:15" x14ac:dyDescent="0.25">
      <c r="O57" s="14"/>
    </row>
    <row r="58" spans="15:15" x14ac:dyDescent="0.25">
      <c r="O58" s="14"/>
    </row>
    <row r="59" spans="15:15" x14ac:dyDescent="0.25">
      <c r="O59" s="14"/>
    </row>
    <row r="60" spans="15:15" x14ac:dyDescent="0.25">
      <c r="O60" s="14"/>
    </row>
    <row r="61" spans="15:15" x14ac:dyDescent="0.25">
      <c r="O61" s="14"/>
    </row>
    <row r="62" spans="15:15" x14ac:dyDescent="0.25">
      <c r="O62" s="14"/>
    </row>
    <row r="63" spans="15:15" x14ac:dyDescent="0.25">
      <c r="O63" s="14"/>
    </row>
    <row r="64" spans="15:15" x14ac:dyDescent="0.25">
      <c r="O64" s="14"/>
    </row>
    <row r="65" spans="15:15" x14ac:dyDescent="0.25">
      <c r="O65" s="14"/>
    </row>
    <row r="67" spans="15:15" x14ac:dyDescent="0.25">
      <c r="O67" s="14"/>
    </row>
    <row r="68" spans="15:15" x14ac:dyDescent="0.25">
      <c r="O68" s="14"/>
    </row>
    <row r="69" spans="15:15" x14ac:dyDescent="0.25">
      <c r="O69" s="14"/>
    </row>
    <row r="70" spans="15:15" x14ac:dyDescent="0.25">
      <c r="O70" s="14"/>
    </row>
    <row r="71" spans="15:15" x14ac:dyDescent="0.25">
      <c r="O71" s="14"/>
    </row>
    <row r="72" spans="15:15" x14ac:dyDescent="0.25">
      <c r="O72" s="14"/>
    </row>
    <row r="73" spans="15:15" x14ac:dyDescent="0.25">
      <c r="O73" s="14"/>
    </row>
    <row r="74" spans="15:15" x14ac:dyDescent="0.25">
      <c r="O74" s="14"/>
    </row>
    <row r="75" spans="15:15" x14ac:dyDescent="0.25">
      <c r="O75" s="14"/>
    </row>
    <row r="76" spans="15:15" x14ac:dyDescent="0.25">
      <c r="O76" s="14"/>
    </row>
    <row r="77" spans="15:15" x14ac:dyDescent="0.25">
      <c r="O77" s="14"/>
    </row>
    <row r="78" spans="15:15" x14ac:dyDescent="0.25">
      <c r="O78" s="14"/>
    </row>
    <row r="79" spans="15:15" x14ac:dyDescent="0.25">
      <c r="O79" s="14"/>
    </row>
    <row r="80" spans="15:15" x14ac:dyDescent="0.25">
      <c r="O80" s="14"/>
    </row>
    <row r="81" spans="15:15" x14ac:dyDescent="0.25">
      <c r="O81" s="14"/>
    </row>
    <row r="82" spans="15:15" x14ac:dyDescent="0.25">
      <c r="O82" s="14"/>
    </row>
    <row r="83" spans="15:15" x14ac:dyDescent="0.25">
      <c r="O83" s="14"/>
    </row>
    <row r="84" spans="15:15" x14ac:dyDescent="0.25">
      <c r="O84" s="14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4"/>
  <sheetViews>
    <sheetView tabSelected="1" workbookViewId="0">
      <selection activeCell="K22" sqref="K22"/>
    </sheetView>
  </sheetViews>
  <sheetFormatPr baseColWidth="10" defaultRowHeight="15" x14ac:dyDescent="0.25"/>
  <cols>
    <col min="1" max="1" width="12.85546875" customWidth="1"/>
    <col min="15" max="18" width="12.85546875" customWidth="1"/>
    <col min="22" max="22" width="13.5703125" customWidth="1"/>
    <col min="23" max="23" width="12.5703125" customWidth="1"/>
    <col min="27" max="27" width="13.28515625" customWidth="1"/>
    <col min="28" max="28" width="14.28515625" customWidth="1"/>
  </cols>
  <sheetData>
    <row r="2" spans="1:20" x14ac:dyDescent="0.25">
      <c r="A2" s="3" t="s">
        <v>11</v>
      </c>
      <c r="B2" s="3" t="s">
        <v>0</v>
      </c>
      <c r="C2" s="4">
        <v>0.14905099525151899</v>
      </c>
      <c r="D2" s="11"/>
    </row>
    <row r="3" spans="1:20" x14ac:dyDescent="0.25">
      <c r="A3" s="3" t="s">
        <v>28</v>
      </c>
      <c r="B3" s="3" t="s">
        <v>0</v>
      </c>
      <c r="C3" s="4">
        <v>7.9055254406937198E-2</v>
      </c>
      <c r="D3" s="11"/>
    </row>
    <row r="6" spans="1:20" ht="18.75" x14ac:dyDescent="0.3">
      <c r="B6" s="5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3"/>
      <c r="O6" s="23"/>
    </row>
    <row r="7" spans="1:20" x14ac:dyDescent="0.25">
      <c r="K7" s="13"/>
      <c r="L7" s="13"/>
    </row>
    <row r="8" spans="1:20" ht="16.5" x14ac:dyDescent="0.3">
      <c r="B8" s="7">
        <f t="shared" ref="B8:R8" si="0">INDEX(B11:B999,MATCH(MIN($M$11:$M$999),$M$11:$M$999,))</f>
        <v>15000</v>
      </c>
      <c r="C8" s="7">
        <f t="shared" si="0"/>
        <v>7</v>
      </c>
      <c r="D8" s="7">
        <f t="shared" si="0"/>
        <v>1</v>
      </c>
      <c r="E8" s="7">
        <f t="shared" si="0"/>
        <v>200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5.0000000000000003E-10</v>
      </c>
      <c r="L8" s="15">
        <f t="shared" si="0"/>
        <v>2.9560185185185189E-2</v>
      </c>
      <c r="M8" s="7">
        <f t="shared" si="0"/>
        <v>2.3468715974459702E-2</v>
      </c>
      <c r="N8" s="7">
        <f t="shared" si="0"/>
        <v>2.2691396564518199E-2</v>
      </c>
      <c r="O8" s="8">
        <f t="shared" si="0"/>
        <v>0.15745427217615662</v>
      </c>
      <c r="P8" s="8">
        <f t="shared" si="0"/>
        <v>0.39680508083460403</v>
      </c>
      <c r="Q8" s="8">
        <f t="shared" si="0"/>
        <v>0.15745427217615662</v>
      </c>
      <c r="R8" s="8">
        <f t="shared" si="0"/>
        <v>0.39680508083460403</v>
      </c>
    </row>
    <row r="9" spans="1:20" x14ac:dyDescent="0.25">
      <c r="B9" s="2" t="s">
        <v>4</v>
      </c>
      <c r="C9" s="2" t="s">
        <v>5</v>
      </c>
      <c r="D9" s="2" t="s">
        <v>6</v>
      </c>
      <c r="E9" s="2" t="s">
        <v>10</v>
      </c>
      <c r="F9" s="2" t="s">
        <v>22</v>
      </c>
      <c r="G9" s="2" t="s">
        <v>21</v>
      </c>
      <c r="H9" s="2" t="s">
        <v>23</v>
      </c>
      <c r="I9" s="2" t="s">
        <v>24</v>
      </c>
      <c r="J9" s="2" t="s">
        <v>25</v>
      </c>
      <c r="K9" s="2" t="s">
        <v>17</v>
      </c>
      <c r="L9" s="2" t="s">
        <v>8</v>
      </c>
      <c r="M9" s="2" t="s">
        <v>0</v>
      </c>
      <c r="N9" s="2" t="s">
        <v>9</v>
      </c>
      <c r="O9" s="2" t="s">
        <v>13</v>
      </c>
      <c r="P9" s="2" t="s">
        <v>14</v>
      </c>
      <c r="Q9" s="2" t="s">
        <v>26</v>
      </c>
      <c r="R9" s="2" t="s">
        <v>27</v>
      </c>
    </row>
    <row r="10" spans="1:20" x14ac:dyDescent="0.25">
      <c r="A10" s="3">
        <v>1</v>
      </c>
      <c r="B10" s="1">
        <v>15000</v>
      </c>
      <c r="C10" s="1">
        <v>3</v>
      </c>
      <c r="D10" s="1">
        <v>1</v>
      </c>
      <c r="E10" s="4">
        <v>50</v>
      </c>
      <c r="F10" s="4">
        <v>1.1000000000000001</v>
      </c>
      <c r="G10" s="4">
        <v>0.2</v>
      </c>
      <c r="H10" s="4">
        <v>39</v>
      </c>
      <c r="I10" s="4">
        <v>0.1</v>
      </c>
      <c r="J10" s="24">
        <v>1.0000000000000001E-5</v>
      </c>
      <c r="K10" s="24">
        <v>5.0000000000000004E-6</v>
      </c>
      <c r="L10" s="19">
        <v>1.7025462962962961E-2</v>
      </c>
      <c r="M10" s="9">
        <v>6.7540778641881405E-2</v>
      </c>
      <c r="N10" s="9">
        <v>6.7540778641881405E-2</v>
      </c>
      <c r="O10" s="10">
        <f>M10/$C$2</f>
        <v>0.45313872965362229</v>
      </c>
      <c r="P10" s="10">
        <f>SQRT(O10)</f>
        <v>0.67315579894525335</v>
      </c>
      <c r="Q10" s="10">
        <f>M10/$C$3</f>
        <v>0.85434901384562012</v>
      </c>
      <c r="R10" s="10">
        <f>SQRT(Q10)</f>
        <v>0.9243100204182686</v>
      </c>
      <c r="T10" s="20"/>
    </row>
    <row r="11" spans="1:20" x14ac:dyDescent="0.25">
      <c r="A11" s="3">
        <f>A10+1</f>
        <v>2</v>
      </c>
      <c r="B11" s="1">
        <v>15000</v>
      </c>
      <c r="C11" s="1">
        <v>3</v>
      </c>
      <c r="D11" s="1">
        <v>1</v>
      </c>
      <c r="E11" s="4">
        <v>200</v>
      </c>
      <c r="F11" s="4">
        <v>1.1000000000000001</v>
      </c>
      <c r="G11" s="4">
        <v>0.2</v>
      </c>
      <c r="H11" s="4">
        <v>39</v>
      </c>
      <c r="I11" s="4">
        <v>0.1</v>
      </c>
      <c r="J11" s="24">
        <v>1.0000000000000001E-5</v>
      </c>
      <c r="K11" s="24">
        <v>5.0000000000000004E-6</v>
      </c>
      <c r="L11" s="19">
        <v>2.6261574074074076E-2</v>
      </c>
      <c r="M11" s="9">
        <v>3.6495622163526698E-2</v>
      </c>
      <c r="N11" s="9">
        <v>3.5863722099438201E-2</v>
      </c>
      <c r="O11" s="10">
        <f>M11/$C$2</f>
        <v>0.24485326046928738</v>
      </c>
      <c r="P11" s="10">
        <f>SQRT(O11)</f>
        <v>0.4948264953185989</v>
      </c>
      <c r="Q11" s="10">
        <f>M11/$C$3</f>
        <v>0.46164701432323973</v>
      </c>
      <c r="R11" s="10">
        <f>SQRT(Q11)</f>
        <v>0.6794461084760437</v>
      </c>
      <c r="T11" s="20"/>
    </row>
    <row r="12" spans="1:20" x14ac:dyDescent="0.25">
      <c r="A12" s="3">
        <f t="shared" ref="A12:A16" si="1">A11+1</f>
        <v>3</v>
      </c>
      <c r="B12" s="1">
        <v>15000</v>
      </c>
      <c r="C12" s="1">
        <v>5</v>
      </c>
      <c r="D12" s="1">
        <v>1</v>
      </c>
      <c r="E12" s="4">
        <v>400</v>
      </c>
      <c r="F12" s="4">
        <v>0.95</v>
      </c>
      <c r="G12" s="4">
        <v>0.2</v>
      </c>
      <c r="H12" s="4">
        <v>40</v>
      </c>
      <c r="I12" s="4">
        <v>0.1</v>
      </c>
      <c r="J12" s="24">
        <v>1E-4</v>
      </c>
      <c r="K12" s="24">
        <v>5.0000000000000004E-6</v>
      </c>
      <c r="L12" s="19">
        <v>4.3530092592592599E-2</v>
      </c>
      <c r="M12" s="9">
        <v>2.9076785505662301E-2</v>
      </c>
      <c r="N12" s="9">
        <v>2.83858953561839E-2</v>
      </c>
      <c r="O12" s="10">
        <f t="shared" ref="O12:O16" si="2">M12/$C$2</f>
        <v>0.19507944550518508</v>
      </c>
      <c r="P12" s="10">
        <f t="shared" ref="P12:P16" si="3">SQRT(O12)</f>
        <v>0.44167798847710882</v>
      </c>
      <c r="Q12" s="10">
        <f t="shared" ref="Q12:Q16" si="4">M12/$C$3</f>
        <v>0.36780332596223708</v>
      </c>
      <c r="R12" s="10">
        <f t="shared" ref="R12:R16" si="5">SQRT(Q12)</f>
        <v>0.60646791008448009</v>
      </c>
      <c r="T12" s="20"/>
    </row>
    <row r="13" spans="1:20" x14ac:dyDescent="0.25">
      <c r="A13" s="3">
        <f t="shared" si="1"/>
        <v>4</v>
      </c>
      <c r="B13" s="1">
        <v>15000</v>
      </c>
      <c r="C13" s="1">
        <v>5</v>
      </c>
      <c r="D13" s="1">
        <v>2</v>
      </c>
      <c r="E13" s="4">
        <v>50</v>
      </c>
      <c r="F13" s="4">
        <v>0.95</v>
      </c>
      <c r="G13" s="4">
        <v>0.05</v>
      </c>
      <c r="H13" s="4">
        <v>41</v>
      </c>
      <c r="I13" s="4">
        <v>0.1</v>
      </c>
      <c r="J13" s="24">
        <v>1.0000000000000001E-5</v>
      </c>
      <c r="K13" s="24">
        <v>5.0000000000000004E-6</v>
      </c>
      <c r="L13" s="19">
        <v>1.7523148148148149E-2</v>
      </c>
      <c r="M13" s="9">
        <v>3.6986760760920299E-2</v>
      </c>
      <c r="N13" s="9">
        <v>3.6527176278844199E-2</v>
      </c>
      <c r="O13" s="10">
        <f t="shared" si="2"/>
        <v>0.24814836491702905</v>
      </c>
      <c r="P13" s="10">
        <f t="shared" si="3"/>
        <v>0.49814492360861118</v>
      </c>
      <c r="Q13" s="10">
        <f t="shared" si="4"/>
        <v>0.46785961336017995</v>
      </c>
      <c r="R13" s="10">
        <f t="shared" si="5"/>
        <v>0.68400264134006084</v>
      </c>
      <c r="T13" s="20"/>
    </row>
    <row r="14" spans="1:20" x14ac:dyDescent="0.25">
      <c r="A14" s="3">
        <f t="shared" si="1"/>
        <v>5</v>
      </c>
      <c r="B14" s="1">
        <v>15000</v>
      </c>
      <c r="C14" s="1">
        <v>7</v>
      </c>
      <c r="D14" s="1">
        <v>1</v>
      </c>
      <c r="E14" s="4">
        <v>50</v>
      </c>
      <c r="F14" s="4">
        <v>1.5</v>
      </c>
      <c r="G14" s="4">
        <v>0.2</v>
      </c>
      <c r="H14" s="4">
        <v>42</v>
      </c>
      <c r="I14" s="4">
        <v>0.1</v>
      </c>
      <c r="J14" s="24">
        <v>1.0000000000000001E-5</v>
      </c>
      <c r="K14" s="24">
        <v>5.0000000000000004E-6</v>
      </c>
      <c r="L14" s="19">
        <v>1.8553240740740742E-2</v>
      </c>
      <c r="M14" s="9">
        <v>2.4383616789405101E-2</v>
      </c>
      <c r="N14" s="9">
        <v>2.3277842710800099E-2</v>
      </c>
      <c r="O14" s="10">
        <f t="shared" si="2"/>
        <v>0.16359244531214631</v>
      </c>
      <c r="P14" s="10">
        <f t="shared" si="3"/>
        <v>0.40446562933350261</v>
      </c>
      <c r="Q14" s="10">
        <f t="shared" si="4"/>
        <v>0.30843764873477414</v>
      </c>
      <c r="R14" s="10">
        <f t="shared" si="5"/>
        <v>0.55537163119372068</v>
      </c>
      <c r="T14" s="20"/>
    </row>
    <row r="15" spans="1:20" x14ac:dyDescent="0.25">
      <c r="A15" s="3">
        <f t="shared" si="1"/>
        <v>6</v>
      </c>
      <c r="B15" s="1">
        <v>15000</v>
      </c>
      <c r="C15" s="1">
        <v>7</v>
      </c>
      <c r="D15" s="1">
        <v>2</v>
      </c>
      <c r="E15" s="4">
        <v>50</v>
      </c>
      <c r="F15" s="4">
        <v>1.5</v>
      </c>
      <c r="G15" s="4">
        <v>0.05</v>
      </c>
      <c r="H15" s="4">
        <v>41</v>
      </c>
      <c r="I15" s="4">
        <v>0.1</v>
      </c>
      <c r="J15" s="24">
        <v>1E-4</v>
      </c>
      <c r="K15" s="24">
        <v>5.0000000000000001E-4</v>
      </c>
      <c r="L15" s="19">
        <v>1.7615740740740741E-2</v>
      </c>
      <c r="M15" s="9">
        <v>3.7541719235048301E-2</v>
      </c>
      <c r="N15" s="9">
        <v>3.7164858037091901E-2</v>
      </c>
      <c r="O15" s="10">
        <f t="shared" si="2"/>
        <v>0.25187164414231383</v>
      </c>
      <c r="P15" s="10">
        <f t="shared" si="3"/>
        <v>0.50186815414241404</v>
      </c>
      <c r="Q15" s="10">
        <f t="shared" si="4"/>
        <v>0.47487949430662979</v>
      </c>
      <c r="R15" s="10">
        <f t="shared" si="5"/>
        <v>0.6891150080404792</v>
      </c>
      <c r="T15" s="20"/>
    </row>
    <row r="16" spans="1:20" x14ac:dyDescent="0.25">
      <c r="A16" s="3">
        <f t="shared" si="1"/>
        <v>7</v>
      </c>
      <c r="B16" s="1">
        <v>15000</v>
      </c>
      <c r="C16" s="1">
        <v>7</v>
      </c>
      <c r="D16" s="1">
        <v>3</v>
      </c>
      <c r="E16" s="4">
        <v>50</v>
      </c>
      <c r="F16" s="4">
        <v>0.95</v>
      </c>
      <c r="G16" s="4">
        <v>0.05</v>
      </c>
      <c r="H16" s="4">
        <v>42</v>
      </c>
      <c r="I16" s="4">
        <v>0.1</v>
      </c>
      <c r="J16" s="24">
        <v>1E-4</v>
      </c>
      <c r="K16" s="24">
        <v>5.0000000000000001E-4</v>
      </c>
      <c r="L16" s="19">
        <v>1.7384259259259262E-2</v>
      </c>
      <c r="M16" s="9">
        <v>3.8352130097308298E-2</v>
      </c>
      <c r="N16" s="9">
        <v>3.8110433764562801E-2</v>
      </c>
      <c r="O16" s="10">
        <f t="shared" si="2"/>
        <v>0.25730878235727478</v>
      </c>
      <c r="P16" s="10">
        <f t="shared" si="3"/>
        <v>0.50725613092132738</v>
      </c>
      <c r="Q16" s="10">
        <f t="shared" si="4"/>
        <v>0.48513068973114137</v>
      </c>
      <c r="R16" s="10">
        <f t="shared" si="5"/>
        <v>0.69651323729785741</v>
      </c>
      <c r="T16" s="20"/>
    </row>
    <row r="17" spans="2:20" x14ac:dyDescent="0.25">
      <c r="T17" s="20"/>
    </row>
    <row r="18" spans="2:20" x14ac:dyDescent="0.25">
      <c r="T18" s="20"/>
    </row>
    <row r="19" spans="2:20" x14ac:dyDescent="0.25">
      <c r="I19" t="s">
        <v>33</v>
      </c>
      <c r="J19">
        <v>2.8592162177384899E-2</v>
      </c>
      <c r="K19" s="25">
        <v>5.0000000000000001E-4</v>
      </c>
      <c r="T19" s="20"/>
    </row>
    <row r="20" spans="2:20" ht="15.75" x14ac:dyDescent="0.25">
      <c r="B20" s="29" t="s">
        <v>38</v>
      </c>
      <c r="O20" s="20"/>
      <c r="T20" s="20"/>
    </row>
    <row r="21" spans="2:20" x14ac:dyDescent="0.25">
      <c r="B21" s="1">
        <v>15000</v>
      </c>
      <c r="C21" s="1">
        <v>7</v>
      </c>
      <c r="D21" s="1">
        <v>1</v>
      </c>
      <c r="E21" s="4">
        <v>200</v>
      </c>
      <c r="F21" s="4"/>
      <c r="G21" s="4"/>
      <c r="H21" s="4"/>
      <c r="I21" s="4"/>
      <c r="J21" s="24"/>
      <c r="K21" s="24">
        <v>5.0000000000000003E-10</v>
      </c>
      <c r="L21" s="19">
        <v>2.9560185185185189E-2</v>
      </c>
      <c r="M21" s="9">
        <v>2.3468715974459702E-2</v>
      </c>
      <c r="N21" s="9">
        <v>2.2691396564518199E-2</v>
      </c>
      <c r="O21" s="10">
        <f>M21/$C$2</f>
        <v>0.15745427217615662</v>
      </c>
      <c r="P21" s="10">
        <f>SQRT(O21)</f>
        <v>0.39680508083460403</v>
      </c>
      <c r="Q21" s="10">
        <f>M21/$C$2</f>
        <v>0.15745427217615662</v>
      </c>
      <c r="R21" s="10">
        <f>SQRT(Q21)</f>
        <v>0.39680508083460403</v>
      </c>
      <c r="T21" s="20"/>
    </row>
    <row r="22" spans="2:20" x14ac:dyDescent="0.25">
      <c r="T22" s="20"/>
    </row>
    <row r="23" spans="2:20" x14ac:dyDescent="0.25">
      <c r="T23" s="20"/>
    </row>
    <row r="24" spans="2:20" x14ac:dyDescent="0.25">
      <c r="T24" s="20"/>
    </row>
    <row r="25" spans="2:20" x14ac:dyDescent="0.25">
      <c r="T25" s="20"/>
    </row>
    <row r="26" spans="2:20" x14ac:dyDescent="0.25">
      <c r="T26" s="20"/>
    </row>
    <row r="27" spans="2:20" x14ac:dyDescent="0.25">
      <c r="T27" s="20"/>
    </row>
    <row r="29" spans="2:20" x14ac:dyDescent="0.25">
      <c r="T29" s="14"/>
    </row>
    <row r="30" spans="2:20" x14ac:dyDescent="0.25">
      <c r="T30" s="14"/>
    </row>
    <row r="31" spans="2:20" x14ac:dyDescent="0.25">
      <c r="T31" s="14"/>
    </row>
    <row r="32" spans="2:20" x14ac:dyDescent="0.25">
      <c r="T32" s="14"/>
    </row>
    <row r="33" spans="20:20" x14ac:dyDescent="0.25">
      <c r="T33" s="14"/>
    </row>
    <row r="34" spans="20:20" x14ac:dyDescent="0.25">
      <c r="T34" s="14"/>
    </row>
    <row r="35" spans="20:20" x14ac:dyDescent="0.25">
      <c r="T35" s="14"/>
    </row>
    <row r="36" spans="20:20" x14ac:dyDescent="0.25">
      <c r="T36" s="14"/>
    </row>
    <row r="37" spans="20:20" x14ac:dyDescent="0.25">
      <c r="T37" s="14"/>
    </row>
    <row r="38" spans="20:20" x14ac:dyDescent="0.25">
      <c r="T38" s="14"/>
    </row>
    <row r="39" spans="20:20" x14ac:dyDescent="0.25">
      <c r="T39" s="14"/>
    </row>
    <row r="40" spans="20:20" x14ac:dyDescent="0.25">
      <c r="T40" s="14"/>
    </row>
    <row r="41" spans="20:20" x14ac:dyDescent="0.25">
      <c r="T41" s="14"/>
    </row>
    <row r="42" spans="20:20" x14ac:dyDescent="0.25">
      <c r="T42" s="14"/>
    </row>
    <row r="43" spans="20:20" x14ac:dyDescent="0.25">
      <c r="T43" s="14"/>
    </row>
    <row r="44" spans="20:20" x14ac:dyDescent="0.25">
      <c r="T44" s="14"/>
    </row>
    <row r="45" spans="20:20" x14ac:dyDescent="0.25">
      <c r="T45" s="14"/>
    </row>
    <row r="46" spans="20:20" x14ac:dyDescent="0.25">
      <c r="T46" s="14"/>
    </row>
    <row r="48" spans="20:20" x14ac:dyDescent="0.25">
      <c r="T48" s="14"/>
    </row>
    <row r="49" spans="20:20" x14ac:dyDescent="0.25">
      <c r="T49" s="14"/>
    </row>
    <row r="50" spans="20:20" x14ac:dyDescent="0.25">
      <c r="T50" s="14"/>
    </row>
    <row r="51" spans="20:20" x14ac:dyDescent="0.25">
      <c r="T51" s="14"/>
    </row>
    <row r="52" spans="20:20" x14ac:dyDescent="0.25">
      <c r="T52" s="14"/>
    </row>
    <row r="53" spans="20:20" x14ac:dyDescent="0.25">
      <c r="T53" s="14"/>
    </row>
    <row r="54" spans="20:20" x14ac:dyDescent="0.25">
      <c r="T54" s="14"/>
    </row>
    <row r="55" spans="20:20" x14ac:dyDescent="0.25">
      <c r="T55" s="14"/>
    </row>
    <row r="56" spans="20:20" x14ac:dyDescent="0.25">
      <c r="T56" s="14"/>
    </row>
    <row r="57" spans="20:20" x14ac:dyDescent="0.25">
      <c r="T57" s="14"/>
    </row>
    <row r="58" spans="20:20" x14ac:dyDescent="0.25">
      <c r="T58" s="14"/>
    </row>
    <row r="59" spans="20:20" x14ac:dyDescent="0.25">
      <c r="T59" s="14"/>
    </row>
    <row r="60" spans="20:20" x14ac:dyDescent="0.25">
      <c r="T60" s="14"/>
    </row>
    <row r="61" spans="20:20" x14ac:dyDescent="0.25">
      <c r="T61" s="14"/>
    </row>
    <row r="62" spans="20:20" x14ac:dyDescent="0.25">
      <c r="T62" s="14"/>
    </row>
    <row r="63" spans="20:20" x14ac:dyDescent="0.25">
      <c r="T63" s="14"/>
    </row>
    <row r="64" spans="20:20" x14ac:dyDescent="0.25">
      <c r="T64" s="14"/>
    </row>
    <row r="65" spans="20:20" x14ac:dyDescent="0.25">
      <c r="T65" s="14"/>
    </row>
    <row r="67" spans="20:20" x14ac:dyDescent="0.25">
      <c r="T67" s="14"/>
    </row>
    <row r="68" spans="20:20" x14ac:dyDescent="0.25">
      <c r="T68" s="14"/>
    </row>
    <row r="69" spans="20:20" x14ac:dyDescent="0.25">
      <c r="T69" s="14"/>
    </row>
    <row r="70" spans="20:20" x14ac:dyDescent="0.25">
      <c r="T70" s="14"/>
    </row>
    <row r="71" spans="20:20" x14ac:dyDescent="0.25">
      <c r="T71" s="14"/>
    </row>
    <row r="72" spans="20:20" x14ac:dyDescent="0.25">
      <c r="T72" s="14"/>
    </row>
    <row r="73" spans="20:20" x14ac:dyDescent="0.25">
      <c r="T73" s="14"/>
    </row>
    <row r="74" spans="20:20" x14ac:dyDescent="0.25">
      <c r="T74" s="14"/>
    </row>
    <row r="75" spans="20:20" x14ac:dyDescent="0.25">
      <c r="T75" s="14"/>
    </row>
    <row r="76" spans="20:20" x14ac:dyDescent="0.25">
      <c r="T76" s="14"/>
    </row>
    <row r="77" spans="20:20" x14ac:dyDescent="0.25">
      <c r="T77" s="14"/>
    </row>
    <row r="78" spans="20:20" x14ac:dyDescent="0.25">
      <c r="T78" s="14"/>
    </row>
    <row r="79" spans="20:20" x14ac:dyDescent="0.25">
      <c r="T79" s="14"/>
    </row>
    <row r="80" spans="20:20" x14ac:dyDescent="0.25">
      <c r="T80" s="14"/>
    </row>
    <row r="81" spans="20:20" x14ac:dyDescent="0.25">
      <c r="T81" s="14"/>
    </row>
    <row r="82" spans="20:20" x14ac:dyDescent="0.25">
      <c r="T82" s="14"/>
    </row>
    <row r="83" spans="20:20" x14ac:dyDescent="0.25">
      <c r="T83" s="14"/>
    </row>
    <row r="84" spans="20:20" x14ac:dyDescent="0.25">
      <c r="T84" s="14"/>
    </row>
  </sheetData>
  <mergeCells count="1">
    <mergeCell ref="C6:M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Summary</vt:lpstr>
      <vt:lpstr>NN (v)</vt:lpstr>
      <vt:lpstr>NN (u)</vt:lpstr>
      <vt:lpstr>NN (Trainlength)</vt:lpstr>
      <vt:lpstr>RBF (v)</vt:lpstr>
      <vt:lpstr>RBF (u)</vt:lpstr>
      <vt:lpstr>ESN (v)</vt:lpstr>
      <vt:lpstr>ESN (u)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2017-06-02T13:50:15Z</dcterms:modified>
</cp:coreProperties>
</file>