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710427\OneDrive - Eviden\Desktop\ScrumMaster\Materials\"/>
    </mc:Choice>
  </mc:AlternateContent>
  <xr:revisionPtr revIDLastSave="0" documentId="13_ncr:1_{E5A7EB9D-D567-466D-9F62-4A0463D5B8F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ummary" sheetId="6" r:id="rId1"/>
    <sheet name="Sprint Capacity " sheetId="4" r:id="rId2"/>
    <sheet name="Sheet1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4" l="1"/>
  <c r="K7" i="4"/>
  <c r="K8" i="4"/>
  <c r="K9" i="4"/>
  <c r="K3" i="4"/>
  <c r="H4" i="4"/>
  <c r="H5" i="4"/>
  <c r="H6" i="4"/>
  <c r="H7" i="4"/>
  <c r="H8" i="4"/>
  <c r="H9" i="4"/>
  <c r="H10" i="4"/>
  <c r="J3" i="4"/>
  <c r="F4" i="4"/>
  <c r="F12" i="4" s="1"/>
  <c r="G4" i="4"/>
  <c r="J4" i="4" s="1"/>
  <c r="K4" i="4" s="1"/>
  <c r="F5" i="4"/>
  <c r="G5" i="4"/>
  <c r="F6" i="4"/>
  <c r="G6" i="4"/>
  <c r="F7" i="4"/>
  <c r="G7" i="4"/>
  <c r="F8" i="4"/>
  <c r="G8" i="4"/>
  <c r="F9" i="4"/>
  <c r="G9" i="4"/>
  <c r="F10" i="4"/>
  <c r="G10" i="4"/>
  <c r="B8" i="6"/>
  <c r="M8" i="4"/>
  <c r="M10" i="4"/>
  <c r="J6" i="4"/>
  <c r="F3" i="4"/>
  <c r="G3" i="4"/>
  <c r="J5" i="4"/>
  <c r="K5" i="4" s="1"/>
  <c r="J7" i="4"/>
  <c r="J10" i="4" l="1"/>
  <c r="K10" i="4" s="1"/>
  <c r="J8" i="4"/>
  <c r="G12" i="4"/>
  <c r="J9" i="4"/>
  <c r="H12" i="4"/>
  <c r="J12" i="4" l="1"/>
  <c r="K12" i="4" s="1"/>
</calcChain>
</file>

<file path=xl/sharedStrings.xml><?xml version="1.0" encoding="utf-8"?>
<sst xmlns="http://schemas.openxmlformats.org/spreadsheetml/2006/main" count="68" uniqueCount="58">
  <si>
    <t>Sprint Goal</t>
  </si>
  <si>
    <t>Sprint No #</t>
  </si>
  <si>
    <t>Team Member</t>
  </si>
  <si>
    <t>S No</t>
  </si>
  <si>
    <t>Net Work Hours</t>
  </si>
  <si>
    <t>Retrospective</t>
  </si>
  <si>
    <t>Refinement</t>
  </si>
  <si>
    <t>Daily Standup</t>
  </si>
  <si>
    <t>Hrs</t>
  </si>
  <si>
    <t>PI 2- Sprint 5</t>
  </si>
  <si>
    <t>Project ABC - Sprint Summary</t>
  </si>
  <si>
    <t>Events</t>
  </si>
  <si>
    <t>Allocation %</t>
  </si>
  <si>
    <t>Hours/Day</t>
  </si>
  <si>
    <t>Sprint To</t>
  </si>
  <si>
    <t>Sprint From</t>
  </si>
  <si>
    <t>Total working Days</t>
  </si>
  <si>
    <t xml:space="preserve">Holiday Calendar </t>
  </si>
  <si>
    <t>New Year's Day</t>
  </si>
  <si>
    <t>Good Friday</t>
  </si>
  <si>
    <t>Easter Monday</t>
  </si>
  <si>
    <t>King's Day</t>
  </si>
  <si>
    <t>Ascension Day</t>
  </si>
  <si>
    <t>Whit Monday</t>
  </si>
  <si>
    <t xml:space="preserve">Available efforts ( in Hrs)
 </t>
  </si>
  <si>
    <t>Total</t>
  </si>
  <si>
    <t>Plan Leave (Hrs)</t>
  </si>
  <si>
    <t xml:space="preserve"> Events Time( Hrs)</t>
  </si>
  <si>
    <t>STEP 1</t>
  </si>
  <si>
    <t>STEP 2</t>
  </si>
  <si>
    <t>Sprint Review</t>
  </si>
  <si>
    <t>Sprint Planning</t>
  </si>
  <si>
    <t>STEP 3</t>
  </si>
  <si>
    <t>STEP 4</t>
  </si>
  <si>
    <t>STEP 5</t>
  </si>
  <si>
    <t>STEP 6</t>
  </si>
  <si>
    <t xml:space="preserve"> Team Members( Hrs)</t>
  </si>
  <si>
    <t>"Check-In" to stock market App with proper Authorization &amp; security</t>
  </si>
  <si>
    <t xml:space="preserve">Sprint Duration </t>
  </si>
  <si>
    <t>James</t>
  </si>
  <si>
    <t>Kiran</t>
  </si>
  <si>
    <t>Sander</t>
  </si>
  <si>
    <t>Stephen</t>
  </si>
  <si>
    <t>Anil</t>
  </si>
  <si>
    <t>Sally</t>
  </si>
  <si>
    <t>Jerin</t>
  </si>
  <si>
    <t>Liz</t>
  </si>
  <si>
    <t xml:space="preserve"> Leave ( days)</t>
  </si>
  <si>
    <t>1SP = 8 hr</t>
  </si>
  <si>
    <t>US1</t>
  </si>
  <si>
    <t>US2</t>
  </si>
  <si>
    <t>US3</t>
  </si>
  <si>
    <t>US4</t>
  </si>
  <si>
    <t>US5</t>
  </si>
  <si>
    <t>US6</t>
  </si>
  <si>
    <t>US7</t>
  </si>
  <si>
    <t>US8</t>
  </si>
  <si>
    <t>2, 5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</si>
</sst>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  <scheme val="minor"/>
    </font>
    <font>
      <sz val="11"/>
      <color rgb="FF002060"/>
      <name val="Calibri"/>
      <family val="2"/>
      <charset val="1"/>
      <scheme val="minor"/>
    </font>
    <font>
      <sz val="11"/>
      <color rgb="FF00B0F0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 applyFill="1" applyAlignment="1">
      <alignment vertical="top" wrapText="1"/>
    </xf>
    <xf numFmtId="0" fontId="4" fillId="0" borderId="0" xfId="0" applyFont="1" applyFill="1"/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2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vertical="center"/>
    </xf>
    <xf numFmtId="2" fontId="2" fillId="0" borderId="0" xfId="0" applyNumberFormat="1" applyFont="1" applyBorder="1" applyAlignment="1">
      <alignment horizontal="center"/>
    </xf>
    <xf numFmtId="0" fontId="6" fillId="0" borderId="3" xfId="0" applyFont="1" applyBorder="1" applyAlignment="1">
      <alignment vertical="center"/>
    </xf>
    <xf numFmtId="14" fontId="0" fillId="0" borderId="3" xfId="0" applyNumberFormat="1" applyBorder="1"/>
    <xf numFmtId="0" fontId="2" fillId="2" borderId="9" xfId="0" applyFont="1" applyFill="1" applyBorder="1"/>
    <xf numFmtId="0" fontId="0" fillId="3" borderId="0" xfId="0" applyFill="1" applyAlignment="1">
      <alignment horizontal="center" vertical="center"/>
    </xf>
    <xf numFmtId="1" fontId="2" fillId="0" borderId="3" xfId="0" applyNumberFormat="1" applyFont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0" fillId="5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2" fillId="5" borderId="3" xfId="0" applyFont="1" applyFill="1" applyBorder="1"/>
    <xf numFmtId="0" fontId="2" fillId="5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6" borderId="3" xfId="0" applyNumberForma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" fontId="2" fillId="5" borderId="3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267251</xdr:colOff>
      <xdr:row>18</xdr:row>
      <xdr:rowOff>91717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D10B50-C069-BF68-82E7-4DCC7C91B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6363251" cy="3200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B8" sqref="B8"/>
    </sheetView>
  </sheetViews>
  <sheetFormatPr defaultRowHeight="14.4" x14ac:dyDescent="0.3"/>
  <cols>
    <col min="1" max="1" width="23.109375" bestFit="1" customWidth="1"/>
    <col min="2" max="2" width="69.6640625" customWidth="1"/>
    <col min="4" max="4" width="15.5546875" customWidth="1"/>
    <col min="5" max="5" width="14" customWidth="1"/>
    <col min="6" max="6" width="15" bestFit="1" customWidth="1"/>
    <col min="7" max="7" width="10.6640625" bestFit="1" customWidth="1"/>
  </cols>
  <sheetData>
    <row r="1" spans="1:5" x14ac:dyDescent="0.3">
      <c r="A1" s="27" t="s">
        <v>28</v>
      </c>
    </row>
    <row r="2" spans="1:5" ht="16.5" customHeight="1" x14ac:dyDescent="0.3">
      <c r="A2" s="55" t="s">
        <v>10</v>
      </c>
      <c r="B2" s="56"/>
    </row>
    <row r="3" spans="1:5" ht="15.6" customHeight="1" x14ac:dyDescent="0.3">
      <c r="A3" s="18" t="s">
        <v>1</v>
      </c>
      <c r="B3" s="6" t="s">
        <v>9</v>
      </c>
    </row>
    <row r="4" spans="1:5" ht="15.6" customHeight="1" x14ac:dyDescent="0.3">
      <c r="A4" s="18" t="s">
        <v>38</v>
      </c>
      <c r="B4" s="39">
        <v>2</v>
      </c>
    </row>
    <row r="5" spans="1:5" x14ac:dyDescent="0.3">
      <c r="A5" s="19" t="s">
        <v>0</v>
      </c>
      <c r="B5" s="38" t="s">
        <v>37</v>
      </c>
    </row>
    <row r="6" spans="1:5" ht="17.100000000000001" customHeight="1" x14ac:dyDescent="0.3">
      <c r="A6" s="18" t="s">
        <v>15</v>
      </c>
      <c r="B6" s="22">
        <v>44305</v>
      </c>
    </row>
    <row r="7" spans="1:5" ht="17.100000000000001" customHeight="1" x14ac:dyDescent="0.3">
      <c r="A7" s="18" t="s">
        <v>14</v>
      </c>
      <c r="B7" s="22">
        <v>44316</v>
      </c>
    </row>
    <row r="8" spans="1:5" x14ac:dyDescent="0.3">
      <c r="A8" s="23" t="s">
        <v>16</v>
      </c>
      <c r="B8" s="24">
        <f>NETWORKDAYS(B6,B7,E13:E18)</f>
        <v>9</v>
      </c>
    </row>
    <row r="9" spans="1:5" x14ac:dyDescent="0.3">
      <c r="B9" s="2"/>
    </row>
    <row r="10" spans="1:5" x14ac:dyDescent="0.3">
      <c r="B10" s="2"/>
    </row>
    <row r="11" spans="1:5" x14ac:dyDescent="0.3">
      <c r="B11" s="1"/>
      <c r="D11" s="27" t="s">
        <v>29</v>
      </c>
    </row>
    <row r="12" spans="1:5" x14ac:dyDescent="0.3">
      <c r="D12" s="57" t="s">
        <v>17</v>
      </c>
      <c r="E12" s="57"/>
    </row>
    <row r="13" spans="1:5" x14ac:dyDescent="0.3">
      <c r="D13" s="3" t="s">
        <v>18</v>
      </c>
      <c r="E13" s="22">
        <v>44197</v>
      </c>
    </row>
    <row r="14" spans="1:5" x14ac:dyDescent="0.3">
      <c r="D14" s="3" t="s">
        <v>19</v>
      </c>
      <c r="E14" s="22">
        <v>44288</v>
      </c>
    </row>
    <row r="15" spans="1:5" x14ac:dyDescent="0.3">
      <c r="D15" s="3" t="s">
        <v>20</v>
      </c>
      <c r="E15" s="22">
        <v>44291</v>
      </c>
    </row>
    <row r="16" spans="1:5" x14ac:dyDescent="0.3">
      <c r="D16" s="3" t="s">
        <v>21</v>
      </c>
      <c r="E16" s="22">
        <v>44313</v>
      </c>
    </row>
    <row r="17" spans="4:5" x14ac:dyDescent="0.3">
      <c r="D17" s="3" t="s">
        <v>22</v>
      </c>
      <c r="E17" s="22">
        <v>44329</v>
      </c>
    </row>
    <row r="18" spans="4:5" x14ac:dyDescent="0.3">
      <c r="D18" s="3" t="s">
        <v>23</v>
      </c>
      <c r="E18" s="22">
        <v>44340</v>
      </c>
    </row>
    <row r="19" spans="4:5" x14ac:dyDescent="0.3">
      <c r="D19" s="3"/>
      <c r="E19" s="3"/>
    </row>
    <row r="20" spans="4:5" x14ac:dyDescent="0.3">
      <c r="D20" s="3"/>
      <c r="E20" s="3"/>
    </row>
  </sheetData>
  <mergeCells count="2">
    <mergeCell ref="A2:B2"/>
    <mergeCell ref="D12:E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8"/>
  <sheetViews>
    <sheetView zoomScale="115" zoomScaleNormal="115" workbookViewId="0">
      <selection activeCell="K12" sqref="K12"/>
    </sheetView>
  </sheetViews>
  <sheetFormatPr defaultRowHeight="14.4" x14ac:dyDescent="0.3"/>
  <cols>
    <col min="1" max="1" width="17.109375" customWidth="1"/>
    <col min="2" max="2" width="14" bestFit="1" customWidth="1"/>
    <col min="3" max="3" width="13.88671875" customWidth="1"/>
    <col min="4" max="4" width="12.88671875" customWidth="1"/>
    <col min="5" max="5" width="16.88671875" customWidth="1"/>
    <col min="6" max="6" width="25.109375" customWidth="1"/>
    <col min="7" max="7" width="26.5546875" customWidth="1"/>
    <col min="8" max="8" width="21.88671875" bestFit="1" customWidth="1"/>
    <col min="9" max="9" width="32.5546875" customWidth="1"/>
    <col min="10" max="10" width="15.44140625" customWidth="1"/>
    <col min="11" max="11" width="19.109375" style="28" customWidth="1"/>
    <col min="12" max="12" width="27.44140625" customWidth="1"/>
  </cols>
  <sheetData>
    <row r="1" spans="1:14" x14ac:dyDescent="0.3">
      <c r="A1" s="36"/>
      <c r="B1" s="33" t="s">
        <v>32</v>
      </c>
      <c r="C1" s="37"/>
      <c r="D1" s="37" t="s">
        <v>47</v>
      </c>
      <c r="E1" s="33" t="s">
        <v>33</v>
      </c>
      <c r="F1" s="37"/>
      <c r="G1" s="33" t="s">
        <v>34</v>
      </c>
      <c r="H1" s="33" t="s">
        <v>35</v>
      </c>
      <c r="I1" s="33" t="s">
        <v>35</v>
      </c>
      <c r="J1" s="37"/>
      <c r="K1" s="29"/>
      <c r="L1" s="30" t="s">
        <v>11</v>
      </c>
      <c r="M1" s="31" t="s">
        <v>8</v>
      </c>
    </row>
    <row r="2" spans="1:14" x14ac:dyDescent="0.3">
      <c r="A2" s="17" t="s">
        <v>3</v>
      </c>
      <c r="B2" s="17" t="s">
        <v>2</v>
      </c>
      <c r="C2" s="17" t="s">
        <v>13</v>
      </c>
      <c r="D2" s="17"/>
      <c r="E2" s="17" t="s">
        <v>12</v>
      </c>
      <c r="F2" s="17" t="s">
        <v>24</v>
      </c>
      <c r="G2" s="17" t="s">
        <v>27</v>
      </c>
      <c r="H2" s="17" t="s">
        <v>26</v>
      </c>
      <c r="I2" s="32" t="s">
        <v>36</v>
      </c>
      <c r="J2" s="17" t="s">
        <v>4</v>
      </c>
      <c r="K2" s="29"/>
      <c r="L2" s="3" t="s">
        <v>31</v>
      </c>
      <c r="M2" s="7">
        <v>1</v>
      </c>
    </row>
    <row r="3" spans="1:14" x14ac:dyDescent="0.3">
      <c r="A3" s="4">
        <v>1</v>
      </c>
      <c r="B3" s="21" t="s">
        <v>39</v>
      </c>
      <c r="C3" s="40">
        <v>8</v>
      </c>
      <c r="D3" s="43"/>
      <c r="E3" s="41">
        <v>100</v>
      </c>
      <c r="F3" s="43">
        <f>((C3*Summary!$B$8)*(E3/100))</f>
        <v>72</v>
      </c>
      <c r="G3" s="44">
        <f t="shared" ref="G3:G10" si="0">(F3-M10)</f>
        <v>63.75</v>
      </c>
      <c r="H3" s="34">
        <v>8</v>
      </c>
      <c r="I3" s="35">
        <v>5</v>
      </c>
      <c r="J3" s="43">
        <f t="shared" ref="J3:J10" si="1">((G3-H3)-I3)</f>
        <v>50.75</v>
      </c>
      <c r="K3" s="28">
        <f>J3/8</f>
        <v>6.34375</v>
      </c>
      <c r="L3" s="8" t="s">
        <v>5</v>
      </c>
      <c r="M3" s="7">
        <v>1</v>
      </c>
    </row>
    <row r="4" spans="1:14" x14ac:dyDescent="0.3">
      <c r="A4" s="4">
        <v>2</v>
      </c>
      <c r="B4" s="21" t="s">
        <v>40</v>
      </c>
      <c r="C4" s="40">
        <v>8</v>
      </c>
      <c r="D4" s="43"/>
      <c r="E4" s="41">
        <v>100</v>
      </c>
      <c r="F4" s="43">
        <f>((C4*Summary!$B$8)*(E4/100))</f>
        <v>72</v>
      </c>
      <c r="G4" s="44">
        <f t="shared" si="0"/>
        <v>72</v>
      </c>
      <c r="H4" s="34">
        <f t="shared" ref="H4:H10" si="2">D4*8</f>
        <v>0</v>
      </c>
      <c r="I4" s="35">
        <v>2</v>
      </c>
      <c r="J4" s="43">
        <f t="shared" si="1"/>
        <v>70</v>
      </c>
      <c r="K4" s="28">
        <f t="shared" ref="K4:K10" si="3">J4/8</f>
        <v>8.75</v>
      </c>
      <c r="L4" s="3" t="s">
        <v>30</v>
      </c>
      <c r="M4" s="7">
        <v>2</v>
      </c>
    </row>
    <row r="5" spans="1:14" x14ac:dyDescent="0.3">
      <c r="A5" s="4">
        <v>3</v>
      </c>
      <c r="B5" s="21" t="s">
        <v>41</v>
      </c>
      <c r="C5" s="40">
        <v>8</v>
      </c>
      <c r="D5" s="43"/>
      <c r="E5" s="41">
        <v>100</v>
      </c>
      <c r="F5" s="43">
        <f>((C5*Summary!$B$8)*(E5/100))</f>
        <v>72</v>
      </c>
      <c r="G5" s="44">
        <f t="shared" si="0"/>
        <v>72</v>
      </c>
      <c r="H5" s="34">
        <f t="shared" si="2"/>
        <v>0</v>
      </c>
      <c r="I5" s="35">
        <v>2</v>
      </c>
      <c r="J5" s="43">
        <f t="shared" si="1"/>
        <v>70</v>
      </c>
      <c r="K5" s="28">
        <f t="shared" si="3"/>
        <v>8.75</v>
      </c>
      <c r="L5" s="3" t="s">
        <v>6</v>
      </c>
      <c r="M5" s="7">
        <v>2</v>
      </c>
    </row>
    <row r="6" spans="1:14" x14ac:dyDescent="0.3">
      <c r="A6" s="4">
        <v>4</v>
      </c>
      <c r="B6" s="21" t="s">
        <v>42</v>
      </c>
      <c r="C6" s="40">
        <v>8</v>
      </c>
      <c r="D6" s="43"/>
      <c r="E6" s="41">
        <v>100</v>
      </c>
      <c r="F6" s="43">
        <f>((C6*Summary!$B$8)*(E6/100))</f>
        <v>72</v>
      </c>
      <c r="G6" s="44">
        <f t="shared" si="0"/>
        <v>72</v>
      </c>
      <c r="H6" s="34">
        <f t="shared" si="2"/>
        <v>0</v>
      </c>
      <c r="I6" s="35">
        <v>3</v>
      </c>
      <c r="J6" s="43">
        <f t="shared" si="1"/>
        <v>69</v>
      </c>
      <c r="K6" s="28">
        <f t="shared" si="3"/>
        <v>8.625</v>
      </c>
      <c r="L6" s="3"/>
      <c r="M6" s="7"/>
    </row>
    <row r="7" spans="1:14" x14ac:dyDescent="0.3">
      <c r="A7" s="4">
        <v>5</v>
      </c>
      <c r="B7" s="21" t="s">
        <v>43</v>
      </c>
      <c r="C7" s="40">
        <v>8</v>
      </c>
      <c r="D7" s="43"/>
      <c r="E7" s="41">
        <v>100</v>
      </c>
      <c r="F7" s="43">
        <f>((C7*Summary!$B$8)*(E7/100))</f>
        <v>72</v>
      </c>
      <c r="G7" s="44">
        <f t="shared" si="0"/>
        <v>72</v>
      </c>
      <c r="H7" s="34">
        <f t="shared" si="2"/>
        <v>0</v>
      </c>
      <c r="I7" s="35">
        <v>3</v>
      </c>
      <c r="J7" s="43">
        <f t="shared" si="1"/>
        <v>69</v>
      </c>
      <c r="K7" s="28">
        <f t="shared" si="3"/>
        <v>8.625</v>
      </c>
      <c r="L7" s="3"/>
      <c r="M7" s="7"/>
    </row>
    <row r="8" spans="1:14" x14ac:dyDescent="0.3">
      <c r="A8" s="4">
        <v>6</v>
      </c>
      <c r="B8" s="21" t="s">
        <v>44</v>
      </c>
      <c r="C8" s="40">
        <v>8</v>
      </c>
      <c r="D8" s="43"/>
      <c r="E8" s="41">
        <v>100</v>
      </c>
      <c r="F8" s="43">
        <f>((C8*Summary!$B$8)*(E8/100))</f>
        <v>72</v>
      </c>
      <c r="G8" s="44">
        <f t="shared" si="0"/>
        <v>72</v>
      </c>
      <c r="H8" s="34">
        <f t="shared" si="2"/>
        <v>0</v>
      </c>
      <c r="I8" s="35"/>
      <c r="J8" s="43">
        <f t="shared" si="1"/>
        <v>72</v>
      </c>
      <c r="K8" s="28">
        <f t="shared" si="3"/>
        <v>9</v>
      </c>
      <c r="L8" s="9" t="s">
        <v>7</v>
      </c>
      <c r="M8" s="7">
        <f>(( 15 *Summary!B8)/60)</f>
        <v>2.25</v>
      </c>
    </row>
    <row r="9" spans="1:14" x14ac:dyDescent="0.3">
      <c r="A9" s="4">
        <v>7</v>
      </c>
      <c r="B9" s="21" t="s">
        <v>45</v>
      </c>
      <c r="C9" s="40">
        <v>8</v>
      </c>
      <c r="D9" s="43"/>
      <c r="E9" s="41">
        <v>100</v>
      </c>
      <c r="F9" s="43">
        <f>((C9*Summary!$B$8)*(E9/100))</f>
        <v>72</v>
      </c>
      <c r="G9" s="44">
        <f t="shared" si="0"/>
        <v>72</v>
      </c>
      <c r="H9" s="34">
        <f t="shared" si="2"/>
        <v>0</v>
      </c>
      <c r="I9" s="35"/>
      <c r="J9" s="43">
        <f t="shared" si="1"/>
        <v>72</v>
      </c>
      <c r="K9" s="28">
        <f t="shared" si="3"/>
        <v>9</v>
      </c>
      <c r="L9" s="9"/>
      <c r="M9" s="7"/>
    </row>
    <row r="10" spans="1:14" x14ac:dyDescent="0.3">
      <c r="A10" s="4">
        <v>8</v>
      </c>
      <c r="B10" s="21" t="s">
        <v>46</v>
      </c>
      <c r="C10" s="40">
        <v>8</v>
      </c>
      <c r="D10" s="43"/>
      <c r="E10" s="42">
        <v>100</v>
      </c>
      <c r="F10" s="43">
        <f>((C10*Summary!$B$8)*(E10/100))</f>
        <v>72</v>
      </c>
      <c r="G10" s="44">
        <f t="shared" si="0"/>
        <v>72</v>
      </c>
      <c r="H10" s="34">
        <f t="shared" si="2"/>
        <v>0</v>
      </c>
      <c r="I10" s="35"/>
      <c r="J10" s="43">
        <f t="shared" si="1"/>
        <v>72</v>
      </c>
      <c r="K10" s="28">
        <f t="shared" si="3"/>
        <v>9</v>
      </c>
      <c r="L10" s="4" t="s">
        <v>25</v>
      </c>
      <c r="M10" s="46">
        <f>SUM(M2:M9)</f>
        <v>8.25</v>
      </c>
      <c r="N10" t="s">
        <v>8</v>
      </c>
    </row>
    <row r="11" spans="1:14" x14ac:dyDescent="0.3">
      <c r="A11" s="4"/>
      <c r="B11" s="21"/>
      <c r="C11" s="21"/>
      <c r="D11" s="4"/>
      <c r="E11" s="41"/>
      <c r="F11" s="4"/>
      <c r="G11" s="4"/>
      <c r="H11" s="4"/>
      <c r="I11" s="4"/>
      <c r="J11" s="4"/>
      <c r="L11" s="13"/>
      <c r="M11" s="20"/>
    </row>
    <row r="12" spans="1:14" x14ac:dyDescent="0.3">
      <c r="A12" s="4"/>
      <c r="B12" s="3"/>
      <c r="C12" s="3"/>
      <c r="D12" s="25"/>
      <c r="E12" s="3"/>
      <c r="F12" s="25">
        <f>SUM(F3:F10)</f>
        <v>576</v>
      </c>
      <c r="G12" s="25">
        <f>SUM(G3:G10)</f>
        <v>567.75</v>
      </c>
      <c r="H12" s="45">
        <f>SUM(H3:H10)</f>
        <v>8</v>
      </c>
      <c r="I12" s="5"/>
      <c r="J12" s="26">
        <f>SUM(J3:J10)</f>
        <v>544.75</v>
      </c>
      <c r="K12" s="28">
        <f>J12/8</f>
        <v>68.09375</v>
      </c>
      <c r="L12" s="13"/>
      <c r="M12" s="20"/>
    </row>
    <row r="13" spans="1:14" x14ac:dyDescent="0.3">
      <c r="A13" s="4"/>
      <c r="B13" s="3"/>
      <c r="C13" s="3"/>
      <c r="D13" s="4"/>
      <c r="E13" s="3"/>
      <c r="F13" s="4"/>
      <c r="G13" s="4"/>
      <c r="H13" s="4"/>
      <c r="I13" s="4"/>
      <c r="J13" s="25"/>
      <c r="L13" s="13" t="s">
        <v>48</v>
      </c>
      <c r="M13" s="20"/>
    </row>
    <row r="14" spans="1:14" ht="15" thickBot="1" x14ac:dyDescent="0.35">
      <c r="A14" s="4"/>
      <c r="B14" s="3"/>
      <c r="C14" s="3"/>
      <c r="D14" s="4"/>
      <c r="E14" s="3"/>
      <c r="F14" s="4"/>
      <c r="G14" s="4"/>
      <c r="H14" s="4"/>
      <c r="I14" s="4"/>
      <c r="J14" s="25"/>
      <c r="L14" s="13"/>
      <c r="M14" s="20"/>
    </row>
    <row r="15" spans="1:14" x14ac:dyDescent="0.3">
      <c r="D15" s="11"/>
      <c r="E15" s="11"/>
      <c r="F15" s="11"/>
      <c r="G15" s="11"/>
      <c r="H15" s="11"/>
      <c r="I15" s="11"/>
      <c r="J15" s="21" t="s">
        <v>39</v>
      </c>
      <c r="K15" s="28" t="s">
        <v>49</v>
      </c>
      <c r="L15" s="51">
        <v>5</v>
      </c>
    </row>
    <row r="16" spans="1:14" s="47" customFormat="1" x14ac:dyDescent="0.3">
      <c r="D16" s="48"/>
      <c r="E16" s="28"/>
      <c r="F16" s="48"/>
      <c r="G16" s="48"/>
      <c r="H16" s="48"/>
      <c r="I16" s="28"/>
      <c r="J16" s="21" t="s">
        <v>40</v>
      </c>
      <c r="K16" s="28" t="s">
        <v>50</v>
      </c>
      <c r="L16" s="52">
        <v>3</v>
      </c>
    </row>
    <row r="17" spans="4:12" s="47" customFormat="1" x14ac:dyDescent="0.3">
      <c r="D17" s="48"/>
      <c r="E17" s="28"/>
      <c r="F17" s="48"/>
      <c r="G17" s="48"/>
      <c r="H17" s="48"/>
      <c r="I17" s="28"/>
      <c r="J17" s="21" t="s">
        <v>41</v>
      </c>
      <c r="K17" s="28" t="s">
        <v>51</v>
      </c>
      <c r="L17" s="52" t="s">
        <v>57</v>
      </c>
    </row>
    <row r="18" spans="4:12" s="47" customFormat="1" x14ac:dyDescent="0.3">
      <c r="D18" s="48"/>
      <c r="E18" s="28"/>
      <c r="F18" s="48"/>
      <c r="G18" s="48"/>
      <c r="H18" s="48"/>
      <c r="I18" s="28"/>
      <c r="J18" s="21" t="s">
        <v>42</v>
      </c>
      <c r="K18" s="28" t="s">
        <v>52</v>
      </c>
      <c r="L18" s="52">
        <v>8</v>
      </c>
    </row>
    <row r="19" spans="4:12" s="47" customFormat="1" x14ac:dyDescent="0.3">
      <c r="D19" s="48"/>
      <c r="E19" s="28"/>
      <c r="F19" s="48"/>
      <c r="G19" s="48"/>
      <c r="H19" s="48"/>
      <c r="I19" s="28"/>
      <c r="J19" s="21" t="s">
        <v>43</v>
      </c>
      <c r="K19" s="28" t="s">
        <v>53</v>
      </c>
      <c r="L19" s="52">
        <v>8</v>
      </c>
    </row>
    <row r="20" spans="4:12" s="47" customFormat="1" x14ac:dyDescent="0.3">
      <c r="D20" s="28"/>
      <c r="E20" s="28"/>
      <c r="F20" s="28"/>
      <c r="G20" s="50"/>
      <c r="H20" s="28"/>
      <c r="I20" s="28"/>
      <c r="J20" s="21" t="s">
        <v>44</v>
      </c>
      <c r="K20" s="28" t="s">
        <v>54</v>
      </c>
      <c r="L20" s="52">
        <v>5</v>
      </c>
    </row>
    <row r="21" spans="4:12" x14ac:dyDescent="0.3">
      <c r="D21" s="13"/>
      <c r="E21" s="10"/>
      <c r="F21" s="13"/>
      <c r="G21" s="14"/>
      <c r="H21" s="10"/>
      <c r="I21" s="10"/>
      <c r="J21" s="21" t="s">
        <v>45</v>
      </c>
      <c r="K21" s="28" t="s">
        <v>55</v>
      </c>
      <c r="L21" s="53">
        <v>5</v>
      </c>
    </row>
    <row r="22" spans="4:12" x14ac:dyDescent="0.3">
      <c r="D22" s="10"/>
      <c r="E22" s="10"/>
      <c r="F22" s="10"/>
      <c r="G22" s="10"/>
      <c r="H22" s="10"/>
      <c r="I22" s="10"/>
      <c r="J22" s="21" t="s">
        <v>46</v>
      </c>
      <c r="K22" s="28" t="s">
        <v>56</v>
      </c>
      <c r="L22" s="53">
        <v>8</v>
      </c>
    </row>
    <row r="23" spans="4:12" x14ac:dyDescent="0.3">
      <c r="D23" s="10"/>
      <c r="E23" s="10"/>
      <c r="F23" s="10"/>
      <c r="G23" s="14"/>
      <c r="H23" s="10"/>
      <c r="I23" s="10"/>
      <c r="J23" s="12"/>
      <c r="L23" s="54"/>
    </row>
    <row r="24" spans="4:12" x14ac:dyDescent="0.3">
      <c r="D24" s="10"/>
      <c r="E24" s="10"/>
      <c r="F24" s="10"/>
      <c r="G24" s="14"/>
      <c r="H24" s="10"/>
      <c r="I24" s="10"/>
      <c r="J24" s="12"/>
      <c r="L24" s="54"/>
    </row>
    <row r="25" spans="4:12" x14ac:dyDescent="0.3">
      <c r="D25" s="10"/>
      <c r="E25" s="10"/>
      <c r="F25" s="10"/>
      <c r="G25" s="14"/>
      <c r="H25" s="10"/>
      <c r="I25" s="10"/>
      <c r="J25" s="12"/>
      <c r="L25" s="49"/>
    </row>
    <row r="26" spans="4:12" x14ac:dyDescent="0.3">
      <c r="D26" s="10"/>
      <c r="E26" s="10"/>
      <c r="F26" s="10"/>
      <c r="G26" s="14"/>
      <c r="H26" s="10"/>
      <c r="I26" s="10"/>
      <c r="J26" s="12"/>
    </row>
    <row r="27" spans="4:12" x14ac:dyDescent="0.3">
      <c r="D27" s="10"/>
      <c r="E27" s="10"/>
      <c r="F27" s="10"/>
      <c r="G27" s="14"/>
      <c r="H27" s="10"/>
      <c r="I27" s="10"/>
      <c r="J27" s="12"/>
    </row>
    <row r="28" spans="4:12" ht="15" thickBot="1" x14ac:dyDescent="0.35">
      <c r="D28" s="15"/>
      <c r="E28" s="15"/>
      <c r="F28" s="15"/>
      <c r="G28" s="15"/>
      <c r="H28" s="15"/>
      <c r="I28" s="15"/>
      <c r="J28" s="16"/>
    </row>
  </sheetData>
  <phoneticPr fontId="10" type="noConversion"/>
  <pageMargins left="0.7" right="0.7" top="0.75" bottom="0.75" header="0.3" footer="0.3"/>
  <pageSetup orientation="portrait" r:id="rId1"/>
  <ignoredErrors>
    <ignoredError sqref="F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8B40-99BA-4B72-8B8D-056508008E4F}">
  <dimension ref="A1"/>
  <sheetViews>
    <sheetView showGridLines="0" tabSelected="1" workbookViewId="0">
      <selection activeCell="H22" sqref="H22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2754EFD1376F4590C88CDC82FB1AA5" ma:contentTypeVersion="9" ma:contentTypeDescription="Create a new document." ma:contentTypeScope="" ma:versionID="448c69050b7fde04b9ec7f559a183351">
  <xsd:schema xmlns:xsd="http://www.w3.org/2001/XMLSchema" xmlns:xs="http://www.w3.org/2001/XMLSchema" xmlns:p="http://schemas.microsoft.com/office/2006/metadata/properties" xmlns:ns3="aac251cf-2475-4efc-84a7-ad66f1f219fc" targetNamespace="http://schemas.microsoft.com/office/2006/metadata/properties" ma:root="true" ma:fieldsID="e4c02c4b86ddb27058ddd4859162758c" ns3:_="">
    <xsd:import namespace="aac251cf-2475-4efc-84a7-ad66f1f219f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c251cf-2475-4efc-84a7-ad66f1f219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785F54-BBE7-4B35-A8CE-3F4ED016A06A}">
  <ds:schemaRefs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schemas.microsoft.com/office/2006/documentManagement/types"/>
    <ds:schemaRef ds:uri="aac251cf-2475-4efc-84a7-ad66f1f219fc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9BA7C33-79E8-4860-A695-96474A72CE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F296AA-8818-4CFD-A03B-CAD48A0EA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c251cf-2475-4efc-84a7-ad66f1f219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Sprint Capacity </vt:lpstr>
      <vt:lpstr>Sheet1</vt:lpstr>
    </vt:vector>
  </TitlesOfParts>
  <Company>FedEx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 Narayanan</dc:creator>
  <cp:lastModifiedBy>Vignesh Kumar Sekar</cp:lastModifiedBy>
  <dcterms:created xsi:type="dcterms:W3CDTF">2020-02-25T10:32:33Z</dcterms:created>
  <dcterms:modified xsi:type="dcterms:W3CDTF">2025-01-29T19:58:41Z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0x010100672754EFD1376F4590C88CDC82FB1AA5</vt:lpwstr>
  </property>
  <property fmtid="{D5CDD505-2E9C-101B-9397-08002B2CF9AE}" pid="3" name="MSIP_Label_b9a70571-31c6-4603-80c1-ef2fb871a62a_Enabled">
    <vt:lpwstr>True</vt:lpwstr>
  </property>
  <property fmtid="{D5CDD505-2E9C-101B-9397-08002B2CF9AE}" pid="4" name="MSIP_Label_b9a70571-31c6-4603-80c1-ef2fb871a62a_SiteId">
    <vt:lpwstr>258ac4e4-146a-411e-9dc8-79a9e12fd6da</vt:lpwstr>
  </property>
  <property fmtid="{D5CDD505-2E9C-101B-9397-08002B2CF9AE}" pid="5" name="MSIP_Label_b9a70571-31c6-4603-80c1-ef2fb871a62a_Owner">
    <vt:lpwstr>MA20102314@wipro.com</vt:lpwstr>
  </property>
  <property fmtid="{D5CDD505-2E9C-101B-9397-08002B2CF9AE}" pid="6" name="MSIP_Label_b9a70571-31c6-4603-80c1-ef2fb871a62a_SetDate">
    <vt:lpwstr>2021-02-02T06:47:10.5527090Z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MSIP_Label_e463cba9-5f6c-478d-9329-7b2295e4e8ed_Enabled">
    <vt:lpwstr>true</vt:lpwstr>
  </property>
  <property fmtid="{D5CDD505-2E9C-101B-9397-08002B2CF9AE}" pid="11" name="MSIP_Label_e463cba9-5f6c-478d-9329-7b2295e4e8ed_SetDate">
    <vt:lpwstr>2021-02-22T06:22:13Z</vt:lpwstr>
  </property>
  <property fmtid="{D5CDD505-2E9C-101B-9397-08002B2CF9AE}" pid="12" name="MSIP_Label_e463cba9-5f6c-478d-9329-7b2295e4e8ed_Method">
    <vt:lpwstr>Standard</vt:lpwstr>
  </property>
  <property fmtid="{D5CDD505-2E9C-101B-9397-08002B2CF9AE}" pid="13" name="MSIP_Label_e463cba9-5f6c-478d-9329-7b2295e4e8ed_Name">
    <vt:lpwstr>All Employees_2</vt:lpwstr>
  </property>
  <property fmtid="{D5CDD505-2E9C-101B-9397-08002B2CF9AE}" pid="14" name="MSIP_Label_e463cba9-5f6c-478d-9329-7b2295e4e8ed_SiteId">
    <vt:lpwstr>33440fc6-b7c7-412c-bb73-0e70b0198d5a</vt:lpwstr>
  </property>
  <property fmtid="{D5CDD505-2E9C-101B-9397-08002B2CF9AE}" pid="15" name="MSIP_Label_e463cba9-5f6c-478d-9329-7b2295e4e8ed_ActionId">
    <vt:lpwstr>a4581ab9-2c39-42e3-9634-004db1794f45</vt:lpwstr>
  </property>
  <property fmtid="{D5CDD505-2E9C-101B-9397-08002B2CF9AE}" pid="16" name="MSIP_Label_e463cba9-5f6c-478d-9329-7b2295e4e8ed_ContentBits">
    <vt:lpwstr>0</vt:lpwstr>
  </property>
  <property fmtid="{D5CDD505-2E9C-101B-9397-08002B2CF9AE}" pid="17" name="MSIP_Label_ecb69475-382c-4c7a-b21d-8ca64eeef1bd_Enabled">
    <vt:lpwstr>true</vt:lpwstr>
  </property>
  <property fmtid="{D5CDD505-2E9C-101B-9397-08002B2CF9AE}" pid="18" name="MSIP_Label_ecb69475-382c-4c7a-b21d-8ca64eeef1bd_SetDate">
    <vt:lpwstr>2025-01-29T19:58:20Z</vt:lpwstr>
  </property>
  <property fmtid="{D5CDD505-2E9C-101B-9397-08002B2CF9AE}" pid="19" name="MSIP_Label_ecb69475-382c-4c7a-b21d-8ca64eeef1bd_Method">
    <vt:lpwstr>Standard</vt:lpwstr>
  </property>
  <property fmtid="{D5CDD505-2E9C-101B-9397-08002B2CF9AE}" pid="20" name="MSIP_Label_ecb69475-382c-4c7a-b21d-8ca64eeef1bd_Name">
    <vt:lpwstr>Eviden For Internal Use - All Employees</vt:lpwstr>
  </property>
  <property fmtid="{D5CDD505-2E9C-101B-9397-08002B2CF9AE}" pid="21" name="MSIP_Label_ecb69475-382c-4c7a-b21d-8ca64eeef1bd_SiteId">
    <vt:lpwstr>7d1c7785-2d8a-437d-b842-1ed5d8fbe00a</vt:lpwstr>
  </property>
  <property fmtid="{D5CDD505-2E9C-101B-9397-08002B2CF9AE}" pid="22" name="MSIP_Label_ecb69475-382c-4c7a-b21d-8ca64eeef1bd_ActionId">
    <vt:lpwstr>c4d000f7-8c2b-451e-b854-63f6e6cb33bf</vt:lpwstr>
  </property>
  <property fmtid="{D5CDD505-2E9C-101B-9397-08002B2CF9AE}" pid="23" name="MSIP_Label_ecb69475-382c-4c7a-b21d-8ca64eeef1bd_ContentBits">
    <vt:lpwstr>0</vt:lpwstr>
  </property>
</Properties>
</file>