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647" firstSheet="3" activeTab="11"/>
  </bookViews>
  <sheets>
    <sheet name="Sheet1" sheetId="1" r:id="rId1"/>
    <sheet name="Sheet2" sheetId="2" r:id="rId2"/>
    <sheet name="autohome-data" sheetId="3" r:id="rId3"/>
    <sheet name="autohome-list" sheetId="4" r:id="rId4"/>
    <sheet name="xcar" sheetId="5" r:id="rId5"/>
    <sheet name="pcautodata" sheetId="7" r:id="rId6"/>
    <sheet name="pcauto" sheetId="8" r:id="rId7"/>
    <sheet name="iautos" sheetId="9" r:id="rId8"/>
    <sheet name="Sheet4" sheetId="10" r:id="rId9"/>
    <sheet name="autohome_koubei" sheetId="12" r:id="rId10"/>
    <sheet name="Sheet3" sheetId="13" r:id="rId11"/>
    <sheet name="Sheet5" sheetId="14" r:id="rId12"/>
  </sheets>
  <definedNames>
    <definedName name="_xlnm._FilterDatabase" localSheetId="0" hidden="1">Sheet1!$A$1:$C$688</definedName>
    <definedName name="_xlnm._FilterDatabase" localSheetId="1" hidden="1">Sheet2!$A$1:$F$324</definedName>
    <definedName name="_xlnm._FilterDatabase" localSheetId="4" hidden="1">xcar!$A$1:$C$196</definedName>
    <definedName name="_xlnm._FilterDatabase" localSheetId="5" hidden="1">pcautodata!$A$1:$H$6937</definedName>
    <definedName name="_xlnm._FilterDatabase" localSheetId="6" hidden="1">pcauto!$A$1:$K$82</definedName>
    <definedName name="_xlnm._FilterDatabase" localSheetId="9" hidden="1">autohome_koubei!$A$1:$C$52</definedName>
    <definedName name="_xlnm._FilterDatabase" localSheetId="10" hidden="1">Sheet3!$A$1:$A$27</definedName>
    <definedName name="_xlnm._FilterDatabase" localSheetId="11" hidden="1">Sheet5!$I$1:$M$111</definedName>
    <definedName name="新建文本文档" localSheetId="9">autohome_koubei!$A$1:$B$48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background="1" refreshedVersion="2" saveData="1">
    <textPr sourceFile="C:\Users\hzhy\Desktop\新建文本文档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<sst xmlns="http://schemas.openxmlformats.org/spreadsheetml/2006/main" count="8575" uniqueCount="2054">
  <si>
    <t>[</t>
  </si>
  <si>
    <t>1000,</t>
  </si>
  <si>
    <t>1.6 GE MT 智能型,</t>
  </si>
  <si>
    <t>http://img4.bitautoimg.com/autoalbum/files/20160510/284/07171528447303_4920467_2.JPG,</t>
  </si>
  <si>
    <t>1698,</t>
  </si>
  <si>
    <t>骐达TIIDA,</t>
  </si>
  <si>
    <t>qida,</t>
  </si>
  <si>
    <t>2008,</t>
  </si>
  <si>
    <t>停产,</t>
  </si>
  <si>
    <t>停销,</t>
  </si>
  <si>
    <t>7.25,</t>
  </si>
  <si>
    <t>http://baa.bitauto.com/qida/,</t>
  </si>
  <si>
    <t>紧凑型车,</t>
  </si>
  <si>
    <t>碧玉黑,#25262A|绚酷紫,#64474C|玫瑰红,#981C27|月光银,#AEB9B5|梦幻银,#B6B9AE|璀璨金,#C8853E|象牙白,#EDECE8</t>
  </si>
  <si>
    <t>],</t>
  </si>
  <si>
    <t>11.68万,</t>
  </si>
  <si>
    <t>无,</t>
  </si>
  <si>
    <t>,</t>
  </si>
  <si>
    <t>两年或6万公里,</t>
  </si>
  <si>
    <t>待查,</t>
  </si>
  <si>
    <t>1.6,</t>
  </si>
  <si>
    <t>5,</t>
  </si>
  <si>
    <t>手动,</t>
  </si>
  <si>
    <t>9.00,</t>
  </si>
  <si>
    <t>6.10,</t>
  </si>
  <si>
    <t>7.20,</t>
  </si>
  <si>
    <t>5.60,</t>
  </si>
  <si>
    <t>10.40,</t>
  </si>
  <si>
    <t>190,</t>
  </si>
  <si>
    <t>4250,</t>
  </si>
  <si>
    <t>1695,</t>
  </si>
  <si>
    <t>1535,</t>
  </si>
  <si>
    <t>2600,</t>
  </si>
  <si>
    <t>1480,</t>
  </si>
  <si>
    <t>1485,</t>
  </si>
  <si>
    <t>1160,</t>
  </si>
  <si>
    <t>1630,</t>
  </si>
  <si>
    <t>159,</t>
  </si>
  <si>
    <t>15,</t>
  </si>
  <si>
    <t>289,</t>
  </si>
  <si>
    <t>463,</t>
  </si>
  <si>
    <t>上掀,</t>
  </si>
  <si>
    <t>硬顶,</t>
  </si>
  <si>
    <t>有,</t>
  </si>
  <si>
    <t>璀璨金,绚酷紫,月光银,象牙白,玫瑰红,碧玉黑,梦幻银,</t>
  </si>
  <si>
    <t>前置,</t>
  </si>
  <si>
    <t>HR16DE,</t>
  </si>
  <si>
    <t>1598,</t>
  </si>
  <si>
    <t>自然吸气,</t>
  </si>
  <si>
    <t>L型,</t>
  </si>
  <si>
    <t>4,</t>
  </si>
  <si>
    <t>双顶置凸轮(DOHC),</t>
  </si>
  <si>
    <t>9.80,</t>
  </si>
  <si>
    <t>78.00,</t>
  </si>
  <si>
    <t>83.60,</t>
  </si>
  <si>
    <t>109,</t>
  </si>
  <si>
    <t>80,</t>
  </si>
  <si>
    <t>6000,</t>
  </si>
  <si>
    <t>153,</t>
  </si>
  <si>
    <t>4400,</t>
  </si>
  <si>
    <t>连续可变气门正时,</t>
  </si>
  <si>
    <t>汽油,</t>
  </si>
  <si>
    <t>多点电喷,</t>
  </si>
  <si>
    <t>52,</t>
  </si>
  <si>
    <t>铝合金,</t>
  </si>
  <si>
    <t>国4,</t>
  </si>
  <si>
    <t>承载式,</t>
  </si>
  <si>
    <t>5.25,</t>
  </si>
  <si>
    <t>电子液压,</t>
  </si>
  <si>
    <t>通风盘,</t>
  </si>
  <si>
    <t>盘式,</t>
  </si>
  <si>
    <t>手刹,</t>
  </si>
  <si>
    <t>前轮驱动,</t>
  </si>
  <si>
    <t>麦弗逊式独立悬架,</t>
  </si>
  <si>
    <t>带稳定杆扭力梁式后悬挂,</t>
  </si>
  <si>
    <t>高度可调,</t>
  </si>
  <si>
    <t>185/65 R15,</t>
  </si>
  <si>
    <t>15英寸,</t>
  </si>
  <si>
    <t>全尺寸,</t>
  </si>
  <si>
    <t>前后电动窗,</t>
  </si>
  <si>
    <t>全车车窗,</t>
  </si>
  <si>
    <t>电动,</t>
  </si>
  <si>
    <t>单天窗,</t>
  </si>
  <si>
    <t>卤素,</t>
  </si>
  <si>
    <t>车身侧面,</t>
  </si>
  <si>
    <t>真皮/皮革,</t>
  </si>
  <si>
    <t>双色内饰,浅色内饰,深色,</t>
  </si>
  <si>
    <t>12V,</t>
  </si>
  <si>
    <t>真皮,</t>
  </si>
  <si>
    <t>6,</t>
  </si>
  <si>
    <t>高度,</t>
  </si>
  <si>
    <t>6/4,</t>
  </si>
  <si>
    <t>无</t>
  </si>
  <si>
    <t>自动,</t>
  </si>
  <si>
    <t>]</t>
  </si>
  <si>
    <t>key</t>
  </si>
  <si>
    <t>info</t>
  </si>
  <si>
    <t>info2</t>
  </si>
  <si>
    <t>keyinfo</t>
  </si>
  <si>
    <t>carinfo</t>
  </si>
  <si>
    <t>= scrapy.Field()</t>
  </si>
  <si>
    <t>brandname</t>
  </si>
  <si>
    <t>brandid</t>
  </si>
  <si>
    <t>factoryname</t>
  </si>
  <si>
    <t>factoryid</t>
  </si>
  <si>
    <t>familyname</t>
  </si>
  <si>
    <t>familyid</t>
  </si>
  <si>
    <t>salesdesc</t>
  </si>
  <si>
    <t>carid</t>
  </si>
  <si>
    <t>makeyear</t>
  </si>
  <si>
    <t>producestatus</t>
  </si>
  <si>
    <t>salestatus</t>
  </si>
  <si>
    <t>type</t>
  </si>
  <si>
    <t>price</t>
  </si>
  <si>
    <t>output</t>
  </si>
  <si>
    <t>geartype</t>
  </si>
  <si>
    <t>gearnum</t>
  </si>
  <si>
    <t>length</t>
  </si>
  <si>
    <t>width</t>
  </si>
  <si>
    <t>height</t>
  </si>
  <si>
    <t>wheel</t>
  </si>
  <si>
    <t>weight</t>
  </si>
  <si>
    <t>method</t>
  </si>
  <si>
    <t>maxps</t>
  </si>
  <si>
    <t>emission</t>
  </si>
  <si>
    <t>fueltype</t>
  </si>
  <si>
    <t>fuelnumber</t>
  </si>
  <si>
    <t>assitanttype</t>
  </si>
  <si>
    <t>backhang</t>
  </si>
  <si>
    <t>0:{</t>
  </si>
  <si>
    <t>paramitems : [</t>
  </si>
  <si>
    <t>{</t>
  </si>
  <si>
    <t>valueitems : [</t>
  </si>
  <si>
    <t>specid : NumberInt("349"),</t>
  </si>
  <si>
    <t>value : "蒙迪欧 2004款 2.0L 经典型"</t>
  </si>
  <si>
    <t>},</t>
  </si>
  <si>
    <t>specid : NumberInt("62"),</t>
  </si>
  <si>
    <t>value : "蒙迪欧 2004款 2.0L 尊贵型"</t>
  </si>
  <si>
    <t>specid : NumberInt("1017"),</t>
  </si>
  <si>
    <t>value : "蒙迪欧 2004款 2.5L 旗舰型"</t>
  </si>
  <si>
    <t>}</t>
  </si>
  <si>
    <t>name : "车型名称"</t>
  </si>
  <si>
    <t>value : "18.98万"</t>
  </si>
  <si>
    <t>value : "20.98万"</t>
  </si>
  <si>
    <t>value : "26.98万"</t>
  </si>
  <si>
    <t>name : "厂商指导价(元)"</t>
  </si>
  <si>
    <t>value : "长安福特"</t>
  </si>
  <si>
    <t>name : "厂商"</t>
  </si>
  <si>
    <t>value : "中型车"</t>
  </si>
  <si>
    <t>name : "级别"</t>
  </si>
  <si>
    <t>value : "2.0L 141马力 L4"</t>
  </si>
  <si>
    <t>value : "2.5L 173马力 V6"</t>
  </si>
  <si>
    <t>name : "发动机"</t>
  </si>
  <si>
    <t>value : "4挡自动"</t>
  </si>
  <si>
    <t>value : "5挡手自一体"</t>
  </si>
  <si>
    <t>name : "变速箱"</t>
  </si>
  <si>
    <t>value : "4810*1800*1450"</t>
  </si>
  <si>
    <t>name : "长*宽*高(mm)"</t>
  </si>
  <si>
    <t>value : "4门5座三厢车"</t>
  </si>
  <si>
    <t>name : "车身结构"</t>
  </si>
  <si>
    <t>value : "190"</t>
  </si>
  <si>
    <t>value : "200"</t>
  </si>
  <si>
    <t>name : "最高车速(km/h)"</t>
  </si>
  <si>
    <t>value : "13.7"</t>
  </si>
  <si>
    <t>value : "12.6"</t>
  </si>
  <si>
    <t>name : "官方0-100km/h加速(s)"</t>
  </si>
  <si>
    <t>value : "-"</t>
  </si>
  <si>
    <t>name : "实测0-100km/h加速(s)"</t>
  </si>
  <si>
    <t>name : "实测100-0km/h制动(m)"</t>
  </si>
  <si>
    <t>name : "实测油耗(L/100km)"</t>
  </si>
  <si>
    <t>name : "工信部综合油耗(L/100km)"</t>
  </si>
  <si>
    <t>name : "实测离地间隙(mm)"</t>
  </si>
  <si>
    <t>value : "两年或4万公里"</t>
  </si>
  <si>
    <t>name : "整车质保"</t>
  </si>
  <si>
    <t>name : "基本参数"</t>
  </si>
  <si>
    <t>1:{</t>
  </si>
  <si>
    <t>value : "4810"</t>
  </si>
  <si>
    <t>name : "长度(mm)"</t>
  </si>
  <si>
    <t>value : "1800"</t>
  </si>
  <si>
    <t>name : "宽度(mm)"</t>
  </si>
  <si>
    <t>value : "1450"</t>
  </si>
  <si>
    <t>name : "高度(mm)"</t>
  </si>
  <si>
    <t>value : "2754"</t>
  </si>
  <si>
    <t>name : "轴距(mm)"</t>
  </si>
  <si>
    <t>value : "1520"</t>
  </si>
  <si>
    <t>name : "前轮距(mm)"</t>
  </si>
  <si>
    <t>value : "1535"</t>
  </si>
  <si>
    <t>name : "后轮距(mm)"</t>
  </si>
  <si>
    <t>value : "125"</t>
  </si>
  <si>
    <t>name : "最小离地间隙(mm)"</t>
  </si>
  <si>
    <t>value : "1445"</t>
  </si>
  <si>
    <t>value : "1565"</t>
  </si>
  <si>
    <t>name : "整备质量(kg)"</t>
  </si>
  <si>
    <t>value : "三厢车"</t>
  </si>
  <si>
    <t>value : "4"</t>
  </si>
  <si>
    <t>name : "车门数(个)"</t>
  </si>
  <si>
    <t>value : "5"</t>
  </si>
  <si>
    <t>name : "座位数(个)"</t>
  </si>
  <si>
    <t>value : "58"</t>
  </si>
  <si>
    <t>name : "油箱容积(L)"</t>
  </si>
  <si>
    <t>value : "500"</t>
  </si>
  <si>
    <t>name : "行李厢容积(L)"</t>
  </si>
  <si>
    <t>name : "车身"</t>
  </si>
  <si>
    <t>2:{</t>
  </si>
  <si>
    <t>value : "CAF488Q1"</t>
  </si>
  <si>
    <t>value : "Duratec DOHC 24V V6"</t>
  </si>
  <si>
    <t>name : "发动机型号"</t>
  </si>
  <si>
    <t>value : "1999"</t>
  </si>
  <si>
    <t>value : "2495"</t>
  </si>
  <si>
    <t>name : "排量(mL)"</t>
  </si>
  <si>
    <t>value : "2.0"</t>
  </si>
  <si>
    <t>value : "2.5"</t>
  </si>
  <si>
    <t>name : "排量(L)"</t>
  </si>
  <si>
    <t>value : "自然吸气"</t>
  </si>
  <si>
    <t>name : "进气形式"</t>
  </si>
  <si>
    <t>value : "L"</t>
  </si>
  <si>
    <t>value : "V"</t>
  </si>
  <si>
    <t>name : "气缸排列形式"</t>
  </si>
  <si>
    <t>value : "6"</t>
  </si>
  <si>
    <t>name : "气缸数(个)"</t>
  </si>
  <si>
    <t>name : "每缸气门数(个)"</t>
  </si>
  <si>
    <t>value : "10.8"</t>
  </si>
  <si>
    <t>value : "9.8"</t>
  </si>
  <si>
    <t>name : "压缩比"</t>
  </si>
  <si>
    <t>value : "DOHC"</t>
  </si>
  <si>
    <t>name : "配气机构"</t>
  </si>
  <si>
    <t>value : "87.5"</t>
  </si>
  <si>
    <t>value : "81.6"</t>
  </si>
  <si>
    <t>name : "缸径(mm)"</t>
  </si>
  <si>
    <t>value : "83.1"</t>
  </si>
  <si>
    <t>value : "79.5"</t>
  </si>
  <si>
    <t>name : "行程(mm)"</t>
  </si>
  <si>
    <t>value : "141"</t>
  </si>
  <si>
    <t>value : "173"</t>
  </si>
  <si>
    <t>name : "最大马力(Ps)"</t>
  </si>
  <si>
    <t>value : "104"</t>
  </si>
  <si>
    <t>value : "127"</t>
  </si>
  <si>
    <t>name : "最大功率(kW)"</t>
  </si>
  <si>
    <t>value : "6000"</t>
  </si>
  <si>
    <t>value : "6100"</t>
  </si>
  <si>
    <t>name : "最大功率转速(rpm)"</t>
  </si>
  <si>
    <t>value : "180"</t>
  </si>
  <si>
    <t>value : "225"</t>
  </si>
  <si>
    <t>name : "最大扭矩(N·m)"</t>
  </si>
  <si>
    <t>value : "4000"</t>
  </si>
  <si>
    <t>value : "4100"</t>
  </si>
  <si>
    <t>name : "最大扭矩转速(rpm)"</t>
  </si>
  <si>
    <t>value : "VIS可变惯性进气系统"</t>
  </si>
  <si>
    <t>name : "发动机特有技术"</t>
  </si>
  <si>
    <t>value : "汽油"</t>
  </si>
  <si>
    <t>name : "燃料形式"</t>
  </si>
  <si>
    <t>value : "93号(京92号)"</t>
  </si>
  <si>
    <t>name : "燃油标号"</t>
  </si>
  <si>
    <t>value : "多点电喷"</t>
  </si>
  <si>
    <t>name : "供油方式"</t>
  </si>
  <si>
    <t>value : "铝"</t>
  </si>
  <si>
    <t>name : "缸盖材料"</t>
  </si>
  <si>
    <t>name : "缸体材料"</t>
  </si>
  <si>
    <t>value : "国IV"</t>
  </si>
  <si>
    <t>value : "欧III"</t>
  </si>
  <si>
    <t>name : "环保标准"</t>
  </si>
  <si>
    <t>3:{</t>
  </si>
  <si>
    <t>name : "简称"</t>
  </si>
  <si>
    <t>name : "挡位个数"</t>
  </si>
  <si>
    <t>value : "自动变速箱(AT)"</t>
  </si>
  <si>
    <t>value : "手自一体变速箱(AT)"</t>
  </si>
  <si>
    <t>name : "变速箱类型"</t>
  </si>
  <si>
    <t>4:{</t>
  </si>
  <si>
    <t>value : "前置前驱"</t>
  </si>
  <si>
    <t>name : "驱动方式"</t>
  </si>
  <si>
    <t>value : "麦弗逊式独立悬架"</t>
  </si>
  <si>
    <t>name : "前悬架类型"</t>
  </si>
  <si>
    <t>value : "复合连杆式"</t>
  </si>
  <si>
    <t>name : "后悬架类型"</t>
  </si>
  <si>
    <t>value : "机械液压助力"</t>
  </si>
  <si>
    <t>name : "助力类型"</t>
  </si>
  <si>
    <t>value : "承载式"</t>
  </si>
  <si>
    <t>name : "车体结构"</t>
  </si>
  <si>
    <t>name : "底盘转向"</t>
  </si>
  <si>
    <t>5:{</t>
  </si>
  <si>
    <t>value : "通风盘式"</t>
  </si>
  <si>
    <t>name : "前制动器类型"</t>
  </si>
  <si>
    <t>value : "盘式"</t>
  </si>
  <si>
    <t>name : "后制动器类型"</t>
  </si>
  <si>
    <t>value : "手刹"</t>
  </si>
  <si>
    <t>name : "驻车制动类型"</t>
  </si>
  <si>
    <t>value : "205/55 R16"</t>
  </si>
  <si>
    <t>name : "前轮胎规格"</t>
  </si>
  <si>
    <t>name : "后轮胎规格"</t>
  </si>
  <si>
    <t>value : "全尺寸"</t>
  </si>
  <si>
    <t>name : "备胎规格"</t>
  </si>
  <si>
    <t>name : "车轮制动"</t>
  </si>
  <si>
    <t>col</t>
  </si>
  <si>
    <t>value</t>
  </si>
  <si>
    <t>col_cn</t>
  </si>
  <si>
    <t>colen</t>
  </si>
  <si>
    <t>splite</t>
  </si>
  <si>
    <t>'salesdesc',</t>
  </si>
  <si>
    <t>'price',</t>
  </si>
  <si>
    <t>'factoryname',</t>
  </si>
  <si>
    <t>'type',</t>
  </si>
  <si>
    <t>motor</t>
  </si>
  <si>
    <t>'motor',</t>
  </si>
  <si>
    <t>gear</t>
  </si>
  <si>
    <t>'gear',</t>
  </si>
  <si>
    <t>lengthwh</t>
  </si>
  <si>
    <t>'lengthwh',</t>
  </si>
  <si>
    <t>body</t>
  </si>
  <si>
    <t>'body',</t>
  </si>
  <si>
    <t>maxspeed</t>
  </si>
  <si>
    <t>'maxspeed',</t>
  </si>
  <si>
    <t>accelerate</t>
  </si>
  <si>
    <t>'accelerate',</t>
  </si>
  <si>
    <t>actualaccelerate</t>
  </si>
  <si>
    <t>'actualaccelerate',</t>
  </si>
  <si>
    <t>actualstop</t>
  </si>
  <si>
    <t>'actualstop',</t>
  </si>
  <si>
    <t>actualpetrol</t>
  </si>
  <si>
    <t>'actualpetrol',</t>
  </si>
  <si>
    <t>petrol</t>
  </si>
  <si>
    <t>'petrol',</t>
  </si>
  <si>
    <t>actual_liftoff_distance</t>
  </si>
  <si>
    <t>'actual_liftoff_distance',</t>
  </si>
  <si>
    <t>warranty</t>
  </si>
  <si>
    <t>'warranty',</t>
  </si>
  <si>
    <t>'length',</t>
  </si>
  <si>
    <t>'width',</t>
  </si>
  <si>
    <t>'height',</t>
  </si>
  <si>
    <t>'wheel',</t>
  </si>
  <si>
    <t>frontwheel</t>
  </si>
  <si>
    <t>'frontwheel',</t>
  </si>
  <si>
    <t>backwheel</t>
  </si>
  <si>
    <t>'backwheel',</t>
  </si>
  <si>
    <t>liftoff_distance</t>
  </si>
  <si>
    <t>'liftoff_distance',</t>
  </si>
  <si>
    <t>'weight',</t>
  </si>
  <si>
    <t>doors</t>
  </si>
  <si>
    <t>'doors',</t>
  </si>
  <si>
    <t>seats</t>
  </si>
  <si>
    <t>'seats',</t>
  </si>
  <si>
    <t>fuelvolumn</t>
  </si>
  <si>
    <t>'fuelvolumn',</t>
  </si>
  <si>
    <t>baggage</t>
  </si>
  <si>
    <t>'baggage',</t>
  </si>
  <si>
    <t>motortype</t>
  </si>
  <si>
    <t>'motortype',</t>
  </si>
  <si>
    <t>cylinder</t>
  </si>
  <si>
    <t>'cylinder',</t>
  </si>
  <si>
    <t>'output',</t>
  </si>
  <si>
    <t>'method',</t>
  </si>
  <si>
    <t>lwv</t>
  </si>
  <si>
    <t>'lwv',</t>
  </si>
  <si>
    <t>lwvnumber</t>
  </si>
  <si>
    <t>'lwvnumber',</t>
  </si>
  <si>
    <t>valve</t>
  </si>
  <si>
    <t>'valve',</t>
  </si>
  <si>
    <t>compress</t>
  </si>
  <si>
    <t>'compress',</t>
  </si>
  <si>
    <t>valve_gear</t>
  </si>
  <si>
    <t>'valve_gear',</t>
  </si>
  <si>
    <t>cylinder_diameter</t>
  </si>
  <si>
    <t>'cylinder_diameter',</t>
  </si>
  <si>
    <t>cylinder_travel</t>
  </si>
  <si>
    <t>'cylinder_travel',</t>
  </si>
  <si>
    <t>'maxps',</t>
  </si>
  <si>
    <t>maxpower</t>
  </si>
  <si>
    <t>'maxpower',</t>
  </si>
  <si>
    <t>maxrpm</t>
  </si>
  <si>
    <t>'maxrpm',</t>
  </si>
  <si>
    <t>maxnm</t>
  </si>
  <si>
    <t>'maxnm',</t>
  </si>
  <si>
    <t>maxtorque</t>
  </si>
  <si>
    <t>'maxtorque',</t>
  </si>
  <si>
    <t>motortechnique</t>
  </si>
  <si>
    <t>'motortechnique',</t>
  </si>
  <si>
    <t>fuletype</t>
  </si>
  <si>
    <t>'fuletype',</t>
  </si>
  <si>
    <t>fulevolumn</t>
  </si>
  <si>
    <t>'fulevolumn',</t>
  </si>
  <si>
    <t>fulemethod</t>
  </si>
  <si>
    <t>'fulemethod',</t>
  </si>
  <si>
    <t>cylinder_head_material</t>
  </si>
  <si>
    <t>'cylinder_head_material',</t>
  </si>
  <si>
    <t>cylinder_body_material</t>
  </si>
  <si>
    <t>'cylinder_body_material',</t>
  </si>
  <si>
    <t>'emission',</t>
  </si>
  <si>
    <t>geardesc</t>
  </si>
  <si>
    <t>'geardesc',</t>
  </si>
  <si>
    <t>gearnumber</t>
  </si>
  <si>
    <t>'gearnumber',</t>
  </si>
  <si>
    <t>'geartype',</t>
  </si>
  <si>
    <t>driveway</t>
  </si>
  <si>
    <t>'driveway',</t>
  </si>
  <si>
    <t>frontgauge</t>
  </si>
  <si>
    <t>'frontgauge',</t>
  </si>
  <si>
    <t>backgauge</t>
  </si>
  <si>
    <t>'backgauge',</t>
  </si>
  <si>
    <t>assistanttype</t>
  </si>
  <si>
    <t>'assistanttype',</t>
  </si>
  <si>
    <t>body_structure</t>
  </si>
  <si>
    <t>'body_structure',</t>
  </si>
  <si>
    <t>frontbrake</t>
  </si>
  <si>
    <t>'frontbrake',</t>
  </si>
  <si>
    <t>backbrake</t>
  </si>
  <si>
    <t>'backbrake',</t>
  </si>
  <si>
    <t>parking_brake_type</t>
  </si>
  <si>
    <t>'parking_brake_type',</t>
  </si>
  <si>
    <t>sparewheel</t>
  </si>
  <si>
    <t>'sparewheel',</t>
  </si>
  <si>
    <t>colname</t>
  </si>
  <si>
    <t>colname_new</t>
  </si>
  <si>
    <t>厂商指导价：</t>
  </si>
  <si>
    <t>15.58万</t>
  </si>
  <si>
    <t>本地最低报价：</t>
  </si>
  <si>
    <r>
      <rPr>
        <b/>
        <sz val="10"/>
        <color rgb="FFE74C3C"/>
        <rFont val="微软雅黑"/>
        <charset val="134"/>
      </rPr>
      <t>13.08</t>
    </r>
    <r>
      <rPr>
        <sz val="10"/>
        <color rgb="FFE74C3C"/>
        <rFont val="微软雅黑"/>
        <charset val="134"/>
      </rPr>
      <t>万</t>
    </r>
    <r>
      <rPr>
        <sz val="10"/>
        <color rgb="FFFFFFFF"/>
        <rFont val="微软雅黑"/>
        <charset val="134"/>
      </rPr>
      <t>询底价</t>
    </r>
  </si>
  <si>
    <t>an_price</t>
  </si>
  <si>
    <t>'an_price',</t>
  </si>
  <si>
    <t>品牌：</t>
  </si>
  <si>
    <t>上汽大众</t>
  </si>
  <si>
    <t>bname</t>
  </si>
  <si>
    <t>'bname',</t>
  </si>
  <si>
    <t>级别：</t>
  </si>
  <si>
    <t>MPV</t>
  </si>
  <si>
    <t>type_name</t>
  </si>
  <si>
    <t>'type_name',</t>
  </si>
  <si>
    <t>发动机：</t>
  </si>
  <si>
    <t>110kW</t>
  </si>
  <si>
    <t>disl_working_mpower</t>
  </si>
  <si>
    <t>'disl_working_mpower',</t>
  </si>
  <si>
    <t>(1.4L涡轮增压)</t>
  </si>
  <si>
    <t>dynamic</t>
  </si>
  <si>
    <t>'dynamic',</t>
  </si>
  <si>
    <t>动力类型：</t>
  </si>
  <si>
    <t>汽油机</t>
  </si>
  <si>
    <t>speed_transtype</t>
  </si>
  <si>
    <t>'speed_transtype',</t>
  </si>
  <si>
    <t>变速箱：</t>
  </si>
  <si>
    <t>5挡MT</t>
  </si>
  <si>
    <t>length_width_height</t>
  </si>
  <si>
    <t>'length_width_height',</t>
  </si>
  <si>
    <t>长×宽×高(mm)：</t>
  </si>
  <si>
    <t>4527×1829×1659</t>
  </si>
  <si>
    <t>door_seat_frame</t>
  </si>
  <si>
    <t>'door_seat_frame',</t>
  </si>
  <si>
    <t>车身结构：</t>
  </si>
  <si>
    <t>5门 5座 MPV</t>
  </si>
  <si>
    <t>ear</t>
  </si>
  <si>
    <t>'ear',</t>
  </si>
  <si>
    <t>上市年份：</t>
  </si>
  <si>
    <t>mspeed</t>
  </si>
  <si>
    <t>'mspeed',</t>
  </si>
  <si>
    <t>最高车速(km/h)：</t>
  </si>
  <si>
    <t>hatime</t>
  </si>
  <si>
    <t>'hatime',</t>
  </si>
  <si>
    <t>0-100加速时间(s)：</t>
  </si>
  <si>
    <t>comfuel</t>
  </si>
  <si>
    <t>'comfuel',</t>
  </si>
  <si>
    <t>工信部油耗(L/100km)：</t>
  </si>
  <si>
    <t>ypolicy</t>
  </si>
  <si>
    <t>'ypolicy',</t>
  </si>
  <si>
    <t>保修政策：</t>
  </si>
  <si>
    <t>3年或10万公里</t>
  </si>
  <si>
    <t>车长(mm)：</t>
  </si>
  <si>
    <t>车宽(mm)：</t>
  </si>
  <si>
    <t>车高(mm)：</t>
  </si>
  <si>
    <t>wheelbase</t>
  </si>
  <si>
    <t>'wheelbase',</t>
  </si>
  <si>
    <t>轴距(mm)：</t>
  </si>
  <si>
    <t>车重(kg)：</t>
  </si>
  <si>
    <t>clearance</t>
  </si>
  <si>
    <t>'clearance',</t>
  </si>
  <si>
    <t>最小离地间隙(mm)：</t>
  </si>
  <si>
    <t>-</t>
  </si>
  <si>
    <t>btread</t>
  </si>
  <si>
    <t>'btread',</t>
  </si>
  <si>
    <t>前轮距(mm)：</t>
  </si>
  <si>
    <t>ftread</t>
  </si>
  <si>
    <t>'ftread',</t>
  </si>
  <si>
    <t>后轮距(mm)：</t>
  </si>
  <si>
    <t>frame</t>
  </si>
  <si>
    <t>'frame',</t>
  </si>
  <si>
    <t>door</t>
  </si>
  <si>
    <t>'door',</t>
  </si>
  <si>
    <t>车门数：</t>
  </si>
  <si>
    <t>seat</t>
  </si>
  <si>
    <t>'seat',</t>
  </si>
  <si>
    <t>座位数：</t>
  </si>
  <si>
    <t>oilbox</t>
  </si>
  <si>
    <t>'oilbox',</t>
  </si>
  <si>
    <t>油箱容积(L)：</t>
  </si>
  <si>
    <t>trunk</t>
  </si>
  <si>
    <t>'trunk',</t>
  </si>
  <si>
    <t>行李厢容积(L)：</t>
  </si>
  <si>
    <t>mtrunk</t>
  </si>
  <si>
    <t>'mtrunk',</t>
  </si>
  <si>
    <t>行李厢最大容积(L)：</t>
  </si>
  <si>
    <t>enginetype</t>
  </si>
  <si>
    <t>'enginetype',</t>
  </si>
  <si>
    <t>发动机型号：</t>
  </si>
  <si>
    <t>EA211</t>
  </si>
  <si>
    <t>disl</t>
  </si>
  <si>
    <t>'disl',</t>
  </si>
  <si>
    <t>排量(L)：</t>
  </si>
  <si>
    <t>mdisl</t>
  </si>
  <si>
    <t>'mdisl',</t>
  </si>
  <si>
    <t>排量(mL)：</t>
  </si>
  <si>
    <t>working</t>
  </si>
  <si>
    <t>'working',</t>
  </si>
  <si>
    <t>进气形式：</t>
  </si>
  <si>
    <t>涡轮增压</t>
  </si>
  <si>
    <t>cyarrange</t>
  </si>
  <si>
    <t>'cyarrange',</t>
  </si>
  <si>
    <t>气缸排列形式：</t>
  </si>
  <si>
    <t>直列（L型）</t>
  </si>
  <si>
    <t>汽缸数：</t>
  </si>
  <si>
    <t>cylindernum</t>
  </si>
  <si>
    <t>'cylindernum',</t>
  </si>
  <si>
    <t>每缸气门数(个)：</t>
  </si>
  <si>
    <t>cr</t>
  </si>
  <si>
    <t>'cr',</t>
  </si>
  <si>
    <t>压缩比：</t>
  </si>
  <si>
    <t>valvegear</t>
  </si>
  <si>
    <t>'valvegear',</t>
  </si>
  <si>
    <t>配气机构：</t>
  </si>
  <si>
    <t>DOHC</t>
  </si>
  <si>
    <t>cylinderbore</t>
  </si>
  <si>
    <t>'cylinderbore',</t>
  </si>
  <si>
    <t>缸径(mm)：</t>
  </si>
  <si>
    <t>journey</t>
  </si>
  <si>
    <t>'journey',</t>
  </si>
  <si>
    <t>行程(mm)：</t>
  </si>
  <si>
    <t>cylinderblock</t>
  </si>
  <si>
    <t>'cylinderblock',</t>
  </si>
  <si>
    <t>缸盖材质：</t>
  </si>
  <si>
    <t>铝</t>
  </si>
  <si>
    <t>cylinderhead</t>
  </si>
  <si>
    <t>'cylinderhead',</t>
  </si>
  <si>
    <t>缸体材质：</t>
  </si>
  <si>
    <t>mhpower</t>
  </si>
  <si>
    <t>'mhpower',</t>
  </si>
  <si>
    <t>最大马力(Ps)：</t>
  </si>
  <si>
    <t>mpower</t>
  </si>
  <si>
    <t>'mpower',</t>
  </si>
  <si>
    <t>最大功率(kW/rpm)：</t>
  </si>
  <si>
    <t>110/5000</t>
  </si>
  <si>
    <t>mtorque</t>
  </si>
  <si>
    <t>'mtorque',</t>
  </si>
  <si>
    <t>最大扭矩(Nm/rpm)：</t>
  </si>
  <si>
    <t>250/1750-3000</t>
  </si>
  <si>
    <t>fuel</t>
  </si>
  <si>
    <t>'fuel',</t>
  </si>
  <si>
    <t>燃料：</t>
  </si>
  <si>
    <t>汽油</t>
  </si>
  <si>
    <t>fuelno</t>
  </si>
  <si>
    <t>'fuelno',</t>
  </si>
  <si>
    <t>燃油标号：</t>
  </si>
  <si>
    <t>97号（京95号）</t>
  </si>
  <si>
    <t>sfueltype</t>
  </si>
  <si>
    <t>'sfueltype',</t>
  </si>
  <si>
    <t>供油方式：</t>
  </si>
  <si>
    <t>直喷</t>
  </si>
  <si>
    <t>envstand</t>
  </si>
  <si>
    <t>'envstand',</t>
  </si>
  <si>
    <t>环保标准：</t>
  </si>
  <si>
    <t>国V</t>
  </si>
  <si>
    <t>stechnology</t>
  </si>
  <si>
    <t>'stechnology',</t>
  </si>
  <si>
    <t>发动机自动启/停：</t>
  </si>
  <si>
    <t>●</t>
  </si>
  <si>
    <t>speed</t>
  </si>
  <si>
    <t>'speed',</t>
  </si>
  <si>
    <t>挡位个数：</t>
  </si>
  <si>
    <t>transtype</t>
  </si>
  <si>
    <t>'transtype',</t>
  </si>
  <si>
    <t>变速箱类型：</t>
  </si>
  <si>
    <t>MT</t>
  </si>
  <si>
    <t>tranname</t>
  </si>
  <si>
    <t>'tranname',</t>
  </si>
  <si>
    <t>变速箱名称：</t>
  </si>
  <si>
    <t>手动变速箱</t>
  </si>
  <si>
    <t>drivetype</t>
  </si>
  <si>
    <t>'drivetype',</t>
  </si>
  <si>
    <t>驱动方式：</t>
  </si>
  <si>
    <t>前置前驱</t>
  </si>
  <si>
    <t>awdtype</t>
  </si>
  <si>
    <t>'awdtype',</t>
  </si>
  <si>
    <t>四驱形式：</t>
  </si>
  <si>
    <t>mdifferentialtype</t>
  </si>
  <si>
    <t>'mdifferentialtype',</t>
  </si>
  <si>
    <t>中央差速器结构：</t>
  </si>
  <si>
    <t>carstruc</t>
  </si>
  <si>
    <t>'carstruc',</t>
  </si>
  <si>
    <t>车体结构：</t>
  </si>
  <si>
    <t>承载式</t>
  </si>
  <si>
    <t>hptype</t>
  </si>
  <si>
    <t>'hptype',</t>
  </si>
  <si>
    <t>助力类型：</t>
  </si>
  <si>
    <t>电动助力</t>
  </si>
  <si>
    <t>fsustype_text</t>
  </si>
  <si>
    <t>'fsustype_text',</t>
  </si>
  <si>
    <t>前悬挂类型：</t>
  </si>
  <si>
    <t>麦弗逊式独立悬架</t>
  </si>
  <si>
    <t>bsustype_text</t>
  </si>
  <si>
    <t>'bsustype_text',</t>
  </si>
  <si>
    <t>后悬挂类型：</t>
  </si>
  <si>
    <t>四连杆式独立悬架</t>
  </si>
  <si>
    <t>fdifferentiallock</t>
  </si>
  <si>
    <t>'fdifferentiallock',</t>
  </si>
  <si>
    <t>前桥限滑差速器/差速锁：</t>
  </si>
  <si>
    <t>mdifferentiallock</t>
  </si>
  <si>
    <t>'mdifferentiallock',</t>
  </si>
  <si>
    <t>中央差速器锁止功能：</t>
  </si>
  <si>
    <t>rdifferentiallock</t>
  </si>
  <si>
    <t>'rdifferentiallock',</t>
  </si>
  <si>
    <t>后桥限滑差速器/差速锁：</t>
  </si>
  <si>
    <t>fbraketype</t>
  </si>
  <si>
    <t>'fbraketype',</t>
  </si>
  <si>
    <t>前制动器类型：</t>
  </si>
  <si>
    <t>通风盘式</t>
  </si>
  <si>
    <t>bbraketype</t>
  </si>
  <si>
    <t>'bbraketype',</t>
  </si>
  <si>
    <t>后制动器类型：</t>
  </si>
  <si>
    <t>盘式</t>
  </si>
  <si>
    <t>park</t>
  </si>
  <si>
    <t>'park',</t>
  </si>
  <si>
    <t>驻车制动类型：</t>
  </si>
  <si>
    <t>电子驻车</t>
  </si>
  <si>
    <t>ftiresize</t>
  </si>
  <si>
    <t>'ftiresize',</t>
  </si>
  <si>
    <t>前轮胎规格：</t>
  </si>
  <si>
    <t>205/55 R16</t>
  </si>
  <si>
    <t>btiresize</t>
  </si>
  <si>
    <t>'btiresize',</t>
  </si>
  <si>
    <t>后轮胎规格：</t>
  </si>
  <si>
    <t>sparetire</t>
  </si>
  <si>
    <t>'sparetire',</t>
  </si>
  <si>
    <t>备胎：</t>
  </si>
  <si>
    <t>非全尺寸</t>
  </si>
  <si>
    <t>isdairbag</t>
  </si>
  <si>
    <t>'isdairbag',</t>
  </si>
  <si>
    <t>主/副驾驶座安全气囊：</t>
  </si>
  <si>
    <t>主 ● / 副 ●</t>
  </si>
  <si>
    <t>isfhairbag</t>
  </si>
  <si>
    <t>'isfhairbag',</t>
  </si>
  <si>
    <t>头部气囊(气帘)：</t>
  </si>
  <si>
    <t>isfsairbag</t>
  </si>
  <si>
    <t>'isfsairbag',</t>
  </si>
  <si>
    <t>侧气囊：</t>
  </si>
  <si>
    <t>前 ● / 后 -</t>
  </si>
  <si>
    <t>iskairbag</t>
  </si>
  <si>
    <t>'iskairbag',</t>
  </si>
  <si>
    <t>膝部气囊：</t>
  </si>
  <si>
    <t>pedeairbag</t>
  </si>
  <si>
    <t>'pedeairbag',</t>
  </si>
  <si>
    <t>行人安全气囊：</t>
  </si>
  <si>
    <t>isofix</t>
  </si>
  <si>
    <t>'isofix',</t>
  </si>
  <si>
    <t>儿童座椅接口：</t>
  </si>
  <si>
    <t>istpmonitor</t>
  </si>
  <si>
    <t>'istpmonitor',</t>
  </si>
  <si>
    <t>胎压监测装置：</t>
  </si>
  <si>
    <t>istpruning</t>
  </si>
  <si>
    <t>'istpruning',</t>
  </si>
  <si>
    <t>零胎压继续行驶：</t>
  </si>
  <si>
    <t>isseatbeltti</t>
  </si>
  <si>
    <t>'isseatbeltti',</t>
  </si>
  <si>
    <t>安全带未系提示：</t>
  </si>
  <si>
    <t>iseanti</t>
  </si>
  <si>
    <t>'iseanti',</t>
  </si>
  <si>
    <t>防盗报警器：</t>
  </si>
  <si>
    <t>enginelock</t>
  </si>
  <si>
    <t>'enginelock',</t>
  </si>
  <si>
    <t>发动机防盗锁止：</t>
  </si>
  <si>
    <t>iscclock</t>
  </si>
  <si>
    <t>'iscclock',</t>
  </si>
  <si>
    <t>车内中控锁：</t>
  </si>
  <si>
    <t>isrekey</t>
  </si>
  <si>
    <t>'isrekey',</t>
  </si>
  <si>
    <t>遥控钥匙：</t>
  </si>
  <si>
    <t>baws</t>
  </si>
  <si>
    <t>'baws',</t>
  </si>
  <si>
    <t>疲劳驾驶提示：</t>
  </si>
  <si>
    <t>nightwork</t>
  </si>
  <si>
    <t>'nightwork',</t>
  </si>
  <si>
    <t>夜视系统：</t>
  </si>
  <si>
    <t>isabs</t>
  </si>
  <si>
    <t>'isabs',</t>
  </si>
  <si>
    <t>ABS防抱死：</t>
  </si>
  <si>
    <t>isebd</t>
  </si>
  <si>
    <t>'isebd',</t>
  </si>
  <si>
    <t>制动力分配(EBD/CBC等)：</t>
  </si>
  <si>
    <t>iseba</t>
  </si>
  <si>
    <t>'iseba',</t>
  </si>
  <si>
    <t>刹车辅助(EBA/BAS/BA等)：</t>
  </si>
  <si>
    <t>isasr</t>
  </si>
  <si>
    <t>'isasr',</t>
  </si>
  <si>
    <t>牵引力控制(ASR/TCS等)：</t>
  </si>
  <si>
    <t>isesp</t>
  </si>
  <si>
    <t>'isesp',</t>
  </si>
  <si>
    <t>车身稳定控制(ESP/DSC等)：</t>
  </si>
  <si>
    <t>hillassist</t>
  </si>
  <si>
    <t>'hillassist',</t>
  </si>
  <si>
    <t>上坡辅助：</t>
  </si>
  <si>
    <t>hdc</t>
  </si>
  <si>
    <t>'hdc',</t>
  </si>
  <si>
    <t>陡坡缓降：</t>
  </si>
  <si>
    <t>isuphillassist</t>
  </si>
  <si>
    <t>'isuphillassist',</t>
  </si>
  <si>
    <t>自动驻车：</t>
  </si>
  <si>
    <t>isandstitch</t>
  </si>
  <si>
    <t>'isandstitch',</t>
  </si>
  <si>
    <t>并线辅助：</t>
  </si>
  <si>
    <t>deviatewar</t>
  </si>
  <si>
    <t>'deviatewar',</t>
  </si>
  <si>
    <t>车道偏离预警系统：</t>
  </si>
  <si>
    <t>iskbsus</t>
  </si>
  <si>
    <t>'iskbsus',</t>
  </si>
  <si>
    <t>可变悬挂：</t>
  </si>
  <si>
    <t>issteesys</t>
  </si>
  <si>
    <t>'issteesys',</t>
  </si>
  <si>
    <t>可变转向比：</t>
  </si>
  <si>
    <t>aba</t>
  </si>
  <si>
    <t>'aba',</t>
  </si>
  <si>
    <t>主动刹车/主动安全系统：</t>
  </si>
  <si>
    <t>iswindow</t>
  </si>
  <si>
    <t>'iswindow',</t>
  </si>
  <si>
    <t>电动天窗：</t>
  </si>
  <si>
    <t>isarwindow</t>
  </si>
  <si>
    <t>'isarwindow',</t>
  </si>
  <si>
    <t>全景天窗：</t>
  </si>
  <si>
    <t>isspround</t>
  </si>
  <si>
    <t>'isspround',</t>
  </si>
  <si>
    <t>运动版包围：</t>
  </si>
  <si>
    <t>isaluhub</t>
  </si>
  <si>
    <t>'isaluhub',</t>
  </si>
  <si>
    <t>铝合金轮圈：</t>
  </si>
  <si>
    <t>eletric_sdoor</t>
  </si>
  <si>
    <t>'eletric_sdoor',</t>
  </si>
  <si>
    <t>电动侧滑门：</t>
  </si>
  <si>
    <t>electricdoor</t>
  </si>
  <si>
    <t>'electricdoor',</t>
  </si>
  <si>
    <t>电动吸合门：</t>
  </si>
  <si>
    <t>rack</t>
  </si>
  <si>
    <t>'rack',</t>
  </si>
  <si>
    <t>行李架：</t>
  </si>
  <si>
    <t>○</t>
  </si>
  <si>
    <t>agrille</t>
  </si>
  <si>
    <t>'agrille',</t>
  </si>
  <si>
    <t>主动格栅：</t>
  </si>
  <si>
    <t>elecartrunk</t>
  </si>
  <si>
    <t>'elecartrunk',</t>
  </si>
  <si>
    <t>电动后备厢：</t>
  </si>
  <si>
    <t>isleasw</t>
  </si>
  <si>
    <t>'isleasw',</t>
  </si>
  <si>
    <t>真皮方向盘：</t>
  </si>
  <si>
    <t>isswud</t>
  </si>
  <si>
    <t>'isswud',</t>
  </si>
  <si>
    <t>方向盘调节：</t>
  </si>
  <si>
    <t>上下 ● / 前后 ●</t>
  </si>
  <si>
    <t>ismultisw</t>
  </si>
  <si>
    <t>'ismultisw',</t>
  </si>
  <si>
    <t>多功能方向盘：</t>
  </si>
  <si>
    <t>steelectrol</t>
  </si>
  <si>
    <t>'steelectrol',</t>
  </si>
  <si>
    <t>方向盘电动调节：</t>
  </si>
  <si>
    <t>steewhmory</t>
  </si>
  <si>
    <t>'steewhmory',</t>
  </si>
  <si>
    <t>方向盘记忆：</t>
  </si>
  <si>
    <t>iswheelhot</t>
  </si>
  <si>
    <t>'iswheelhot',</t>
  </si>
  <si>
    <t>方向盘加热：</t>
  </si>
  <si>
    <t>isswshift</t>
  </si>
  <si>
    <t>'isswshift',</t>
  </si>
  <si>
    <t>换挡拨片：</t>
  </si>
  <si>
    <t>isassibc</t>
  </si>
  <si>
    <t>'isassibc',</t>
  </si>
  <si>
    <t>泊车雷达：</t>
  </si>
  <si>
    <t>前 - / 后 ●</t>
  </si>
  <si>
    <t>isparkvideo</t>
  </si>
  <si>
    <t>'isparkvideo',</t>
  </si>
  <si>
    <t>倒车视频影像：</t>
  </si>
  <si>
    <t>panorcamera</t>
  </si>
  <si>
    <t>'panorcamera',</t>
  </si>
  <si>
    <t>全景摄像头：</t>
  </si>
  <si>
    <t>ispark</t>
  </si>
  <si>
    <t>'ispark',</t>
  </si>
  <si>
    <t>自动泊车入位：</t>
  </si>
  <si>
    <t>isascd</t>
  </si>
  <si>
    <t>'isascd',</t>
  </si>
  <si>
    <t>定速巡航：</t>
  </si>
  <si>
    <t>autcruise</t>
  </si>
  <si>
    <t>'autcruise',</t>
  </si>
  <si>
    <t>自适应巡航：</t>
  </si>
  <si>
    <t>isnokeyinto</t>
  </si>
  <si>
    <t>'isnokeyinto',</t>
  </si>
  <si>
    <t>无钥匙进入系统：</t>
  </si>
  <si>
    <t>isnokeysys</t>
  </si>
  <si>
    <t>'isnokeysys',</t>
  </si>
  <si>
    <t>无钥匙启动系统：</t>
  </si>
  <si>
    <t>display</t>
  </si>
  <si>
    <t>'display',</t>
  </si>
  <si>
    <t>行车电脑显示屏：</t>
  </si>
  <si>
    <t>ishud</t>
  </si>
  <si>
    <t>'ishud',</t>
  </si>
  <si>
    <t>HUD抬头数字显示：</t>
  </si>
  <si>
    <t>isleaseat</t>
  </si>
  <si>
    <t>'isleaseat',</t>
  </si>
  <si>
    <t>真皮/仿皮座椅：</t>
  </si>
  <si>
    <t>sportseat</t>
  </si>
  <si>
    <t>'sportseat',</t>
  </si>
  <si>
    <t>运动风格座椅：</t>
  </si>
  <si>
    <t>isseatadj</t>
  </si>
  <si>
    <t>'isseatadj',</t>
  </si>
  <si>
    <t>座椅高低调节：</t>
  </si>
  <si>
    <t>isfseatadj</t>
  </si>
  <si>
    <t>'isfseatadj',</t>
  </si>
  <si>
    <t>主/副驾驶座电动调节：</t>
  </si>
  <si>
    <t>reseateletrol</t>
  </si>
  <si>
    <t>'reseateletrol',</t>
  </si>
  <si>
    <t>后排座椅电动调节：</t>
  </si>
  <si>
    <t>iswaistadj</t>
  </si>
  <si>
    <t>'iswaistadj',</t>
  </si>
  <si>
    <t>腰部支撑调节：</t>
  </si>
  <si>
    <t>shouldersdj</t>
  </si>
  <si>
    <t>'shouldersdj',</t>
  </si>
  <si>
    <t>肩部支撑调节：</t>
  </si>
  <si>
    <t>thighsdj</t>
  </si>
  <si>
    <t>'thighsdj',</t>
  </si>
  <si>
    <t>腿部支撑调节：</t>
  </si>
  <si>
    <t>iseseatmem</t>
  </si>
  <si>
    <t>'iseseatmem',</t>
  </si>
  <si>
    <t>主/副座椅记忆：</t>
  </si>
  <si>
    <t>isseathot</t>
  </si>
  <si>
    <t>'isseathot',</t>
  </si>
  <si>
    <t>座椅加热：</t>
  </si>
  <si>
    <t>isseatknead</t>
  </si>
  <si>
    <t>'isseatknead',</t>
  </si>
  <si>
    <t>座椅通风：</t>
  </si>
  <si>
    <t>chairmassage</t>
  </si>
  <si>
    <t>'chairmassage',</t>
  </si>
  <si>
    <t>座椅按摩：</t>
  </si>
  <si>
    <t>secseatbadj</t>
  </si>
  <si>
    <t>'secseatbadj',</t>
  </si>
  <si>
    <t>第二排背部角度调节：</t>
  </si>
  <si>
    <t>secseatfbwadj</t>
  </si>
  <si>
    <t>'secseatfbwadj',</t>
  </si>
  <si>
    <t>第二排座椅移动：</t>
  </si>
  <si>
    <t>isbseatlay</t>
  </si>
  <si>
    <t>'isbseatlay',</t>
  </si>
  <si>
    <t>后排座椅整体放倒：</t>
  </si>
  <si>
    <t>isbseatplay</t>
  </si>
  <si>
    <t>'isbseatplay',</t>
  </si>
  <si>
    <t>后排座椅按比例放倒：</t>
  </si>
  <si>
    <t>thirdrowseat</t>
  </si>
  <si>
    <t>'thirdrowseat',</t>
  </si>
  <si>
    <t>第三排座椅：</t>
  </si>
  <si>
    <t>isfarmrest</t>
  </si>
  <si>
    <t>'isfarmrest',</t>
  </si>
  <si>
    <t>中央扶手：</t>
  </si>
  <si>
    <t>isbcup</t>
  </si>
  <si>
    <t>'isbcup',</t>
  </si>
  <si>
    <t>后排杯架：</t>
  </si>
  <si>
    <t>isgps</t>
  </si>
  <si>
    <t>'isgps',</t>
  </si>
  <si>
    <t>GPS导航系统：</t>
  </si>
  <si>
    <t>isbluetooth</t>
  </si>
  <si>
    <t>'isbluetooth',</t>
  </si>
  <si>
    <t>蓝牙/车载电话：</t>
  </si>
  <si>
    <t>iscclcd</t>
  </si>
  <si>
    <t>'iscclcd',</t>
  </si>
  <si>
    <t>中控台彩色大屏：</t>
  </si>
  <si>
    <t>isblcd</t>
  </si>
  <si>
    <t>'isblcd',</t>
  </si>
  <si>
    <t>后排液晶屏：</t>
  </si>
  <si>
    <t>humancomption</t>
  </si>
  <si>
    <t>'humancomption',</t>
  </si>
  <si>
    <t>语音控制系统：</t>
  </si>
  <si>
    <t>interservice</t>
  </si>
  <si>
    <t>'interservice',</t>
  </si>
  <si>
    <t>定位互动服务：</t>
  </si>
  <si>
    <t>istv</t>
  </si>
  <si>
    <t>'istv',</t>
  </si>
  <si>
    <t>车载电视：</t>
  </si>
  <si>
    <t>audio_brand</t>
  </si>
  <si>
    <t>'audio_brand',</t>
  </si>
  <si>
    <t>音响品牌：</t>
  </si>
  <si>
    <t>aux</t>
  </si>
  <si>
    <t>'aux',</t>
  </si>
  <si>
    <t>外接音源接口(AUX/USB等)：</t>
  </si>
  <si>
    <t>ismp3</t>
  </si>
  <si>
    <t>'ismp3',</t>
  </si>
  <si>
    <t>CD支持MP3：</t>
  </si>
  <si>
    <t>isscd</t>
  </si>
  <si>
    <t>'isscd',</t>
  </si>
  <si>
    <t>单碟CD：</t>
  </si>
  <si>
    <t>ismcd</t>
  </si>
  <si>
    <t>'ismcd',</t>
  </si>
  <si>
    <t>虚拟多碟CD：</t>
  </si>
  <si>
    <t>allcd</t>
  </si>
  <si>
    <t>'allcd',</t>
  </si>
  <si>
    <t>多碟CD：</t>
  </si>
  <si>
    <t>onedvd</t>
  </si>
  <si>
    <t>'onedvd',</t>
  </si>
  <si>
    <t>单碟DVD：</t>
  </si>
  <si>
    <t>ismdvd</t>
  </si>
  <si>
    <t>'ismdvd',</t>
  </si>
  <si>
    <t>多碟DVD：</t>
  </si>
  <si>
    <t>is2audio</t>
  </si>
  <si>
    <t>'is2audio',</t>
  </si>
  <si>
    <t>2-3喇叭扬声器系统：</t>
  </si>
  <si>
    <t>is4audio</t>
  </si>
  <si>
    <t>'is4audio',</t>
  </si>
  <si>
    <t>4-5喇叭扬声器系统：</t>
  </si>
  <si>
    <t>is6audio</t>
  </si>
  <si>
    <t>'is6audio',</t>
  </si>
  <si>
    <t>6-7喇叭扬声器系统：</t>
  </si>
  <si>
    <t>is8audio</t>
  </si>
  <si>
    <t>'is8audio',</t>
  </si>
  <si>
    <t>8喇叭以上扬声器系统：</t>
  </si>
  <si>
    <t>isxelamp</t>
  </si>
  <si>
    <t>'isxelamp',</t>
  </si>
  <si>
    <t>氙气大灯：</t>
  </si>
  <si>
    <t>isledlamp</t>
  </si>
  <si>
    <t>'isledlamp',</t>
  </si>
  <si>
    <t>LED大灯：</t>
  </si>
  <si>
    <t>isjglamp</t>
  </si>
  <si>
    <t>'isjglamp',</t>
  </si>
  <si>
    <t>激光大灯：</t>
  </si>
  <si>
    <t>ishfoglamp</t>
  </si>
  <si>
    <t>'ishfoglamp',</t>
  </si>
  <si>
    <t>前雾灯：</t>
  </si>
  <si>
    <t>dayrunlight</t>
  </si>
  <si>
    <t>'dayrunlight',</t>
  </si>
  <si>
    <t>日间行车灯：</t>
  </si>
  <si>
    <t>islampheiadj</t>
  </si>
  <si>
    <t>'islampheiadj',</t>
  </si>
  <si>
    <t>大灯高度可调：</t>
  </si>
  <si>
    <t>isautohlamp</t>
  </si>
  <si>
    <t>'isautohlamp',</t>
  </si>
  <si>
    <t>自动头灯：</t>
  </si>
  <si>
    <t>bendauxlig</t>
  </si>
  <si>
    <t>'bendauxlig',</t>
  </si>
  <si>
    <t>弯道辅助照明灯：</t>
  </si>
  <si>
    <t>isturnhlamp</t>
  </si>
  <si>
    <t>'isturnhlamp',</t>
  </si>
  <si>
    <t>随动转向大灯：</t>
  </si>
  <si>
    <t>islampclset</t>
  </si>
  <si>
    <t>'islampclset',</t>
  </si>
  <si>
    <t>大灯清洗装置：</t>
  </si>
  <si>
    <t>interatmlamp</t>
  </si>
  <si>
    <t>'interatmlamp',</t>
  </si>
  <si>
    <t>车内氛围灯：</t>
  </si>
  <si>
    <t>isfewindow</t>
  </si>
  <si>
    <t>'isfewindow',</t>
  </si>
  <si>
    <t>电动车窗：</t>
  </si>
  <si>
    <t>前 ● / 后 ●</t>
  </si>
  <si>
    <t>isgnhand</t>
  </si>
  <si>
    <t>'isgnhand',</t>
  </si>
  <si>
    <t>车窗防夹手功能：</t>
  </si>
  <si>
    <t>ispreventionuv</t>
  </si>
  <si>
    <t>'ispreventionuv',</t>
  </si>
  <si>
    <t>防紫外线/隔热玻璃：</t>
  </si>
  <si>
    <t>fseat_pglass</t>
  </si>
  <si>
    <t>'fseat_pglass',</t>
  </si>
  <si>
    <t>后排隐私玻璃：</t>
  </si>
  <si>
    <t>isermirror</t>
  </si>
  <si>
    <t>'isermirror',</t>
  </si>
  <si>
    <t>电动后视镜：</t>
  </si>
  <si>
    <t>ishotrmirror</t>
  </si>
  <si>
    <t>'ishotrmirror',</t>
  </si>
  <si>
    <t>后视镜加热：</t>
  </si>
  <si>
    <t>iseprmirror</t>
  </si>
  <si>
    <t>'iseprmirror',</t>
  </si>
  <si>
    <t>后视镜电动折叠：</t>
  </si>
  <si>
    <t>ecm</t>
  </si>
  <si>
    <t>'ecm',</t>
  </si>
  <si>
    <t>后视镜自动防眩目：</t>
  </si>
  <si>
    <t>ismemorymirror</t>
  </si>
  <si>
    <t>'ismemorymirror',</t>
  </si>
  <si>
    <t>后视镜记忆：</t>
  </si>
  <si>
    <t>isbssvisor</t>
  </si>
  <si>
    <t>'isbssvisor',</t>
  </si>
  <si>
    <t>后排侧遮阳帘：</t>
  </si>
  <si>
    <t>ishbsvisor</t>
  </si>
  <si>
    <t>'ishbsvisor',</t>
  </si>
  <si>
    <t>后风挡遮阳帘：</t>
  </si>
  <si>
    <t>issvisordr</t>
  </si>
  <si>
    <t>'issvisordr',</t>
  </si>
  <si>
    <t>遮阳板化妆镜：</t>
  </si>
  <si>
    <t>isinswiper</t>
  </si>
  <si>
    <t>'isinswiper',</t>
  </si>
  <si>
    <t>雨量感应雨刷：</t>
  </si>
  <si>
    <t>rwiper</t>
  </si>
  <si>
    <t>'rwiper',</t>
  </si>
  <si>
    <t>后雨刷：</t>
  </si>
  <si>
    <t>isairc</t>
  </si>
  <si>
    <t>'isairc',</t>
  </si>
  <si>
    <t>手动空调：</t>
  </si>
  <si>
    <t>isaairc</t>
  </si>
  <si>
    <t>'isaairc',</t>
  </si>
  <si>
    <t>自动空调：</t>
  </si>
  <si>
    <t>fseat_ac</t>
  </si>
  <si>
    <t>'fseat_ac',</t>
  </si>
  <si>
    <t>后排独立空调：</t>
  </si>
  <si>
    <t>isbsairo</t>
  </si>
  <si>
    <t>'isbsairo',</t>
  </si>
  <si>
    <t>后排出风口：</t>
  </si>
  <si>
    <t>istempdct</t>
  </si>
  <si>
    <t>'istempdct',</t>
  </si>
  <si>
    <t>温度分区控制：</t>
  </si>
  <si>
    <t>isairfilter</t>
  </si>
  <si>
    <t>'isairfilter',</t>
  </si>
  <si>
    <t>空气净化/花粉过滤：</t>
  </si>
  <si>
    <t>iscaricebox</t>
  </si>
  <si>
    <t>'iscaricebox',</t>
  </si>
  <si>
    <t>车载冰箱：</t>
  </si>
  <si>
    <t>other</t>
  </si>
  <si>
    <t>'other',</t>
  </si>
  <si>
    <t>说明：</t>
  </si>
  <si>
    <t>list</t>
  </si>
  <si>
    <t>col1</t>
  </si>
  <si>
    <t>col2</t>
  </si>
  <si>
    <t>col3</t>
  </si>
  <si>
    <t>col4</t>
  </si>
  <si>
    <t>col5</t>
  </si>
  <si>
    <t>col6</t>
  </si>
  <si>
    <t>col7</t>
  </si>
  <si>
    <t>col8</t>
  </si>
  <si>
    <t>Item : "基本参数",</t>
  </si>
  <si>
    <t>ModelExcessIds : [</t>
  </si>
  <si>
    <t>Id : NumberInt("29986"),</t>
  </si>
  <si>
    <t>Value : "众泰T600 2014款 1.5T 手动精英型",</t>
  </si>
  <si>
    <t>jss : NumberInt("0")</t>
  </si>
  <si>
    <t>Id : NumberInt("29987"),</t>
  </si>
  <si>
    <t>Value : "众泰T600 2014款 1.5T 手动豪华型",</t>
  </si>
  <si>
    <t>Id : NumberInt("29988"),</t>
  </si>
  <si>
    <t>Value : "众泰T600 2014款 1.5T 手动尊贵型",</t>
  </si>
  <si>
    <t>Id : NumberInt("34804"),</t>
  </si>
  <si>
    <t>Value : "众泰T600 2014款 1.5T 手动旗舰型",</t>
  </si>
  <si>
    <t>Id : NumberInt("34813"),</t>
  </si>
  <si>
    <t>Value : "众泰T600 2014款 2.0T 手动尊贵型",</t>
  </si>
  <si>
    <t>Id : NumberInt("29993"),</t>
  </si>
  <si>
    <t>Value : "众泰T600 2014款 2.0T 自动尊贵型",</t>
  </si>
  <si>
    <t>Id : NumberInt("34816"),</t>
  </si>
  <si>
    <t>Value : "众泰T600 2014款 2.0T 自动豪华型",</t>
  </si>
  <si>
    <t>Id : NumberInt("34815"),</t>
  </si>
  <si>
    <t>Value : "众泰T600 2014款 2.0T 手动旗舰型",</t>
  </si>
  <si>
    <t>Id : NumberInt("34814"),</t>
  </si>
  <si>
    <t>Value : "众泰T600 2014款 2.0T 自动旗舰型",</t>
  </si>
  <si>
    <t>ItemType : NumberInt("1"),</t>
  </si>
  <si>
    <t>Name : "车型名称"</t>
  </si>
  <si>
    <t>photo : "http://img.pconline.com.cn/images/upload/upc/tx/auto5/1312/09/c30/29461316_1386580407373_80x60.jpg",</t>
  </si>
  <si>
    <t>Value : "7.98万",</t>
  </si>
  <si>
    <t>photo : "http://img.pconline.com.cn/images/upload/upc/tx/auto5/1312/30/c5/30127541_1388375490781_80x60.jpg",</t>
  </si>
  <si>
    <t>Value : "8.68万",</t>
  </si>
  <si>
    <t>photo : "http://img.pconline.com.cn/images/upload/upc/tx/auto5/1401/24/c14/30845221_1390559318820_80x60.jpg",</t>
  </si>
  <si>
    <t>Value : "9.88万",</t>
  </si>
  <si>
    <t>photo : "http://img.pcauto.com.cn/images/upload/upc/tx/auto5/1501/08/c5/1624120_1624120_1420697927453_80x60.jpg",</t>
  </si>
  <si>
    <t>Value : "10.68万",</t>
  </si>
  <si>
    <t>photo : "http://img.pcauto.com.cn/images/upload/upc/tx/auto5/1412/29/c2/1236881_1236881_1419821979372_80x60.jpg",</t>
  </si>
  <si>
    <t>Value : "11.38万",</t>
  </si>
  <si>
    <t>photo : "http://img.pcauto.com.cn/images/upload/upc/tx/auto5/1501/27/c4/2395372_2395372_1422327447979_80x60.jpg",</t>
  </si>
  <si>
    <t>Value : "12.58万",</t>
  </si>
  <si>
    <t>photo : "http://img.pcauto.com.cn/images/upload/upc/tx/auto5/1504/08/c20/5090809_5090809_1428475282625_80x60.jpg",</t>
  </si>
  <si>
    <t>Value : "11.58万",</t>
  </si>
  <si>
    <t>photo : "http://img.pcauto.com.cn/images/upload/upc/tx/auto5/1503/16/c29/3945922_3945922_1426489802926_80x60.jpg",</t>
  </si>
  <si>
    <t>Value : "12.38万",</t>
  </si>
  <si>
    <t>photo : "http://img.pcauto.com.cn/images/upload/upc/tx/auto5/1501/27/c30/2411668_2411668_1422343515379_80x60.jpg",</t>
  </si>
  <si>
    <t>Value : "13.58万",</t>
  </si>
  <si>
    <t>Name : "厂商指导价(元)"</t>
  </si>
  <si>
    <t>Value : "众泰汽车"</t>
  </si>
  <si>
    <t>Name : "厂商"</t>
  </si>
  <si>
    <t>Value : "中型SUV"</t>
  </si>
  <si>
    <t>Name : "级别"</t>
  </si>
  <si>
    <t>Value : "2013-12"</t>
  </si>
  <si>
    <t>Value : "2014-09"</t>
  </si>
  <si>
    <t>Value : "2014-12"</t>
  </si>
  <si>
    <t>Value : "2015-01"</t>
  </si>
  <si>
    <t>Value : "2014-11"</t>
  </si>
  <si>
    <t>Name : "上市时间"</t>
  </si>
  <si>
    <t>Value : "1.5T L4"</t>
  </si>
  <si>
    <t>Value : "2.0T L4"</t>
  </si>
  <si>
    <t>Name : "发动机"</t>
  </si>
  <si>
    <t>6:{</t>
  </si>
  <si>
    <t>Value : "涡轮增压"</t>
  </si>
  <si>
    <t>Name : "进气形式"</t>
  </si>
  <si>
    <t>7:{</t>
  </si>
  <si>
    <t>Value : "162"</t>
  </si>
  <si>
    <t>Value : "190"</t>
  </si>
  <si>
    <t>Name : "最大马力(PS)"</t>
  </si>
  <si>
    <t>8:{</t>
  </si>
  <si>
    <t>Value : "215"</t>
  </si>
  <si>
    <t>Value : "250"</t>
  </si>
  <si>
    <t>Name : "最大扭矩(N·m)"</t>
  </si>
  <si>
    <t>9:{</t>
  </si>
  <si>
    <t>Value : "5挡手动"</t>
  </si>
  <si>
    <t>Value : "6挡双离合"</t>
  </si>
  <si>
    <t>Name : "变速箱"</t>
  </si>
  <si>
    <t>10:{</t>
  </si>
  <si>
    <t>Value : "5门5座SUV"</t>
  </si>
  <si>
    <t>Name : "车身类型"</t>
  </si>
  <si>
    <t>11:{</t>
  </si>
  <si>
    <t>Value : "4631×1893×1694"</t>
  </si>
  <si>
    <t>Name : "长×宽×高(mm)"</t>
  </si>
  <si>
    <t>12:{</t>
  </si>
  <si>
    <t>Value : "2807"</t>
  </si>
  <si>
    <t>Name : "轴距(mm)"</t>
  </si>
  <si>
    <t>13:{</t>
  </si>
  <si>
    <t>Value : "180"</t>
  </si>
  <si>
    <t>Value : "185"</t>
  </si>
  <si>
    <t>Name : "最高车速(km/h)"</t>
  </si>
  <si>
    <t>14:{</t>
  </si>
  <si>
    <t>Value : "9.8"</t>
  </si>
  <si>
    <t>Value : "9.76"</t>
  </si>
  <si>
    <t>Value : "-"</t>
  </si>
  <si>
    <t>Name : "官方0-100km/h加速(s)"</t>
  </si>
  <si>
    <t>15:{</t>
  </si>
  <si>
    <t>Value : "10.16"</t>
  </si>
  <si>
    <t>Value : "9.53"</t>
  </si>
  <si>
    <t>Name : "实测0-100km/h加速(s)"</t>
  </si>
  <si>
    <t>16:{</t>
  </si>
  <si>
    <t>Value : "45.17"</t>
  </si>
  <si>
    <t>Value : "41.65"</t>
  </si>
  <si>
    <t>Name : "实测100-0km/h制动(m)"</t>
  </si>
  <si>
    <t>17:{</t>
  </si>
  <si>
    <t>Value : "7.9"</t>
  </si>
  <si>
    <t>Value : "8.3"</t>
  </si>
  <si>
    <t>Value : "9.2"</t>
  </si>
  <si>
    <t>Name : "工信部综合油耗(L/100km)"</t>
  </si>
  <si>
    <t>18:{</t>
  </si>
  <si>
    <t>Value : "四年或15万公里"</t>
  </si>
  <si>
    <t>Name : "整车质保"</t>
  </si>
  <si>
    <t>19:{</t>
  </si>
  <si>
    <t>Item : "车身",</t>
  </si>
  <si>
    <t>Value : "&lt;a href='http://price.pcauto.com.cn/cars/imglist/m29986-f10-o1.html' target='_blank'&gt;查看车身图片&lt;/a&gt;"</t>
  </si>
  <si>
    <t>Value : "&lt;a href='http://price.pcauto.com.cn/cars/imglist/m29987-f10-o1.html' target='_blank'&gt;查看车身图片&lt;/a&gt;"</t>
  </si>
  <si>
    <t>Value : "&lt;a href='http://price.pcauto.com.cn/cars/imglist/m29988-f10-o1.html' target='_blank'&gt;查看车身图片&lt;/a&gt;"</t>
  </si>
  <si>
    <t>Value : "&lt;a href='http://price.pcauto.com.cn/cars/imglist/m34804-f10-o1.html' target='_blank'&gt;查看车身图片&lt;/a&gt;"</t>
  </si>
  <si>
    <t>Value : "&lt;a href='http://price.pcauto.com.cn/cars/imglist/m34813-f10-o1.html' target='_blank'&gt;查看车身图片&lt;/a&gt;"</t>
  </si>
  <si>
    <t>Value : "&lt;a href='http://price.pcauto.com.cn/cars/imglist/m29993-f10-o1.html' target='_blank'&gt;查看车身图片&lt;/a&gt;"</t>
  </si>
  <si>
    <t>Value : "&lt;a href='http://price.pcauto.com.cn/cars/imglist/m34816-f10-o1.html' target='_blank'&gt;查看车身图片&lt;/a&gt;"</t>
  </si>
  <si>
    <t>Value : "&lt;a href='http://price.pcauto.com.cn/cars/imglist/m34815-f10-o1.html' target='_blank'&gt;查看车身图片&lt;/a&gt;"</t>
  </si>
  <si>
    <t>Value : "&lt;a href='http://price.pcauto.com.cn/cars/imglist/m34814-f10-o1.html' target='_blank'&gt;查看车身图片&lt;/a&gt;"</t>
  </si>
  <si>
    <t>Name : "参配看图"</t>
  </si>
  <si>
    <t>20:{</t>
  </si>
  <si>
    <t>Value : "SUV"</t>
  </si>
  <si>
    <t>ItemType : NumberInt("2"),</t>
  </si>
  <si>
    <t>21:{</t>
  </si>
  <si>
    <t>Value : "4631"</t>
  </si>
  <si>
    <t>Name : "长度(mm)"</t>
  </si>
  <si>
    <t>22:{</t>
  </si>
  <si>
    <t>Value : "1893"</t>
  </si>
  <si>
    <t>Name : "宽度(mm)"</t>
  </si>
  <si>
    <t>23:{</t>
  </si>
  <si>
    <t>Value : "1694"</t>
  </si>
  <si>
    <t>Name : "高度(mm)"</t>
  </si>
  <si>
    <t>24:{</t>
  </si>
  <si>
    <t>25:{</t>
  </si>
  <si>
    <t>Value : "1611"</t>
  </si>
  <si>
    <t>Name : "前轮距(mm)"</t>
  </si>
  <si>
    <t>26:{</t>
  </si>
  <si>
    <t>Value : "1612"</t>
  </si>
  <si>
    <t>Name : "后轮距(mm)"</t>
  </si>
  <si>
    <t>27:{</t>
  </si>
  <si>
    <t>Name : "最小离地间隙(mm)"</t>
  </si>
  <si>
    <t>28:{</t>
  </si>
  <si>
    <t>Value : "1541"</t>
  </si>
  <si>
    <t>Value : "1590"</t>
  </si>
  <si>
    <t>Name : "车重(kg)"</t>
  </si>
  <si>
    <t>29:{</t>
  </si>
  <si>
    <t>Value : "5"</t>
  </si>
  <si>
    <t>Name : "车门数(个)"</t>
  </si>
  <si>
    <t>30:{</t>
  </si>
  <si>
    <t>Name : "座位数(个)"</t>
  </si>
  <si>
    <t>31:{</t>
  </si>
  <si>
    <t>Value : "60"</t>
  </si>
  <si>
    <t>Name : "油箱容积(L)"</t>
  </si>
  <si>
    <t>32:{</t>
  </si>
  <si>
    <t>Value : "344"</t>
  </si>
  <si>
    <t>Name : "行李厢容积(L)"</t>
  </si>
  <si>
    <t>33:{</t>
  </si>
  <si>
    <t>Name : "行李厢最大容积(L)"</t>
  </si>
  <si>
    <t>34:{</t>
  </si>
  <si>
    <t>Item : "发动机",</t>
  </si>
  <si>
    <t>Value : "&lt;a href='http://price.pcauto.com.cn/cars/imglist/m29986-f30-o1.html' target='_blank'&gt;查看发动机图片&lt;/a&gt;"</t>
  </si>
  <si>
    <t>Value : "&lt;a href='http://price.pcauto.com.cn/cars/imglist/m29987-f30-o1.html' target='_blank'&gt;查看发动机图片&lt;/a&gt;"</t>
  </si>
  <si>
    <t>Value : "&lt;a href='http://price.pcauto.com.cn/cars/imglist/m29988-f30-o1.html' target='_blank'&gt;查看发动机图片&lt;/a&gt;"</t>
  </si>
  <si>
    <t>Value : "&lt;a href='http://price.pcauto.com.cn/cars/imglist/m34804-f30-o1.html' target='_blank'&gt;查看发动机图片&lt;/a&gt;"</t>
  </si>
  <si>
    <t>Value : "&lt;a href='http://price.pcauto.com.cn/cars/imglist/m34813-f30-o1.html' target='_blank'&gt;查看发动机图片&lt;/a&gt;"</t>
  </si>
  <si>
    <t>Value : "&lt;a href='http://price.pcauto.com.cn/cars/imglist/m29993-f30-o1.html' target='_blank'&gt;查看发动机图片&lt;/a&gt;"</t>
  </si>
  <si>
    <t>Value : "&lt;a href='http://price.pcauto.com.cn/cars/imglist/m34816-f30-o1.html' target='_blank'&gt;查看发动机图片&lt;/a&gt;"</t>
  </si>
  <si>
    <t>Value : "&lt;a href='http://price.pcauto.com.cn/cars/imglist/m34815-f30-o1.html' target='_blank'&gt;查看发动机图片&lt;/a&gt;"</t>
  </si>
  <si>
    <t>35:{</t>
  </si>
  <si>
    <t>Value : "15S4G"</t>
  </si>
  <si>
    <t>Value : "4G63S4T"</t>
  </si>
  <si>
    <t>ItemType : NumberInt("3"),</t>
  </si>
  <si>
    <t>Name : "发动机型号"</t>
  </si>
  <si>
    <t>36:{</t>
  </si>
  <si>
    <t>Value : "1498"</t>
  </si>
  <si>
    <t>Value : "1997"</t>
  </si>
  <si>
    <t>Name : "排量(mL)"</t>
  </si>
  <si>
    <t>37:{</t>
  </si>
  <si>
    <t>38:{</t>
  </si>
  <si>
    <t>39:{</t>
  </si>
  <si>
    <t>Value : "119"</t>
  </si>
  <si>
    <t>Value : "140"</t>
  </si>
  <si>
    <t>Name : "最大功率(kW)"</t>
  </si>
  <si>
    <t>40:{</t>
  </si>
  <si>
    <t>Value : "5500"</t>
  </si>
  <si>
    <t>Name : "最大功率转速(rpm)"</t>
  </si>
  <si>
    <t>41:{</t>
  </si>
  <si>
    <t>42:{</t>
  </si>
  <si>
    <t>Value : "2000-4000"</t>
  </si>
  <si>
    <t>Value : "2400-4400"</t>
  </si>
  <si>
    <t>Name : "最大扭矩转速(rpm)"</t>
  </si>
  <si>
    <t>43:{</t>
  </si>
  <si>
    <t>Value : "直列"</t>
  </si>
  <si>
    <t>Name : "气缸排列形式"</t>
  </si>
  <si>
    <t>44:{</t>
  </si>
  <si>
    <t>Value : "4"</t>
  </si>
  <si>
    <t>Name : "气缸数(个)"</t>
  </si>
  <si>
    <t>45:{</t>
  </si>
  <si>
    <t>Name : "每缸气门数(个)"</t>
  </si>
  <si>
    <t>46:{</t>
  </si>
  <si>
    <t>Value : "9.5"</t>
  </si>
  <si>
    <t>Value : "9.3"</t>
  </si>
  <si>
    <t>Name : "压缩比"</t>
  </si>
  <si>
    <t>47:{</t>
  </si>
  <si>
    <t>Value : "DOHC"</t>
  </si>
  <si>
    <t>Value : "SOHC"</t>
  </si>
  <si>
    <t>Name : "配气机构"</t>
  </si>
  <si>
    <t>48:{</t>
  </si>
  <si>
    <t>Value : "75"</t>
  </si>
  <si>
    <t>Value : "85"</t>
  </si>
  <si>
    <t>Name : "缸径(mm)"</t>
  </si>
  <si>
    <t>49:{</t>
  </si>
  <si>
    <t>Value : "84.8"</t>
  </si>
  <si>
    <t>Value : "88"</t>
  </si>
  <si>
    <t>Name : "行程(mm)"</t>
  </si>
  <si>
    <t>50:{</t>
  </si>
  <si>
    <t>Value : "CVVT"</t>
  </si>
  <si>
    <t>Name : "发动机特有技术"</t>
  </si>
  <si>
    <t>51:{</t>
  </si>
  <si>
    <t>Value : "汽油"</t>
  </si>
  <si>
    <t>Name : "燃料形式"</t>
  </si>
  <si>
    <t>52:{</t>
  </si>
  <si>
    <t>Value : "92号(原93号)"</t>
  </si>
  <si>
    <t>Name : "燃油标号"</t>
  </si>
  <si>
    <t>53:{</t>
  </si>
  <si>
    <t>Value : "多点电喷"</t>
  </si>
  <si>
    <t>Name : "供油方式"</t>
  </si>
  <si>
    <t>54:{</t>
  </si>
  <si>
    <t>Value : "铝"</t>
  </si>
  <si>
    <t>Name : "缸盖材料"</t>
  </si>
  <si>
    <t>55:{</t>
  </si>
  <si>
    <t>Value : "铁"</t>
  </si>
  <si>
    <t>Name : "缸体材料"</t>
  </si>
  <si>
    <t>56:{</t>
  </si>
  <si>
    <t>Value : "国V"</t>
  </si>
  <si>
    <t>Name : "排放标准"</t>
  </si>
  <si>
    <t>57:{</t>
  </si>
  <si>
    <t>Item : "变速箱",</t>
  </si>
  <si>
    <t>ItemType : NumberInt("5"),</t>
  </si>
  <si>
    <t>Name : "简称"</t>
  </si>
  <si>
    <t>58:{</t>
  </si>
  <si>
    <t>Value : "6"</t>
  </si>
  <si>
    <t>Name : "挡位个数"</t>
  </si>
  <si>
    <t>59:{</t>
  </si>
  <si>
    <t>Value : "手动变速箱(MT)"</t>
  </si>
  <si>
    <t>Value : "双离合变速箱(DCT)"</t>
  </si>
  <si>
    <t>Name : "变速箱类型"</t>
  </si>
  <si>
    <t>60:{</t>
  </si>
  <si>
    <t>Item : "底盘转向",</t>
  </si>
  <si>
    <t>Value : "&lt;a href='http://price.pcauto.com.cn/cars/imglist/m29986-f31-o1.html' target='_blank'&gt;查看底盘转向图片&lt;/a&gt;"</t>
  </si>
  <si>
    <t>Value : "&lt;a href='http://price.pcauto.com.cn/cars/imglist/m29987-f31-o1.html' target='_blank'&gt;查看底盘转向图片&lt;/a&gt;"</t>
  </si>
  <si>
    <t>Value : "&lt;a href='http://price.pcauto.com.cn/cars/imglist/m29988-f31-o1.html' target='_blank'&gt;查看底盘转向图片&lt;/a&gt;"</t>
  </si>
  <si>
    <t>Value : "&lt;a href='http://price.pcauto.com.cn/cars/imglist/m34804-f31-o1.html' target='_blank'&gt;查看底盘转向图片&lt;/a&gt;"</t>
  </si>
  <si>
    <t>Value : "&lt;a href='http://price.pcauto.com.cn/cars/imglist/m34813-f31-o1.html' target='_blank'&gt;查看底盘转向图片&lt;/a&gt;"</t>
  </si>
  <si>
    <t>Value : "&lt;a href='http://price.pcauto.com.cn/cars/imglist/m29993-f31-o1.html' target='_blank'&gt;查看底盘转向图片&lt;/a&gt;"</t>
  </si>
  <si>
    <t>Value : "&lt;a href='http://price.pcauto.com.cn/cars/imglist/m34816-f31-o1.html' target='_blank'&gt;查看底盘转向图片&lt;/a&gt;"</t>
  </si>
  <si>
    <t>Value : "&lt;a href='http://price.pcauto.com.cn/cars/imglist/m34815-f31-o1.html' target='_blank'&gt;查看底盘转向图片&lt;/a&gt;"</t>
  </si>
  <si>
    <t>61:{</t>
  </si>
  <si>
    <t>Value : "前置前驱"</t>
  </si>
  <si>
    <t>ItemType : NumberInt("6"),</t>
  </si>
  <si>
    <t>Name : "驱动方式"</t>
  </si>
  <si>
    <t>62:{</t>
  </si>
  <si>
    <t>Value : "麦弗逊式独立悬挂"</t>
  </si>
  <si>
    <t>Name : "前悬挂类型"</t>
  </si>
  <si>
    <t>63:{</t>
  </si>
  <si>
    <t>Value : "多连杆式独立悬挂"</t>
  </si>
  <si>
    <t>Name : "后悬挂类型"</t>
  </si>
  <si>
    <t>64:{</t>
  </si>
  <si>
    <t>Value : "机械液压助力"</t>
  </si>
  <si>
    <t>Name : "转向助力类型"</t>
  </si>
  <si>
    <t>65:{</t>
  </si>
  <si>
    <t>Value : "承载式"</t>
  </si>
  <si>
    <t>Name : "车体结构"</t>
  </si>
  <si>
    <t>66:{</t>
  </si>
  <si>
    <t>Item : "车轮制动",</t>
  </si>
  <si>
    <t>Value : "&lt;a href='http://price.pcauto.com.cn/cars/imglist/m29986-f13-o1.html' target='_blank'&gt;查看车轮制动图片&lt;/a&gt;"</t>
  </si>
  <si>
    <t>Value : "&lt;a href='http://price.pcauto.com.cn/cars/imglist/m29987-f13-o1.html' target='_blank'&gt;查看车轮制动图片&lt;/a&gt;"</t>
  </si>
  <si>
    <t>Value : "&lt;a href='http://price.pcauto.com.cn/cars/imglist/m29988-f13-o1.html' target='_blank'&gt;查看车轮制动图片&lt;/a&gt;"</t>
  </si>
  <si>
    <t>Value : "&lt;a href='http://price.pcauto.com.cn/cars/imglist/m34804-f13-o1.html' target='_blank'&gt;查看车轮制动图片&lt;/a&gt;"</t>
  </si>
  <si>
    <t>Value : "&lt;a href='http://price.pcauto.com.cn/cars/imglist/m34813-f13-o1.html' target='_blank'&gt;查看车轮制动图片&lt;/a&gt;"</t>
  </si>
  <si>
    <t>Value : "&lt;a href='http://price.pcauto.com.cn/cars/imglist/m29993-f13-o1.html' target='_blank'&gt;查看车轮制动图片&lt;/a&gt;"</t>
  </si>
  <si>
    <t>Value : "&lt;a href='http://price.pcauto.com.cn/cars/imglist/m34816-f13-o1.html' target='_blank'&gt;查看车轮制动图片&lt;/a&gt;"</t>
  </si>
  <si>
    <t>Value : "&lt;a href='http://price.pcauto.com.cn/cars/imglist/m34815-f13-o1.html' target='_blank'&gt;查看车轮制动图片&lt;/a&gt;"</t>
  </si>
  <si>
    <t>Value : "&lt;a href='http://price.pcauto.com.cn/cars/imglist/m34814-f13-o1.html' target='_blank'&gt;查看车轮制动图片&lt;/a&gt;"</t>
  </si>
  <si>
    <t>67:{</t>
  </si>
  <si>
    <t>Value : "通风盘式"</t>
  </si>
  <si>
    <t>ItemType : NumberInt("7"),</t>
  </si>
  <si>
    <t>Name : "前制动器类型"</t>
  </si>
  <si>
    <t>68:{</t>
  </si>
  <si>
    <t>Value : "盘式"</t>
  </si>
  <si>
    <t>Name : "后制动器类型"</t>
  </si>
  <si>
    <t>69:{</t>
  </si>
  <si>
    <t>Value : "手刹"</t>
  </si>
  <si>
    <t>Value : "电子驻车"</t>
  </si>
  <si>
    <t>Name : "驻车制动类型"</t>
  </si>
  <si>
    <t>70:{</t>
  </si>
  <si>
    <t>Value : "235/65 R17"</t>
  </si>
  <si>
    <t>Value : "235/60 R18"</t>
  </si>
  <si>
    <t>Name : "前轮胎规格"</t>
  </si>
  <si>
    <t>71:{</t>
  </si>
  <si>
    <t>Name : "后轮胎规格"</t>
  </si>
  <si>
    <t>72:{</t>
  </si>
  <si>
    <t>Value : "非全尺寸"</t>
  </si>
  <si>
    <t>Name : "备胎规格"</t>
  </si>
  <si>
    <t>73:{</t>
  </si>
  <si>
    <t>Item : "越野性能",</t>
  </si>
  <si>
    <t>Value : "23.1"</t>
  </si>
  <si>
    <t>ItemType : NumberInt("8"),</t>
  </si>
  <si>
    <t>Name : "接近角(°)"</t>
  </si>
  <si>
    <t>74:{</t>
  </si>
  <si>
    <t>Value : "27.4"</t>
  </si>
  <si>
    <t>Name : "离去角(°)"</t>
  </si>
  <si>
    <t>75:{</t>
  </si>
  <si>
    <t>Name : "纵向通过角(°)"</t>
  </si>
  <si>
    <t>76:{</t>
  </si>
  <si>
    <t>Value : "40/21.8"</t>
  </si>
  <si>
    <t>Name : "最大爬坡度(%)/爬坡角度(°)"</t>
  </si>
  <si>
    <t>77:{</t>
  </si>
  <si>
    <t>78:{</t>
  </si>
  <si>
    <t>Name : "最小转弯半径(m)"</t>
  </si>
  <si>
    <t>79:{</t>
  </si>
  <si>
    <t>Name : "最大涉水深度(mm)"</t>
  </si>
  <si>
    <t>id_o</t>
  </si>
  <si>
    <t>id</t>
  </si>
  <si>
    <t>item</t>
  </si>
  <si>
    <t>itermid</t>
  </si>
  <si>
    <t>keycn1</t>
  </si>
  <si>
    <t>keycn2.1</t>
  </si>
  <si>
    <t>keycn2</t>
  </si>
  <si>
    <t>keych</t>
  </si>
  <si>
    <t>col_en</t>
  </si>
  <si>
    <t>u "基本参数-车型名称":"salesdesc",</t>
  </si>
  <si>
    <t>salesdesc= scrapy.Field()</t>
  </si>
  <si>
    <t>u "基本参数-厂商指导价(元)":"price",</t>
  </si>
  <si>
    <t>price= scrapy.Field()</t>
  </si>
  <si>
    <t>u "基本参数-厂商":"factoryname",</t>
  </si>
  <si>
    <t>factoryname= scrapy.Field()</t>
  </si>
  <si>
    <t>u "基本参数-级别":"level",</t>
  </si>
  <si>
    <t>level</t>
  </si>
  <si>
    <t>level= scrapy.Field()</t>
  </si>
  <si>
    <t>u "基本参数-上市时间":"salemonth",</t>
  </si>
  <si>
    <t>salemonth</t>
  </si>
  <si>
    <t>salemonth= scrapy.Field()</t>
  </si>
  <si>
    <t>u "基本参数-发动机":"motor",</t>
  </si>
  <si>
    <t>motor= scrapy.Field()</t>
  </si>
  <si>
    <t>u "基本参数-进气形式":"method",</t>
  </si>
  <si>
    <t>method= scrapy.Field()</t>
  </si>
  <si>
    <t>u "基本参数-最大马力(PS)":"maxps",</t>
  </si>
  <si>
    <t>maxps= scrapy.Field()</t>
  </si>
  <si>
    <t>u "基本参数-最大扭矩(N·m)":"maxnm",</t>
  </si>
  <si>
    <t>maxnm= scrapy.Field()</t>
  </si>
  <si>
    <t>u "基本参数-变速箱":"gear",</t>
  </si>
  <si>
    <t>gear= scrapy.Field()</t>
  </si>
  <si>
    <t>u "基本参数-车身类型":"bodystyle",</t>
  </si>
  <si>
    <t>bodystyle</t>
  </si>
  <si>
    <t>bodystyle= scrapy.Field()</t>
  </si>
  <si>
    <t>u "基本参数-长×宽×高(mm)":"lengthwh",</t>
  </si>
  <si>
    <t>lengthwh= scrapy.Field()</t>
  </si>
  <si>
    <t>u "基本参数-轴距(mm)":"wheel",</t>
  </si>
  <si>
    <t>wheel= scrapy.Field()</t>
  </si>
  <si>
    <t>u "基本参数-最高车速(km/h)":"maxspeed",</t>
  </si>
  <si>
    <t>maxspeed= scrapy.Field()</t>
  </si>
  <si>
    <t>u "基本参数-官方0-100km/h加速(s)":"accelerate",</t>
  </si>
  <si>
    <t>accelerate= scrapy.Field()</t>
  </si>
  <si>
    <t>u "基本参数-实测0-100km/h加速(s)":"actualaccelerate",</t>
  </si>
  <si>
    <t>actualaccelerate= scrapy.Field()</t>
  </si>
  <si>
    <t>u "基本参数-实测100-0km/h制动(m)":"actualstop",</t>
  </si>
  <si>
    <t>actualstop= scrapy.Field()</t>
  </si>
  <si>
    <t>u "基本参数-工信部综合油耗(L/100km)":"petrol",</t>
  </si>
  <si>
    <t>petrol= scrapy.Field()</t>
  </si>
  <si>
    <t>u "基本参数-整车质保":"warranty",</t>
  </si>
  <si>
    <t>warranty= scrapy.Field()</t>
  </si>
  <si>
    <t>u "车身-车身类型":"type",</t>
  </si>
  <si>
    <t>type= scrapy.Field()</t>
  </si>
  <si>
    <t>u "车身-长度(mm)":"length",</t>
  </si>
  <si>
    <t>length= scrapy.Field()</t>
  </si>
  <si>
    <t>u "车身-宽度(mm)":"width",</t>
  </si>
  <si>
    <t>width= scrapy.Field()</t>
  </si>
  <si>
    <t>u "车身-高度(mm)":"height",</t>
  </si>
  <si>
    <t>height= scrapy.Field()</t>
  </si>
  <si>
    <t>u "车身-轴距(mm)":"wheel",</t>
  </si>
  <si>
    <t>u "车身-前轮距(mm)":"frontwheel",</t>
  </si>
  <si>
    <t>frontwheel= scrapy.Field()</t>
  </si>
  <si>
    <t>u "车身-后轮距(mm)":"backwheel",</t>
  </si>
  <si>
    <t>backwheel= scrapy.Field()</t>
  </si>
  <si>
    <t>u "车身-最小离地间隙(mm)":"liftoff_distance",</t>
  </si>
  <si>
    <t>liftoff_distance= scrapy.Field()</t>
  </si>
  <si>
    <t>u "车身-车重(kg)":"weight",</t>
  </si>
  <si>
    <t>weight= scrapy.Field()</t>
  </si>
  <si>
    <t>u "车身-车门数(个)":"doors",</t>
  </si>
  <si>
    <t>doors= scrapy.Field()</t>
  </si>
  <si>
    <t>u "车身-座位数(个)":"seats",</t>
  </si>
  <si>
    <t>seats= scrapy.Field()</t>
  </si>
  <si>
    <t>u "车身-油箱容积(L)":"fuelvolumn",</t>
  </si>
  <si>
    <t>fuelvolumn= scrapy.Field()</t>
  </si>
  <si>
    <t>u "车身-行李厢容积(L)":"baggage",</t>
  </si>
  <si>
    <t>baggage= scrapy.Field()</t>
  </si>
  <si>
    <t>u "车身-行李厢最大容积(L)":"maxbaggage",</t>
  </si>
  <si>
    <t>maxbaggage</t>
  </si>
  <si>
    <t>maxbaggage= scrapy.Field()</t>
  </si>
  <si>
    <t>u "发动机-发动机型号":"motortype",</t>
  </si>
  <si>
    <t>motortype= scrapy.Field()</t>
  </si>
  <si>
    <t>u "发动机-排量(mL)":"cylinder",</t>
  </si>
  <si>
    <t>cylinder= scrapy.Field()</t>
  </si>
  <si>
    <t>u "发动机-进气形式":"method1",</t>
  </si>
  <si>
    <t>method1</t>
  </si>
  <si>
    <t>method1= scrapy.Field()</t>
  </si>
  <si>
    <t>u "发动机-最大马力(PS)":"maxps1",</t>
  </si>
  <si>
    <t>maxps1</t>
  </si>
  <si>
    <t>maxps1= scrapy.Field()</t>
  </si>
  <si>
    <t>u "发动机-最大功率(kW)":"maxpower",</t>
  </si>
  <si>
    <t>maxpower= scrapy.Field()</t>
  </si>
  <si>
    <t>u "发动机-最大功率转速(rpm)":"maxrpm",</t>
  </si>
  <si>
    <t>maxrpm= scrapy.Field()</t>
  </si>
  <si>
    <t>u "发动机-最大扭矩(N·m)":"maxnm1",</t>
  </si>
  <si>
    <t>maxnm1</t>
  </si>
  <si>
    <t>maxnm1= scrapy.Field()</t>
  </si>
  <si>
    <t>u "发动机-最大扭矩转速(rpm)":"maxtorque",</t>
  </si>
  <si>
    <t>maxtorque= scrapy.Field()</t>
  </si>
  <si>
    <t>u "发动机-气缸排列形式":"lwv",</t>
  </si>
  <si>
    <t>lwv= scrapy.Field()</t>
  </si>
  <si>
    <t>u "发动机-气缸数(个)":"lwvnumber",</t>
  </si>
  <si>
    <t>lwvnumber= scrapy.Field()</t>
  </si>
  <si>
    <t>u "发动机-每缸气门数(个)":"valve",</t>
  </si>
  <si>
    <t>valve= scrapy.Field()</t>
  </si>
  <si>
    <t>u "发动机-压缩比":"compress",</t>
  </si>
  <si>
    <t>compress= scrapy.Field()</t>
  </si>
  <si>
    <t>u "发动机-配气机构":"valve_gear",</t>
  </si>
  <si>
    <t>valve_gear= scrapy.Field()</t>
  </si>
  <si>
    <t>u "发动机-缸径(mm)":"cylinder_diameter",</t>
  </si>
  <si>
    <t>cylinder_diameter= scrapy.Field()</t>
  </si>
  <si>
    <t>u "发动机-行程(mm)":"cylinder_travel",</t>
  </si>
  <si>
    <t>cylinder_travel= scrapy.Field()</t>
  </si>
  <si>
    <t>u "发动机-发动机特有技术":"motortechnique",</t>
  </si>
  <si>
    <t>motortechnique= scrapy.Field()</t>
  </si>
  <si>
    <t>u "发动机-燃料形式":"fuletype",</t>
  </si>
  <si>
    <t>fuletype= scrapy.Field()</t>
  </si>
  <si>
    <t>u "发动机-燃油标号":"fulevolumn",</t>
  </si>
  <si>
    <t>fulevolumn= scrapy.Field()</t>
  </si>
  <si>
    <t>u "发动机-供油方式":"fulemethod",</t>
  </si>
  <si>
    <t>fulemethod= scrapy.Field()</t>
  </si>
  <si>
    <t>u "发动机-缸盖材料":"cylinder_head_material",</t>
  </si>
  <si>
    <t>cylinder_head_material= scrapy.Field()</t>
  </si>
  <si>
    <t>u "发动机-缸体材料":"cylinder_body_material",</t>
  </si>
  <si>
    <t>cylinder_body_material= scrapy.Field()</t>
  </si>
  <si>
    <t>u "发动机-排放标准":"emission",</t>
  </si>
  <si>
    <t>emission= scrapy.Field()</t>
  </si>
  <si>
    <t>ItemType : NumberInt("4"),</t>
  </si>
  <si>
    <t>u "变速箱-简称":"geardesc",</t>
  </si>
  <si>
    <t>geardesc= scrapy.Field()</t>
  </si>
  <si>
    <t>u "变速箱-挡位个数":"gearnumber",</t>
  </si>
  <si>
    <t>gearnumber= scrapy.Field()</t>
  </si>
  <si>
    <t>u "变速箱-变速箱类型":"geartype",</t>
  </si>
  <si>
    <t>geartype= scrapy.Field()</t>
  </si>
  <si>
    <t>u "底盘转向-驱动方式":"driveway",</t>
  </si>
  <si>
    <t>driveway= scrapy.Field()</t>
  </si>
  <si>
    <t>u "底盘转向-前悬挂类型":"frontgauge",</t>
  </si>
  <si>
    <t>frontgauge= scrapy.Field()</t>
  </si>
  <si>
    <t>u "底盘转向-后悬挂类型":"backgauge",</t>
  </si>
  <si>
    <t>backgauge= scrapy.Field()</t>
  </si>
  <si>
    <t>u "底盘转向-转向助力类型":"assistanttype",</t>
  </si>
  <si>
    <t>assistanttype= scrapy.Field()</t>
  </si>
  <si>
    <t>u "底盘转向-车体结构":"body_structure",</t>
  </si>
  <si>
    <t>body_structure= scrapy.Field()</t>
  </si>
  <si>
    <t>u "车轮制动-前制动器类型":"frontbrake",</t>
  </si>
  <si>
    <t>frontbrake= scrapy.Field()</t>
  </si>
  <si>
    <t>u "车轮制动-后制动器类型":"backbrake",</t>
  </si>
  <si>
    <t>backbrake= scrapy.Field()</t>
  </si>
  <si>
    <t>u "车轮制动-驻车制动类型":"parking_brake_type",</t>
  </si>
  <si>
    <t>parking_brake_type= scrapy.Field()</t>
  </si>
  <si>
    <t>u "车轮制动-前轮胎规格":"frontwheel",</t>
  </si>
  <si>
    <t>u "车轮制动-后轮胎规格":"backwheel",</t>
  </si>
  <si>
    <t>u "车轮制动-备胎规格":"sparewheel",</t>
  </si>
  <si>
    <t>sparewheel= scrapy.Field()</t>
  </si>
  <si>
    <t>u "越野性能-接近角(°)":"approach_angle",</t>
  </si>
  <si>
    <t>approach_angle</t>
  </si>
  <si>
    <t>approach_angle= scrapy.Field()</t>
  </si>
  <si>
    <t>u "越野性能-离去角(°)":"departure_angle",</t>
  </si>
  <si>
    <t>departure_angle</t>
  </si>
  <si>
    <t>departure_angle= scrapy.Field()</t>
  </si>
  <si>
    <t>u "越野性能-纵向通过角(°)":"ramp_angle",</t>
  </si>
  <si>
    <t>ramp_angle</t>
  </si>
  <si>
    <t>ramp_angle= scrapy.Field()</t>
  </si>
  <si>
    <t>u "越野性能-最大爬坡度(%)/爬坡角度(°)":"climbing_angle",</t>
  </si>
  <si>
    <t>climbing_angle</t>
  </si>
  <si>
    <t>climbing_angle= scrapy.Field()</t>
  </si>
  <si>
    <t>u "越野性能-最小离地间隙(mm)":"liftoff_distance1",</t>
  </si>
  <si>
    <t>liftoff_distance1</t>
  </si>
  <si>
    <t>liftoff_distance1= scrapy.Field()</t>
  </si>
  <si>
    <t>u "越野性能-最小转弯半径(m)":"turning_radius",</t>
  </si>
  <si>
    <t>turning_radius</t>
  </si>
  <si>
    <t>turning_radius= scrapy.Field()</t>
  </si>
  <si>
    <t>u "越野性能-最大涉水深度(mm)":"wading_depth",</t>
  </si>
  <si>
    <t>wading_depth</t>
  </si>
  <si>
    <t>wading_depth= scrapy.Field()</t>
  </si>
  <si>
    <t>title</t>
  </si>
  <si>
    <t>key_cn</t>
  </si>
  <si>
    <t>key_en</t>
  </si>
  <si>
    <t>key_cn_new</t>
  </si>
  <si>
    <t>基本信息</t>
  </si>
  <si>
    <t>款式名称</t>
  </si>
  <si>
    <t> 奥迪A4L-1.8T-CVT/MT-TFSI舒适型(国Ⅳ)</t>
  </si>
  <si>
    <t>salesdesc1</t>
  </si>
  <si>
    <t>u'款式名称':'salesdesc1',</t>
  </si>
  <si>
    <t>出厂时间</t>
  </si>
  <si>
    <t> 2010</t>
  </si>
  <si>
    <t>produceyear</t>
  </si>
  <si>
    <t>u'出厂时间':'produceyear',</t>
  </si>
  <si>
    <t>车型年款</t>
  </si>
  <si>
    <t> 201009</t>
  </si>
  <si>
    <t>u'车型年款':'makeyear',</t>
  </si>
  <si>
    <t>排放标准</t>
  </si>
  <si>
    <t> 国Ⅳ</t>
  </si>
  <si>
    <t>u'排放标准':'emission',</t>
  </si>
  <si>
    <t>车身参数</t>
  </si>
  <si>
    <t>车体形式</t>
  </si>
  <si>
    <t> 三厢</t>
  </si>
  <si>
    <t>u'车体形式':'bodystyle',</t>
  </si>
  <si>
    <t>前/后轮距(mm)</t>
  </si>
  <si>
    <t> 1564/1550</t>
  </si>
  <si>
    <t>frontwheel/backwheel</t>
  </si>
  <si>
    <t>u'前/后轮距(mm)':'frontwheel/backwheel',</t>
  </si>
  <si>
    <t>轴距(mm)</t>
  </si>
  <si>
    <t> 2869</t>
  </si>
  <si>
    <t>u'轴距(mm)':'wheel',</t>
  </si>
  <si>
    <t>整备质量(kg)</t>
  </si>
  <si>
    <t> 1610</t>
  </si>
  <si>
    <t>u'整备质量(kg)':'weight',</t>
  </si>
  <si>
    <t>油箱容积(l)</t>
  </si>
  <si>
    <t> 65</t>
  </si>
  <si>
    <t>u'油箱容积(l)':'fuelvolumn',</t>
  </si>
  <si>
    <t>行李箱容积(l)</t>
  </si>
  <si>
    <t> 480</t>
  </si>
  <si>
    <t>u'行李箱容积(l)':'baggage',</t>
  </si>
  <si>
    <t>车门数(含后车门)</t>
  </si>
  <si>
    <t> 4</t>
  </si>
  <si>
    <t>u'车门数(含后车门)':'doors',</t>
  </si>
  <si>
    <t>接近角(°)</t>
  </si>
  <si>
    <t> 15.6</t>
  </si>
  <si>
    <t>u'接近角(°)':'approach_angle',</t>
  </si>
  <si>
    <t>长/宽/高(mm)</t>
  </si>
  <si>
    <t> 4763/1826/1426</t>
  </si>
  <si>
    <t>u'长/宽/高(mm)':'lengthwh',</t>
  </si>
  <si>
    <t>前/后悬长度(mm)</t>
  </si>
  <si>
    <t> 866/1028</t>
  </si>
  <si>
    <t>frontgauge/backgauge_length</t>
  </si>
  <si>
    <t>u'前/后悬长度(mm)':'frontgauge/backgauge_length',</t>
  </si>
  <si>
    <t>风阻系数(cd)</t>
  </si>
  <si>
    <t> 0.28</t>
  </si>
  <si>
    <t>drag_coef</t>
  </si>
  <si>
    <t>u'风阻系数(cd)':'drag_coef',</t>
  </si>
  <si>
    <t>最大总质量(kg)</t>
  </si>
  <si>
    <t> 2045</t>
  </si>
  <si>
    <t>maxload</t>
  </si>
  <si>
    <t>u'最大总质量(kg)':'maxload',</t>
  </si>
  <si>
    <t>最大行李箱容积(l)</t>
  </si>
  <si>
    <t/>
  </si>
  <si>
    <t>u'最大行李箱容积(l)':'maxbaggage',</t>
  </si>
  <si>
    <t>乘员数(含驾驶员)</t>
  </si>
  <si>
    <t> 5</t>
  </si>
  <si>
    <t>passengers</t>
  </si>
  <si>
    <t>u'乘员数(含驾驶员)':'passengers',</t>
  </si>
  <si>
    <t>离去角(°)</t>
  </si>
  <si>
    <t> 15.3</t>
  </si>
  <si>
    <t>u'离去角(°)':'departure_angle',</t>
  </si>
  <si>
    <t>发动机参数</t>
  </si>
  <si>
    <t>发动机重要技术</t>
  </si>
  <si>
    <t>u'发动机重要技术':'motortechnique',</t>
  </si>
  <si>
    <t>发动机描述</t>
  </si>
  <si>
    <t> 1.8L 4缸 直列 水冷 发动机</t>
  </si>
  <si>
    <t>motordesc</t>
  </si>
  <si>
    <t>u'发动机描述':'motordesc',</t>
  </si>
  <si>
    <t>发动机型号</t>
  </si>
  <si>
    <t> CCU</t>
  </si>
  <si>
    <t>u'发动机型号':'motortype',</t>
  </si>
  <si>
    <t>升功率(kw/l)</t>
  </si>
  <si>
    <t> 65.63</t>
  </si>
  <si>
    <t>powerL</t>
  </si>
  <si>
    <t>u'升功率(kw/l)':'powerL',</t>
  </si>
  <si>
    <t>压缩比</t>
  </si>
  <si>
    <t> 9.3</t>
  </si>
  <si>
    <t>u'压缩比':'compress',</t>
  </si>
  <si>
    <t>行程(mm)</t>
  </si>
  <si>
    <t>u'行程(mm)':'cylinder_travel',</t>
  </si>
  <si>
    <t>每缸气门数</t>
  </si>
  <si>
    <t>u'每缸气门数':'valve',</t>
  </si>
  <si>
    <t>最大功率(kw(ps)/rpm)</t>
  </si>
  <si>
    <t> 118(160)/4500-6200</t>
  </si>
  <si>
    <t>u'最大功率(kw(ps)/rpm)':'maxpower',</t>
  </si>
  <si>
    <t>燃料类型标号</t>
  </si>
  <si>
    <t> 无铅汽油97#</t>
  </si>
  <si>
    <t>u'燃料类型标号':'fueltype',</t>
  </si>
  <si>
    <t>排气量(ml)</t>
  </si>
  <si>
    <t> 1798</t>
  </si>
  <si>
    <t>u'排气量(ml)':'cylinder',</t>
  </si>
  <si>
    <t>发动机放置方向</t>
  </si>
  <si>
    <t> 直列</t>
  </si>
  <si>
    <t>u'发动机放置方向':'lwv',</t>
  </si>
  <si>
    <t>进气方式</t>
  </si>
  <si>
    <t> 涡轮增压</t>
  </si>
  <si>
    <t>u'进气方式':'method',</t>
  </si>
  <si>
    <t>发动机生产厂家</t>
  </si>
  <si>
    <t> 一汽-大众汽车有限公司</t>
  </si>
  <si>
    <t>motorfactoryname</t>
  </si>
  <si>
    <t>u'发动机生产厂家':'motorfactoryname',</t>
  </si>
  <si>
    <t>综合油耗(L/100km)</t>
  </si>
  <si>
    <t> 6.2</t>
  </si>
  <si>
    <t>u'综合油耗(L/100km)':'petrol',</t>
  </si>
  <si>
    <t>缸径(mm)</t>
  </si>
  <si>
    <t>u'缸径(mm)':'cylinder_diameter',</t>
  </si>
  <si>
    <t>缸盖材料</t>
  </si>
  <si>
    <t> 铝合金</t>
  </si>
  <si>
    <t>u'缸盖材料':'cylinder_head_material',</t>
  </si>
  <si>
    <t>缸体材料</t>
  </si>
  <si>
    <t>u'缸体材料':'cylinder_body_material',</t>
  </si>
  <si>
    <t>最大扭矩(nm/rpm)</t>
  </si>
  <si>
    <t> 250/1500-4500</t>
  </si>
  <si>
    <t>u'最大扭矩(nm/rpm)':'maxnm',</t>
  </si>
  <si>
    <t>燃油供给方式</t>
  </si>
  <si>
    <t> 电子传输多点式喷射</t>
  </si>
  <si>
    <t>fuelmethod</t>
  </si>
  <si>
    <t>u'燃油供给方式':'fuelmethod',</t>
  </si>
  <si>
    <t>气缸数</t>
  </si>
  <si>
    <t>u'气缸数':'lwvnumber',</t>
  </si>
  <si>
    <t>发动机放置位置</t>
  </si>
  <si>
    <t> 前置</t>
  </si>
  <si>
    <t>motor_position</t>
  </si>
  <si>
    <t>u'发动机放置位置':'motor_position',</t>
  </si>
  <si>
    <t>冷却系统</t>
  </si>
  <si>
    <t> 水冷</t>
  </si>
  <si>
    <t>cooling_system</t>
  </si>
  <si>
    <t>u'冷却系统':'cooling_system',</t>
  </si>
  <si>
    <t>底盘参数</t>
  </si>
  <si>
    <t>变速器形式</t>
  </si>
  <si>
    <t> 8档 无级/手动一体式</t>
  </si>
  <si>
    <t>u'变速器形式':'gear',</t>
  </si>
  <si>
    <t>驱动方式</t>
  </si>
  <si>
    <t> 前驱</t>
  </si>
  <si>
    <t>u'驱动方式':'driveway',</t>
  </si>
  <si>
    <t>前悬架</t>
  </si>
  <si>
    <t> 轻质五连杆式前独立悬架</t>
  </si>
  <si>
    <t>fronthang</t>
  </si>
  <si>
    <t>u'前悬架':'fronthang',</t>
  </si>
  <si>
    <t>前制动</t>
  </si>
  <si>
    <t> 通风盘</t>
  </si>
  <si>
    <t>u'前制动':'frontbrake',</t>
  </si>
  <si>
    <t>变速器名称</t>
  </si>
  <si>
    <t>u'变速器名称':'geardesc',</t>
  </si>
  <si>
    <t>前轮胎规格</t>
  </si>
  <si>
    <t> 215/55 R16</t>
  </si>
  <si>
    <t>u'前轮胎规格':'frontwheel',</t>
  </si>
  <si>
    <t>备胎规格</t>
  </si>
  <si>
    <t>u'备胎规格':'sparewheel',</t>
  </si>
  <si>
    <t>前轮毂材料</t>
  </si>
  <si>
    <t>fronthubtype</t>
  </si>
  <si>
    <t>u'前轮毂材料':'fronthubtype',</t>
  </si>
  <si>
    <t>驱动轮胎宽度(mm)</t>
  </si>
  <si>
    <t> 215</t>
  </si>
  <si>
    <t>drive_width</t>
  </si>
  <si>
    <t>u'驱动轮胎宽度(mm)':'drive_width',</t>
  </si>
  <si>
    <t>驱动轮胎负荷指数</t>
  </si>
  <si>
    <t>drive_load</t>
  </si>
  <si>
    <t>u'驱动轮胎负荷指数':'drive_load',</t>
  </si>
  <si>
    <t>驱动轮毂直径(英寸)</t>
  </si>
  <si>
    <t> 16</t>
  </si>
  <si>
    <t>drive_wheel</t>
  </si>
  <si>
    <t>u'驱动轮毂直径(英寸)':'drive_wheel',</t>
  </si>
  <si>
    <t>排档方式</t>
  </si>
  <si>
    <t> 地排</t>
  </si>
  <si>
    <t>transmission_way</t>
  </si>
  <si>
    <t>u'排档方式':'transmission_way',</t>
  </si>
  <si>
    <t>转向系统</t>
  </si>
  <si>
    <t> 电动助力转向</t>
  </si>
  <si>
    <t>u'转向系统':'assistanttype',</t>
  </si>
  <si>
    <t>后悬架</t>
  </si>
  <si>
    <t> 梯形连杆式后独立悬架</t>
  </si>
  <si>
    <t>u'后悬架':'backhang',</t>
  </si>
  <si>
    <t>后制动</t>
  </si>
  <si>
    <t> 盘式</t>
  </si>
  <si>
    <t>u'后制动':'backbrake',</t>
  </si>
  <si>
    <t>整车平台</t>
  </si>
  <si>
    <t>platform</t>
  </si>
  <si>
    <t>u'整车平台':'platform',</t>
  </si>
  <si>
    <t>后轮胎规格</t>
  </si>
  <si>
    <t>u'后轮胎规格':'backwheel',</t>
  </si>
  <si>
    <t>备胎轮毂材料</t>
  </si>
  <si>
    <t> 钢制</t>
  </si>
  <si>
    <t>sparehubtype</t>
  </si>
  <si>
    <t>u'备胎轮毂材料':'sparehubtype',</t>
  </si>
  <si>
    <t>后轮毂材料</t>
  </si>
  <si>
    <t>backhubtype</t>
  </si>
  <si>
    <t>u'后轮毂材料':'backhubtype',</t>
  </si>
  <si>
    <t>驱动轮胎扁平比(%)</t>
  </si>
  <si>
    <t> 55</t>
  </si>
  <si>
    <t>drive_flat</t>
  </si>
  <si>
    <t>u'驱动轮胎扁平比(%)':'drive_flat',</t>
  </si>
  <si>
    <t>驱动轮胎速度级别</t>
  </si>
  <si>
    <t>drive_speed</t>
  </si>
  <si>
    <t>u'驱动轮胎速度级别':'drive_speed',</t>
  </si>
  <si>
    <t>行驶参数</t>
  </si>
  <si>
    <t>最高车速(km/h)</t>
  </si>
  <si>
    <t> 221</t>
  </si>
  <si>
    <t>u'最高车速(km/h)':'maxspeed',</t>
  </si>
  <si>
    <t>最大爬坡度(%)</t>
  </si>
  <si>
    <t>max_grade_angel</t>
  </si>
  <si>
    <t>u'最大爬坡度(%)':'max_grade_angel',</t>
  </si>
  <si>
    <t>保修期</t>
  </si>
  <si>
    <t> 2年/不限公里</t>
  </si>
  <si>
    <t>u'保修期':'warranty',</t>
  </si>
  <si>
    <t>0-100km/h加速时间(s)</t>
  </si>
  <si>
    <t> 9</t>
  </si>
  <si>
    <t>u'0-100km/h加速时间(s)':'accelerate',</t>
  </si>
  <si>
    <t>安全气囊</t>
  </si>
  <si>
    <t>airbag</t>
  </si>
  <si>
    <t>u'安全气囊':'airbag',</t>
  </si>
  <si>
    <t>100km/h-0制动距离(m)</t>
  </si>
  <si>
    <t> 40.5</t>
  </si>
  <si>
    <t>brakelength</t>
  </si>
  <si>
    <t>u'100km/h-0制动距离(m)':'brakelength',</t>
  </si>
  <si>
    <t>最大扭矩(n.m/rpm)</t>
  </si>
  <si>
    <t>en</t>
  </si>
  <si>
    <t>cn</t>
  </si>
  <si>
    <t>自动增加</t>
  </si>
  <si>
    <t>website</t>
  </si>
  <si>
    <t>网站</t>
  </si>
  <si>
    <t>车型id</t>
  </si>
  <si>
    <t>车型描述</t>
  </si>
  <si>
    <t>车系名称</t>
  </si>
  <si>
    <t>车系id</t>
  </si>
  <si>
    <t>车型类别</t>
  </si>
  <si>
    <t>familycount</t>
  </si>
  <si>
    <t>车系评论数量</t>
  </si>
  <si>
    <t>familyscore</t>
  </si>
  <si>
    <t>车系评分</t>
  </si>
  <si>
    <t>user_name</t>
  </si>
  <si>
    <t>用户名</t>
  </si>
  <si>
    <t>userid</t>
  </si>
  <si>
    <t>用户id</t>
  </si>
  <si>
    <t>userlevel</t>
  </si>
  <si>
    <t>用户级别</t>
  </si>
  <si>
    <t>usercfcar</t>
  </si>
  <si>
    <t>用户认证车</t>
  </si>
  <si>
    <t>url</t>
  </si>
  <si>
    <t>评论url</t>
  </si>
  <si>
    <t>status</t>
  </si>
  <si>
    <t>评论key</t>
  </si>
  <si>
    <t>post_date</t>
  </si>
  <si>
    <t>提交时间</t>
  </si>
  <si>
    <t>grabtime</t>
  </si>
  <si>
    <t>抓取时间</t>
  </si>
  <si>
    <t>contentid</t>
  </si>
  <si>
    <t>评论id</t>
  </si>
  <si>
    <t>koubeilevel</t>
  </si>
  <si>
    <t>评论级别</t>
  </si>
  <si>
    <t>ext_dealer</t>
  </si>
  <si>
    <t>经销商</t>
  </si>
  <si>
    <t>ext_dealerid</t>
  </si>
  <si>
    <t>经销商id</t>
  </si>
  <si>
    <t>ext_fuel</t>
  </si>
  <si>
    <t>百公里油耗</t>
  </si>
  <si>
    <t>ext_nake_price</t>
  </si>
  <si>
    <t>裸车价</t>
  </si>
  <si>
    <t>ext_purchase_date</t>
  </si>
  <si>
    <t>购买时间</t>
  </si>
  <si>
    <t>ext_purchase_place</t>
  </si>
  <si>
    <t>购买地点</t>
  </si>
  <si>
    <t>ext_purpose</t>
  </si>
  <si>
    <t>购车目的</t>
  </si>
  <si>
    <t>ext_run</t>
  </si>
  <si>
    <t>目前行驶</t>
  </si>
  <si>
    <t>mouth_content</t>
  </si>
  <si>
    <t>评论内容</t>
  </si>
  <si>
    <t>mouth_reply_count</t>
  </si>
  <si>
    <t>评论回复数量</t>
  </si>
  <si>
    <t>mouth_support_count</t>
  </si>
  <si>
    <t>评论支持数量</t>
  </si>
  <si>
    <t>mouth_view_count</t>
  </si>
  <si>
    <t>评论查看数量</t>
  </si>
  <si>
    <t>mouth_space</t>
  </si>
  <si>
    <t>空间</t>
  </si>
  <si>
    <t>mouth_power</t>
  </si>
  <si>
    <t>动力</t>
  </si>
  <si>
    <t>mouth_control</t>
  </si>
  <si>
    <t>操控</t>
  </si>
  <si>
    <t>mouth_fuel</t>
  </si>
  <si>
    <t>油耗</t>
  </si>
  <si>
    <t>mouth_comfort</t>
  </si>
  <si>
    <t>舒适性</t>
  </si>
  <si>
    <t>mouth_appearance</t>
  </si>
  <si>
    <t>外观</t>
  </si>
  <si>
    <t>mouth_trim</t>
  </si>
  <si>
    <t>内饰</t>
  </si>
  <si>
    <t>mouth_cost_efficient</t>
  </si>
  <si>
    <t>性价比</t>
  </si>
  <si>
    <t>score_space</t>
  </si>
  <si>
    <t>score_power</t>
  </si>
  <si>
    <t>score_control</t>
  </si>
  <si>
    <t>score_fuel</t>
  </si>
  <si>
    <t>score_comfort</t>
  </si>
  <si>
    <t>score_appearance</t>
  </si>
  <si>
    <t>score_trim</t>
  </si>
  <si>
    <t>score_cost_efficient</t>
  </si>
  <si>
    <t>追加油耗</t>
  </si>
  <si>
    <t>追加保养</t>
  </si>
  <si>
    <t>追加故障</t>
  </si>
  <si>
    <t>追加吐槽</t>
  </si>
  <si>
    <t>input</t>
  </si>
  <si>
    <t>name</t>
  </si>
  <si>
    <t>&lt;input id="car_infoid" type="hidden" value="15859101" /&gt;</t>
  </si>
  <si>
    <t>"car_infoid",</t>
  </si>
  <si>
    <t>&lt;input id="car_pid" type="hidden" value="320000" /&gt;</t>
  </si>
  <si>
    <t>"car_pid",</t>
  </si>
  <si>
    <t>&lt;input id="car_cid" type="hidden" value="320500" /&gt;</t>
  </si>
  <si>
    <t>"car_cid",</t>
  </si>
  <si>
    <t>&lt;input id="car_carname" type="hidden" value="菱智 2011款 Q3 2.0L 7座长轴舒适版" /&gt;</t>
  </si>
  <si>
    <t>"car_carname",</t>
  </si>
  <si>
    <t>&lt;input id="car_brandid" type="hidden" value="165" /&gt;</t>
  </si>
  <si>
    <t>"car_brandid",</t>
  </si>
  <si>
    <t>&lt;input id="car_seriesid" type="hidden" value="2540" /&gt;</t>
  </si>
  <si>
    <t>"car_seriesid",</t>
  </si>
  <si>
    <t>&lt;input id="car_specid" type="hidden" value="13225" /&gt;</t>
  </si>
  <si>
    <t>"car_specid",</t>
  </si>
  <si>
    <t>&lt;input id="car_linktype" type="hidden" value="3" /&gt;</t>
  </si>
  <si>
    <t>"car_lin,</t>
  </si>
  <si>
    <t>&lt;input id="car_dealerid" type="hidden" value="98929" /&gt;</t>
  </si>
  <si>
    <t>"car_dealerid",</t>
  </si>
  <si>
    <t>&lt;input id="car_memberid" type="hidden" value="5845308" /&gt;</t>
  </si>
  <si>
    <t>"car_memberid",</t>
  </si>
  <si>
    <t>&lt;input id="car_price" type="hidden" value="3.98" /&gt;</t>
  </si>
  <si>
    <t>"car_price",</t>
  </si>
  <si>
    <t>&lt;input id="car_isoutsite" type="hidden" value="0" /&gt;</t>
  </si>
  <si>
    <t>"car_isoutsite",</t>
  </si>
  <si>
    <t>&lt;input id="car_isselled" type="hidden" value="10" /&gt;</t>
  </si>
  <si>
    <t>"car_isselled",</t>
  </si>
  <si>
    <t>&lt;input id="car_age" type="hidden" value="63" /&gt;</t>
  </si>
  <si>
    <t>"car_age",</t>
  </si>
  <si>
    <t>&lt;input id="car_mileage" type="hidden" value="9" /&gt;</t>
  </si>
  <si>
    <t>"car_mileage",</t>
  </si>
  <si>
    <t>&lt;input id="car_firstregtime" type="hidden" value="2011/10" /&gt;</t>
  </si>
  <si>
    <t>"car_firstregtime",</t>
  </si>
  <si>
    <t>&lt;input id="car_baozhang" type="hidden" value="0" /&gt;</t>
  </si>
  <si>
    <t>"car_baozhang",</t>
  </si>
  <si>
    <t>&lt;input id="car_LinkmanId" type="hidden" value="97137" /&gt;</t>
  </si>
  <si>
    <t>"car_LinkmanId",</t>
  </si>
  <si>
    <t>&lt;input id="car_LinkmanName" type="hidden" value="李总" /&gt;</t>
  </si>
  <si>
    <t>"car_LinkmanName",</t>
  </si>
  <si>
    <t>&lt;input id="hf_pname" type="hidden" value="" /&gt;</t>
  </si>
  <si>
    <t>"hf_pname",</t>
  </si>
  <si>
    <t>&lt;input id="uip" type="hidden" value="219.129.224.196" /&gt;</t>
  </si>
  <si>
    <t>"uip",</t>
  </si>
  <si>
    <t>&lt;input id="sessionId" type="hidden" value="5b97ab62-0f97-4d94-b8e8-7e748d31ee63" /&gt;</t>
  </si>
  <si>
    <t>"sessionId",</t>
  </si>
  <si>
    <t>&lt;input id="isNewCar" type="hidden" value="1" /&gt;</t>
  </si>
  <si>
    <t>"isNewCar",</t>
  </si>
  <si>
    <t>&lt;input id="isCredit" type="hidden" value="1" /&gt;</t>
  </si>
  <si>
    <t>"isCredit",</t>
  </si>
  <si>
    <t>&lt;input id="isExtendRepair" type="hidden" value="0" /&gt;</t>
  </si>
  <si>
    <t>"isExtendRepair",</t>
  </si>
  <si>
    <t>&lt;input id="isFactory" type="hidden" value="1" /&gt;</t>
  </si>
  <si>
    <t>"isFactory",</t>
  </si>
  <si>
    <t>name_cn</t>
  </si>
  <si>
    <t>name_en</t>
  </si>
  <si>
    <t>name_en1</t>
  </si>
  <si>
    <t>厂商</t>
  </si>
  <si>
    <t>"厂商",</t>
  </si>
  <si>
    <t>"factoryname",</t>
  </si>
  <si>
    <t>级别</t>
  </si>
  <si>
    <t xml:space="preserve">    factoryname&lt;-str_trim(str_replace_all(info1[2],"厂商",""))</t>
  </si>
  <si>
    <t>"级别",</t>
  </si>
  <si>
    <t>"level",</t>
  </si>
  <si>
    <t>气缸</t>
  </si>
  <si>
    <t xml:space="preserve">    level&lt;-str_trim(str_replace_all(info1[3],"级别",""))</t>
  </si>
  <si>
    <t>发动机</t>
  </si>
  <si>
    <t>"发动机",</t>
  </si>
  <si>
    <t>"motor",</t>
  </si>
  <si>
    <t>手动"),"手动</t>
  </si>
  <si>
    <t xml:space="preserve">    factoryname&lt;-ifelse(length(factoryname)==0,as.character(NA),factoryname)</t>
  </si>
  <si>
    <t>变速箱</t>
  </si>
  <si>
    <t>"变速箱",</t>
  </si>
  <si>
    <t>"geardesc",</t>
  </si>
  <si>
    <t xml:space="preserve">    level&lt;-ifelse(length(level)==0,as.character(NA),level)</t>
  </si>
  <si>
    <t>车身结构</t>
  </si>
  <si>
    <t>"车身结构",</t>
  </si>
  <si>
    <t>"info",</t>
  </si>
  <si>
    <t>档</t>
  </si>
  <si>
    <t xml:space="preserve">    </t>
  </si>
  <si>
    <t>长*宽*高</t>
  </si>
  <si>
    <t>"长*宽*高",</t>
  </si>
  <si>
    <t>"lengthwh",</t>
  </si>
  <si>
    <t xml:space="preserve">    output&lt;-as.numeric(str_extract(info1[12],"\\d{1}.\\d{1}"))</t>
  </si>
  <si>
    <t>轴距</t>
  </si>
  <si>
    <t>"轴距",</t>
  </si>
  <si>
    <t>"wheel",</t>
  </si>
  <si>
    <t>座</t>
  </si>
  <si>
    <t xml:space="preserve">    output&lt;-ifelse(length(output)==0,as.character(NA),output)</t>
  </si>
  <si>
    <t>行李箱容积</t>
  </si>
  <si>
    <t>xingli_v</t>
  </si>
  <si>
    <t>"行李箱容积",</t>
  </si>
  <si>
    <t>"xingli_v",</t>
  </si>
  <si>
    <t>行李箱容积\\(L\\)</t>
  </si>
  <si>
    <t>整备质量</t>
  </si>
  <si>
    <t>weigth</t>
  </si>
  <si>
    <t>"整备质量",</t>
  </si>
  <si>
    <t>"weigth",</t>
  </si>
  <si>
    <t>整备质量\\(kg\\)</t>
  </si>
  <si>
    <t xml:space="preserve">    info&lt;-str_replace(info1[14],"气缸","")</t>
  </si>
  <si>
    <t>排量(L)</t>
  </si>
  <si>
    <t>"排量(L)",</t>
  </si>
  <si>
    <t>"output",</t>
  </si>
  <si>
    <t>进气形式</t>
  </si>
  <si>
    <t xml:space="preserve">    lwvnumeber&lt;-as.numeric(str_extract(info,"\\d+"))</t>
  </si>
  <si>
    <t>"进气形式",</t>
  </si>
  <si>
    <t>"method",</t>
  </si>
  <si>
    <t>燃料类型</t>
  </si>
  <si>
    <t xml:space="preserve">    lwvnumeber&lt;-ifelse(length(lwvnumeber)==0,as.character(NA),lwvnumeber)</t>
  </si>
  <si>
    <t>"气缸",</t>
  </si>
  <si>
    <t>燃油标号</t>
  </si>
  <si>
    <t xml:space="preserve">    lwv&lt;-str_replace(info,as.character(lwvnumeber),"")</t>
  </si>
  <si>
    <t>最大马力</t>
  </si>
  <si>
    <t>"最大马力",</t>
  </si>
  <si>
    <t>"maxps",</t>
  </si>
  <si>
    <t>供油方式</t>
  </si>
  <si>
    <t xml:space="preserve">    lwv&lt;-ifelse(length(lwv)==0,as.character(NA),lwv)</t>
  </si>
  <si>
    <t>最大扭矩</t>
  </si>
  <si>
    <t>"最大扭矩",</t>
  </si>
  <si>
    <t>"maxnm",</t>
  </si>
  <si>
    <t>"燃料类型",</t>
  </si>
  <si>
    <t>"fueltype",</t>
  </si>
  <si>
    <t xml:space="preserve">    gearnumber&lt;-as.numeric(str_extract(info1[5],"\\d+"))</t>
  </si>
  <si>
    <t>"燃油标号",</t>
  </si>
  <si>
    <t>"fuelnumber",</t>
  </si>
  <si>
    <t>助力类型</t>
  </si>
  <si>
    <t xml:space="preserve">    gearnumber&lt;-ifelse(length(gearnumber)==0,as.character(NA),gearnumber)</t>
  </si>
  <si>
    <t>"供油方式",</t>
  </si>
  <si>
    <t>"fuelmethod",</t>
  </si>
  <si>
    <t>前悬挂类型</t>
  </si>
  <si>
    <t xml:space="preserve">    geartype&lt;-ifelse(grepl(info1[5],"手动"),"手动","自动")</t>
  </si>
  <si>
    <t>"排放标准",</t>
  </si>
  <si>
    <t>"emission",</t>
  </si>
  <si>
    <t>后悬挂类型</t>
  </si>
  <si>
    <t xml:space="preserve">    geartype&lt;-ifelse(length(geartype)==0,as.character(NA),geartype)</t>
  </si>
  <si>
    <t>"驱动方式",</t>
  </si>
  <si>
    <t>"driveway",</t>
  </si>
  <si>
    <t>前制动类型通风|前制动类型</t>
  </si>
  <si>
    <t xml:space="preserve">    geardesc&lt;-str_replace(info1[5],"变速箱","")</t>
  </si>
  <si>
    <t>"助力类型",</t>
  </si>
  <si>
    <t>"assistanttype",</t>
  </si>
  <si>
    <t>后制动类型通风|后制动类型</t>
  </si>
  <si>
    <t xml:space="preserve">    geardesc&lt;-str_replace(geardesc,as.character(gearnumber),"")</t>
  </si>
  <si>
    <t>前悬挂</t>
  </si>
  <si>
    <t>"前悬挂",</t>
  </si>
  <si>
    <t>"fronthang",</t>
  </si>
  <si>
    <t xml:space="preserve">    geardesc&lt;-str_replace(geardesc,"档","")</t>
  </si>
  <si>
    <t>后悬挂</t>
  </si>
  <si>
    <t>"后悬挂",</t>
  </si>
  <si>
    <t>"backhang",</t>
  </si>
  <si>
    <t xml:space="preserve">    geardesc&lt;-ifelse(length(geardesc)==0,as.character(NA),geardesc)</t>
  </si>
  <si>
    <t>"前制动",</t>
  </si>
  <si>
    <t>"frontbrake",</t>
  </si>
  <si>
    <t>"后制动",</t>
  </si>
  <si>
    <t>"backbrake",</t>
  </si>
  <si>
    <t>驻车制动</t>
  </si>
  <si>
    <t>"驻车制动",</t>
  </si>
  <si>
    <t>"parking_brake_type",</t>
  </si>
  <si>
    <t xml:space="preserve">    info&lt;-str_replace(info1[6],"车身结构","")</t>
  </si>
  <si>
    <t>前轮胎</t>
  </si>
  <si>
    <t>"前轮胎",</t>
  </si>
  <si>
    <t>"frontwheel",</t>
  </si>
  <si>
    <t xml:space="preserve">    doors&lt;-str_extract(info,"\\w+门|\\d+门")</t>
  </si>
  <si>
    <t>后轮胎</t>
  </si>
  <si>
    <t>"后轮胎",</t>
  </si>
  <si>
    <t>"backwheel",</t>
  </si>
  <si>
    <t xml:space="preserve">    doors&lt;-ifelse(length(doors)==0,as.character(NA),doors)</t>
  </si>
  <si>
    <t xml:space="preserve">    info&lt;-str_replace(info,doors,"")</t>
  </si>
  <si>
    <t xml:space="preserve">    seats&lt;-as.numeric(str_extract(info,"\\d+"))</t>
  </si>
  <si>
    <t xml:space="preserve">    seats&lt;-ifelse(length(seats)==0,as.character(NA),seats)</t>
  </si>
  <si>
    <t xml:space="preserve">    #bodystyle&lt;-ifelse(grepl("座","info"),info,str_replace(tstrsplit(str_replace(info,doors,""),"座")[[2]],"车",""))</t>
  </si>
  <si>
    <t xml:space="preserve">    bodystyle&lt;-str_replace(info,as.character(seats),"")</t>
  </si>
  <si>
    <t xml:space="preserve">    bodystyle&lt;-str_replace(bodystyle,"座","")</t>
  </si>
  <si>
    <t xml:space="preserve">    bodystyle&lt;-ifelse(length(bodystyle)==0,as.character(NA),bodystyle)</t>
  </si>
  <si>
    <t xml:space="preserve">    info&lt;-tstrsplit(info1[7],"/")</t>
  </si>
  <si>
    <t xml:space="preserve">    info_length&lt;-length(info)</t>
  </si>
  <si>
    <t xml:space="preserve">    ifelse(info_length==3,{</t>
  </si>
  <si>
    <t xml:space="preserve">      length_&lt;-as.numeric(str_extract(tstrsplit(info1[7],"/")[[1]],"\\d+"))</t>
  </si>
  <si>
    <t xml:space="preserve">      width &lt;-as.numeric(tstrsplit(info1[7],"/")[[2]])</t>
  </si>
  <si>
    <t xml:space="preserve">      heigh &lt;-as.numeric(tstrsplit(info1[7],"/")[[3]])</t>
  </si>
  <si>
    <t xml:space="preserve">    },ifelse(info_length==2,{</t>
  </si>
  <si>
    <t xml:space="preserve">      </t>
  </si>
  <si>
    <t xml:space="preserve">      heigh &lt;-as.character(NA)</t>
  </si>
  <si>
    <t xml:space="preserve">    },ifelse(info_length==1,{</t>
  </si>
  <si>
    <t xml:space="preserve">      width &lt;-as.character(NA)</t>
  </si>
  <si>
    <t xml:space="preserve">    },{</t>
  </si>
  <si>
    <t xml:space="preserve">      length_&lt;-as.character(NA)</t>
  </si>
  <si>
    <t xml:space="preserve">    })))</t>
  </si>
  <si>
    <t xml:space="preserve">    maxload&lt;-as.numeric(str_extract(info1[8],"\\d+"))</t>
  </si>
  <si>
    <t xml:space="preserve">    maxload&lt;-ifelse(length(maxload)==0,as.character(NA),maxload)</t>
  </si>
  <si>
    <t xml:space="preserve">    xingli_v&lt;-str_replace(info1[9],"行李箱容积\\(L\\)","")</t>
  </si>
  <si>
    <t xml:space="preserve">    xingli_v&lt;-ifelse(length(xingli_v)==0,as.character(NA),xingli_v)</t>
  </si>
  <si>
    <t xml:space="preserve">    weigth&lt;-str_replace(info1[10],"整备质量\\(kg\\)","")</t>
  </si>
  <si>
    <t xml:space="preserve">    weigth&lt;-ifelse(length(weigth)==0,as.character(NA),weigth)</t>
  </si>
  <si>
    <t xml:space="preserve">    method&lt;-str_trim(str_replace(info1[13],"进气形式",""))</t>
  </si>
  <si>
    <t xml:space="preserve">    method&lt;-ifelse(length(method)==0,as.character(NA),method)</t>
  </si>
  <si>
    <t xml:space="preserve">    maxps&lt;-as.numeric(str_extract(info1[15],"\\d+"))</t>
  </si>
  <si>
    <t xml:space="preserve">    maxps&lt;-ifelse(length(maxps)==0,as.character(NA),maxps)</t>
  </si>
  <si>
    <t xml:space="preserve">    maxnm&lt;-as.numeric(str_extract(info1[16],"\\d+"))</t>
  </si>
  <si>
    <t xml:space="preserve">    maxnm&lt;-ifelse(length(maxnm)==0,as.character(NA),maxnm)</t>
  </si>
  <si>
    <t xml:space="preserve">    fueltype&lt;-str_trim(str_replace(info1[17],"燃料类型",""))</t>
  </si>
  <si>
    <t xml:space="preserve">    fueltype&lt;-ifelse(length(fueltype)==0,as.character(NA),fueltype)</t>
  </si>
  <si>
    <t xml:space="preserve">    fuelnumber&lt;-str_trim(str_replace(info1[18],"燃油标号",""))</t>
  </si>
  <si>
    <t xml:space="preserve">    fuelnumber&lt;-ifelse(length(fuelnumber)==0,as.character(NA),fuelnumber)</t>
  </si>
  <si>
    <t xml:space="preserve">    fuelmethod&lt;-str_trim(str_replace(info1[19],"供油方式",""))</t>
  </si>
  <si>
    <t xml:space="preserve">    fuelmethod&lt;-ifelse(length(fuelmethod)==0,as.character(NA),fuelmethod)</t>
  </si>
  <si>
    <t xml:space="preserve">    emission&lt;-str_trim(str_replace(info1[20],"排放标准",""))</t>
  </si>
  <si>
    <t xml:space="preserve">    emission&lt;-ifelse(length(emission)==0,as.character(NA),emission)</t>
  </si>
  <si>
    <t xml:space="preserve">    driveway&lt;-str_trim(str_replace(info1[22],"驱动方式",""))</t>
  </si>
  <si>
    <t xml:space="preserve">    driveway&lt;-ifelse(length(driveway)==0,as.character(NA),driveway)</t>
  </si>
  <si>
    <t xml:space="preserve">    assistanttype&lt;-str_trim(str_replace(info1[23],"助力类型",""))</t>
  </si>
  <si>
    <t xml:space="preserve">    assistanttype&lt;-ifelse(length(assistanttype)==0,as.character(NA),assistanttype)</t>
  </si>
  <si>
    <t xml:space="preserve">    fronthang&lt;-str_trim(str_replace(info1[24],"前悬挂类型",""))</t>
  </si>
  <si>
    <t xml:space="preserve">    fronthang&lt;-ifelse(length(fronthang)==0,as.character(NA),fronthang)</t>
  </si>
  <si>
    <t xml:space="preserve">    backhang&lt;-str_trim(str_replace(info1[25],"后悬挂类型",""))</t>
  </si>
  <si>
    <t xml:space="preserve">    backhang&lt;-ifelse(length(backhang)==0,as.character(NA),backhang)</t>
  </si>
  <si>
    <t xml:space="preserve">    frontbrake&lt;-str_trim(str_replace(info1[26],"前制动类型通风|前制动类型",""))</t>
  </si>
  <si>
    <t xml:space="preserve">    frontbrake&lt;-ifelse(length(frontbrake)==0,as.character(NA),frontbrake)</t>
  </si>
  <si>
    <t xml:space="preserve">    backbrake&lt;-str_trim(str_replace(info1[27],"后制动类型通风|后制动类型",""))</t>
  </si>
  <si>
    <t xml:space="preserve">    backbrake&lt;-ifelse(length(backbrake)==0,as.character(NA),backbrake)</t>
  </si>
  <si>
    <t xml:space="preserve">    frontwheel&lt;-str_trim(str_replace(info1[29],"前轮胎规格",""))</t>
  </si>
  <si>
    <t xml:space="preserve">    frontwheel&lt;-ifelse(length(frontwheel)==0,as.character(NA),frontwheel)</t>
  </si>
  <si>
    <t xml:space="preserve">    backwheel&lt;-str_trim(str_replace(info1[30],"后轮胎规格",""))</t>
  </si>
  <si>
    <t xml:space="preserve">    backwheel&lt;-ifelse(length(backwheel)==0,as.character(NA),backwheel)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</si>
</sst>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7"/>
      <color rgb="FF000000"/>
      <name val="宋体"/>
      <charset val="134"/>
    </font>
    <font>
      <sz val="11"/>
      <color theme="1"/>
      <name val="微软雅黑"/>
      <charset val="134"/>
    </font>
    <font>
      <sz val="10"/>
      <color rgb="FF444444"/>
      <name val="微软雅黑"/>
      <charset val="134"/>
    </font>
    <font>
      <sz val="10"/>
      <color rgb="FF333333"/>
      <name val="微软雅黑"/>
      <charset val="134"/>
    </font>
    <font>
      <b/>
      <sz val="10"/>
      <color rgb="FFE74C3C"/>
      <name val="微软雅黑"/>
      <charset val="134"/>
    </font>
    <font>
      <u/>
      <sz val="10"/>
      <color theme="10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rgb="FFE74C3C"/>
      <name val="微软雅黑"/>
      <charset val="134"/>
    </font>
    <font>
      <sz val="10"/>
      <color rgb="FFFFFFFF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EFEFEF"/>
      </bottom>
      <diagonal/>
    </border>
    <border>
      <left/>
      <right/>
      <top style="medium">
        <color rgb="FFEFEFEF"/>
      </top>
      <bottom style="medium">
        <color rgb="FFEFEF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6" borderId="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27" fillId="26" borderId="1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3" fillId="0" borderId="4" xfId="0" applyFont="1" applyBorder="1"/>
    <xf numFmtId="0" fontId="0" fillId="0" borderId="4" xfId="0" applyBorder="1"/>
    <xf numFmtId="0" fontId="4" fillId="3" borderId="4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10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4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143</xdr:row>
      <xdr:rowOff>0</xdr:rowOff>
    </xdr:from>
    <xdr:to>
      <xdr:col>1</xdr:col>
      <xdr:colOff>137160</xdr:colOff>
      <xdr:row>143</xdr:row>
      <xdr:rowOff>137160</xdr:rowOff>
    </xdr:to>
    <xdr:pic>
      <xdr:nvPicPr>
        <xdr:cNvPr id="13" name="图片 12" descr="http://icon.xcar.com.cn/2011newcar/images/t0401_arrbs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7360" y="2725674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://yp.xcar.com.cn/wiki/detail_627.html" TargetMode="External"/><Relationship Id="rId98" Type="http://schemas.openxmlformats.org/officeDocument/2006/relationships/hyperlink" Target="http://yp.xcar.com.cn/wiki/detail_636.html" TargetMode="External"/><Relationship Id="rId97" Type="http://schemas.openxmlformats.org/officeDocument/2006/relationships/hyperlink" Target="http://yp.xcar.com.cn/wiki/detail_610.html" TargetMode="External"/><Relationship Id="rId96" Type="http://schemas.openxmlformats.org/officeDocument/2006/relationships/hyperlink" Target="http://yp.xcar.com.cn/wiki/detail_609.html" TargetMode="External"/><Relationship Id="rId95" Type="http://schemas.openxmlformats.org/officeDocument/2006/relationships/hyperlink" Target="http://yp.xcar.com.cn/wiki/detail_608.html" TargetMode="External"/><Relationship Id="rId94" Type="http://schemas.openxmlformats.org/officeDocument/2006/relationships/hyperlink" Target="http://yp.xcar.com.cn/wiki/detail_607.html" TargetMode="External"/><Relationship Id="rId93" Type="http://schemas.openxmlformats.org/officeDocument/2006/relationships/hyperlink" Target="http://yp.xcar.com.cn/wiki/detail_606.html" TargetMode="External"/><Relationship Id="rId92" Type="http://schemas.openxmlformats.org/officeDocument/2006/relationships/hyperlink" Target="http://yp.xcar.com.cn/wiki/detail_605.html" TargetMode="External"/><Relationship Id="rId91" Type="http://schemas.openxmlformats.org/officeDocument/2006/relationships/hyperlink" Target="http://yp.xcar.com.cn/wiki/detail_604.html" TargetMode="External"/><Relationship Id="rId90" Type="http://schemas.openxmlformats.org/officeDocument/2006/relationships/hyperlink" Target="http://yp.xcar.com.cn/wiki/detail_602.html" TargetMode="External"/><Relationship Id="rId9" Type="http://schemas.openxmlformats.org/officeDocument/2006/relationships/hyperlink" Target="http://yp.xcar.com.cn/wiki/detail_578.html" TargetMode="External"/><Relationship Id="rId89" Type="http://schemas.openxmlformats.org/officeDocument/2006/relationships/hyperlink" Target="http://yp.xcar.com.cn/wiki/detail_241.html" TargetMode="External"/><Relationship Id="rId88" Type="http://schemas.openxmlformats.org/officeDocument/2006/relationships/hyperlink" Target="http://yp.xcar.com.cn/wiki/detail_601.html" TargetMode="External"/><Relationship Id="rId87" Type="http://schemas.openxmlformats.org/officeDocument/2006/relationships/hyperlink" Target="http://yp.xcar.com.cn/wiki/detail_600.html" TargetMode="External"/><Relationship Id="rId86" Type="http://schemas.openxmlformats.org/officeDocument/2006/relationships/hyperlink" Target="http://yp.xcar.com.cn/wiki/detail_599.html" TargetMode="External"/><Relationship Id="rId85" Type="http://schemas.openxmlformats.org/officeDocument/2006/relationships/hyperlink" Target="http://yp.xcar.com.cn/wiki/detail_598.html" TargetMode="External"/><Relationship Id="rId84" Type="http://schemas.openxmlformats.org/officeDocument/2006/relationships/hyperlink" Target="http://yp.xcar.com.cn/wiki/detail_597.html" TargetMode="External"/><Relationship Id="rId83" Type="http://schemas.openxmlformats.org/officeDocument/2006/relationships/hyperlink" Target="http://yp.xcar.com.cn/wiki/detail_494.html" TargetMode="External"/><Relationship Id="rId82" Type="http://schemas.openxmlformats.org/officeDocument/2006/relationships/hyperlink" Target="http://yp.xcar.com.cn/wiki/detail_493.html" TargetMode="External"/><Relationship Id="rId81" Type="http://schemas.openxmlformats.org/officeDocument/2006/relationships/hyperlink" Target="http://yp.xcar.com.cn/wiki/detail_491.html" TargetMode="External"/><Relationship Id="rId80" Type="http://schemas.openxmlformats.org/officeDocument/2006/relationships/hyperlink" Target="http://yp.xcar.com.cn/wiki/detail_490.html" TargetMode="External"/><Relationship Id="rId8" Type="http://schemas.openxmlformats.org/officeDocument/2006/relationships/hyperlink" Target="http://yp.xcar.com.cn/wiki/detail_577.html" TargetMode="External"/><Relationship Id="rId79" Type="http://schemas.openxmlformats.org/officeDocument/2006/relationships/hyperlink" Target="http://yp.xcar.com.cn/wiki/detail_489.html" TargetMode="External"/><Relationship Id="rId78" Type="http://schemas.openxmlformats.org/officeDocument/2006/relationships/hyperlink" Target="http://yp.xcar.com.cn/wiki/detail_488.html" TargetMode="External"/><Relationship Id="rId77" Type="http://schemas.openxmlformats.org/officeDocument/2006/relationships/hyperlink" Target="http://yp.xcar.com.cn/wiki/detail_417.html" TargetMode="External"/><Relationship Id="rId76" Type="http://schemas.openxmlformats.org/officeDocument/2006/relationships/hyperlink" Target="http://yp.xcar.com.cn/wiki/detail_398.html" TargetMode="External"/><Relationship Id="rId75" Type="http://schemas.openxmlformats.org/officeDocument/2006/relationships/hyperlink" Target="http://yp.xcar.com.cn/wiki/detail_397.html" TargetMode="External"/><Relationship Id="rId74" Type="http://schemas.openxmlformats.org/officeDocument/2006/relationships/hyperlink" Target="http://yp.xcar.com.cn/wiki/detail_396.html" TargetMode="External"/><Relationship Id="rId73" Type="http://schemas.openxmlformats.org/officeDocument/2006/relationships/hyperlink" Target="http://yp.xcar.com.cn/wiki/detail_395.html" TargetMode="External"/><Relationship Id="rId72" Type="http://schemas.openxmlformats.org/officeDocument/2006/relationships/hyperlink" Target="http://yp.xcar.com.cn/wiki/detail_393.html" TargetMode="External"/><Relationship Id="rId71" Type="http://schemas.openxmlformats.org/officeDocument/2006/relationships/hyperlink" Target="http://yp.xcar.com.cn/wiki/detail_392.html" TargetMode="External"/><Relationship Id="rId70" Type="http://schemas.openxmlformats.org/officeDocument/2006/relationships/hyperlink" Target="http://yp.xcar.com.cn/wiki/detail_391.html" TargetMode="External"/><Relationship Id="rId7" Type="http://schemas.openxmlformats.org/officeDocument/2006/relationships/hyperlink" Target="http://yp.xcar.com.cn/wiki/detail_72.html" TargetMode="External"/><Relationship Id="rId69" Type="http://schemas.openxmlformats.org/officeDocument/2006/relationships/hyperlink" Target="http://yp.xcar.com.cn/wiki/detail_663.html" TargetMode="External"/><Relationship Id="rId68" Type="http://schemas.openxmlformats.org/officeDocument/2006/relationships/hyperlink" Target="http://yp.xcar.com.cn/wiki/detail_369.html" TargetMode="External"/><Relationship Id="rId67" Type="http://schemas.openxmlformats.org/officeDocument/2006/relationships/hyperlink" Target="http://yp.xcar.com.cn/wiki/detail_368.html" TargetMode="External"/><Relationship Id="rId66" Type="http://schemas.openxmlformats.org/officeDocument/2006/relationships/hyperlink" Target="http://yp.xcar.com.cn/wiki/detail_367.html" TargetMode="External"/><Relationship Id="rId65" Type="http://schemas.openxmlformats.org/officeDocument/2006/relationships/hyperlink" Target="http://yp.xcar.com.cn/wiki/detail_290.html" TargetMode="External"/><Relationship Id="rId64" Type="http://schemas.openxmlformats.org/officeDocument/2006/relationships/hyperlink" Target="http://yp.xcar.com.cn/wiki/detail_366.html" TargetMode="External"/><Relationship Id="rId63" Type="http://schemas.openxmlformats.org/officeDocument/2006/relationships/hyperlink" Target="http://yp.xcar.com.cn/wiki/detail_295.html" TargetMode="External"/><Relationship Id="rId62" Type="http://schemas.openxmlformats.org/officeDocument/2006/relationships/hyperlink" Target="http://yp.xcar.com.cn/wiki/detail_664.html" TargetMode="External"/><Relationship Id="rId61" Type="http://schemas.openxmlformats.org/officeDocument/2006/relationships/hyperlink" Target="http://yp.xcar.com.cn/wiki/detail_365.html" TargetMode="External"/><Relationship Id="rId60" Type="http://schemas.openxmlformats.org/officeDocument/2006/relationships/hyperlink" Target="http://yp.xcar.com.cn/wiki/detail_364.html" TargetMode="External"/><Relationship Id="rId6" Type="http://schemas.openxmlformats.org/officeDocument/2006/relationships/hyperlink" Target="http://yp.xcar.com.cn/wiki/74/" TargetMode="External"/><Relationship Id="rId59" Type="http://schemas.openxmlformats.org/officeDocument/2006/relationships/hyperlink" Target="http://yp.xcar.com.cn/wiki/detail_362.html" TargetMode="External"/><Relationship Id="rId58" Type="http://schemas.openxmlformats.org/officeDocument/2006/relationships/hyperlink" Target="http://yp.xcar.com.cn/wiki/detail_361.html" TargetMode="External"/><Relationship Id="rId57" Type="http://schemas.openxmlformats.org/officeDocument/2006/relationships/hyperlink" Target="http://yp.xcar.com.cn/wiki/detail_359.html" TargetMode="External"/><Relationship Id="rId56" Type="http://schemas.openxmlformats.org/officeDocument/2006/relationships/hyperlink" Target="http://yp.xcar.com.cn/wiki/detail_358.html" TargetMode="External"/><Relationship Id="rId55" Type="http://schemas.openxmlformats.org/officeDocument/2006/relationships/hyperlink" Target="http://yp.xcar.com.cn/wiki/detail_356.html" TargetMode="External"/><Relationship Id="rId54" Type="http://schemas.openxmlformats.org/officeDocument/2006/relationships/hyperlink" Target="http://yp.xcar.com.cn/wiki/detail_283.html" TargetMode="External"/><Relationship Id="rId53" Type="http://schemas.openxmlformats.org/officeDocument/2006/relationships/hyperlink" Target="http://yp.xcar.com.cn/wiki/detail_281.html" TargetMode="External"/><Relationship Id="rId52" Type="http://schemas.openxmlformats.org/officeDocument/2006/relationships/hyperlink" Target="http://yp.xcar.com.cn/wiki/detail_269.html" TargetMode="External"/><Relationship Id="rId51" Type="http://schemas.openxmlformats.org/officeDocument/2006/relationships/hyperlink" Target="http://yp.xcar.com.cn/wiki/detail_268.html" TargetMode="External"/><Relationship Id="rId50" Type="http://schemas.openxmlformats.org/officeDocument/2006/relationships/hyperlink" Target="http://yp.xcar.com.cn/wiki/detail_267.html" TargetMode="External"/><Relationship Id="rId5" Type="http://schemas.openxmlformats.org/officeDocument/2006/relationships/hyperlink" Target="http://yp.xcar.com.cn/wiki/75/" TargetMode="External"/><Relationship Id="rId49" Type="http://schemas.openxmlformats.org/officeDocument/2006/relationships/hyperlink" Target="http://yp.xcar.com.cn/wiki/detail_262.html" TargetMode="External"/><Relationship Id="rId48" Type="http://schemas.openxmlformats.org/officeDocument/2006/relationships/hyperlink" Target="http://yp.xcar.com.cn/wiki/detail_259.html" TargetMode="External"/><Relationship Id="rId47" Type="http://schemas.openxmlformats.org/officeDocument/2006/relationships/hyperlink" Target="http://yp.xcar.com.cn/wiki/detail_243.html" TargetMode="External"/><Relationship Id="rId46" Type="http://schemas.openxmlformats.org/officeDocument/2006/relationships/hyperlink" Target="http://yp.xcar.com.cn/wiki/detail_242.html" TargetMode="External"/><Relationship Id="rId45" Type="http://schemas.openxmlformats.org/officeDocument/2006/relationships/hyperlink" Target="http://yp.xcar.com.cn/wiki/detail_239.html" TargetMode="External"/><Relationship Id="rId44" Type="http://schemas.openxmlformats.org/officeDocument/2006/relationships/hyperlink" Target="http://yp.xcar.com.cn/wiki/detail_495.html" TargetMode="External"/><Relationship Id="rId43" Type="http://schemas.openxmlformats.org/officeDocument/2006/relationships/hyperlink" Target="http://yp.xcar.com.cn/wiki/detail_619.html" TargetMode="External"/><Relationship Id="rId42" Type="http://schemas.openxmlformats.org/officeDocument/2006/relationships/hyperlink" Target="http://yp.xcar.com.cn/wiki/detail_620.html" TargetMode="External"/><Relationship Id="rId41" Type="http://schemas.openxmlformats.org/officeDocument/2006/relationships/hyperlink" Target="http://yp.xcar.com.cn/wiki/detail_621.html" TargetMode="External"/><Relationship Id="rId40" Type="http://schemas.openxmlformats.org/officeDocument/2006/relationships/hyperlink" Target="http://yp.xcar.com.cn/wiki/detail_618.html" TargetMode="External"/><Relationship Id="rId4" Type="http://schemas.openxmlformats.org/officeDocument/2006/relationships/hyperlink" Target="http://newcar.xcar.com.cn/car/0-0-0-0-0-0-6-0-0-0-0-0/" TargetMode="External"/><Relationship Id="rId39" Type="http://schemas.openxmlformats.org/officeDocument/2006/relationships/hyperlink" Target="http://yp.xcar.com.cn/wiki/detail_232.html" TargetMode="External"/><Relationship Id="rId38" Type="http://schemas.openxmlformats.org/officeDocument/2006/relationships/hyperlink" Target="http://yp.xcar.com.cn/wiki/detail_334.html" TargetMode="External"/><Relationship Id="rId37" Type="http://schemas.openxmlformats.org/officeDocument/2006/relationships/hyperlink" Target="http://yp.xcar.com.cn/wiki/detail_211.html" TargetMode="External"/><Relationship Id="rId36" Type="http://schemas.openxmlformats.org/officeDocument/2006/relationships/hyperlink" Target="http://yp.xcar.com.cn/wiki/detail_206.html" TargetMode="External"/><Relationship Id="rId35" Type="http://schemas.openxmlformats.org/officeDocument/2006/relationships/hyperlink" Target="http://yp.xcar.com.cn/wiki/detail_210.html" TargetMode="External"/><Relationship Id="rId34" Type="http://schemas.openxmlformats.org/officeDocument/2006/relationships/hyperlink" Target="http://yp.xcar.com.cn/wiki/detail_184.html" TargetMode="External"/><Relationship Id="rId33" Type="http://schemas.openxmlformats.org/officeDocument/2006/relationships/hyperlink" Target="http://yp.xcar.com.cn/wiki/detail_639.html" TargetMode="External"/><Relationship Id="rId32" Type="http://schemas.openxmlformats.org/officeDocument/2006/relationships/hyperlink" Target="http://yp.xcar.com.cn/wiki/detail_161.html" TargetMode="External"/><Relationship Id="rId31" Type="http://schemas.openxmlformats.org/officeDocument/2006/relationships/hyperlink" Target="http://yp.xcar.com.cn/wiki/detail_640.html" TargetMode="External"/><Relationship Id="rId30" Type="http://schemas.openxmlformats.org/officeDocument/2006/relationships/hyperlink" Target="http://yp.xcar.com.cn/wiki/detail_400.html" TargetMode="External"/><Relationship Id="rId3" Type="http://schemas.openxmlformats.org/officeDocument/2006/relationships/hyperlink" Target="http://yp.xcar.com.cn/wiki/detail_576.html" TargetMode="External"/><Relationship Id="rId29" Type="http://schemas.openxmlformats.org/officeDocument/2006/relationships/hyperlink" Target="http://yp.xcar.com.cn/wiki/detail_432.html" TargetMode="External"/><Relationship Id="rId28" Type="http://schemas.openxmlformats.org/officeDocument/2006/relationships/hyperlink" Target="http://yp.xcar.com.cn/wiki/detail_434.html" TargetMode="External"/><Relationship Id="rId27" Type="http://schemas.openxmlformats.org/officeDocument/2006/relationships/hyperlink" Target="http://yp.xcar.com.cn/wiki/detail_574.html" TargetMode="External"/><Relationship Id="rId26" Type="http://schemas.openxmlformats.org/officeDocument/2006/relationships/hyperlink" Target="http://yp.xcar.com.cn/wiki/detail_572.html" TargetMode="External"/><Relationship Id="rId25" Type="http://schemas.openxmlformats.org/officeDocument/2006/relationships/hyperlink" Target="http://yp.xcar.com.cn/wiki/detail_497.html" TargetMode="External"/><Relationship Id="rId24" Type="http://schemas.openxmlformats.org/officeDocument/2006/relationships/hyperlink" Target="http://yp.xcar.com.cn/wiki/detail_571.html" TargetMode="External"/><Relationship Id="rId23" Type="http://schemas.openxmlformats.org/officeDocument/2006/relationships/hyperlink" Target="http://yp.xcar.com.cn/wiki/detail_510.html" TargetMode="External"/><Relationship Id="rId22" Type="http://schemas.openxmlformats.org/officeDocument/2006/relationships/hyperlink" Target="http://yp.xcar.com.cn/wiki/detail_501.html" TargetMode="External"/><Relationship Id="rId21" Type="http://schemas.openxmlformats.org/officeDocument/2006/relationships/hyperlink" Target="http://yp.xcar.com.cn/wiki/detail_433.html" TargetMode="External"/><Relationship Id="rId20" Type="http://schemas.openxmlformats.org/officeDocument/2006/relationships/hyperlink" Target="http://yp.xcar.com.cn/wiki/148/" TargetMode="External"/><Relationship Id="rId2" Type="http://schemas.openxmlformats.org/officeDocument/2006/relationships/hyperlink" Target="http://newcar.xcar.com.cn/price/b1/" TargetMode="External"/><Relationship Id="rId19" Type="http://schemas.openxmlformats.org/officeDocument/2006/relationships/hyperlink" Target="http://yp.xcar.com.cn/wiki/detail_124.html" TargetMode="External"/><Relationship Id="rId18" Type="http://schemas.openxmlformats.org/officeDocument/2006/relationships/hyperlink" Target="http://yp.xcar.com.cn/wiki/detail_584.html" TargetMode="External"/><Relationship Id="rId17" Type="http://schemas.openxmlformats.org/officeDocument/2006/relationships/hyperlink" Target="http://yp.xcar.com.cn/wiki/detail_582.html" TargetMode="External"/><Relationship Id="rId16" Type="http://schemas.openxmlformats.org/officeDocument/2006/relationships/hyperlink" Target="http://yp.xcar.com.cn/wiki/detail_583.html" TargetMode="External"/><Relationship Id="rId15" Type="http://schemas.openxmlformats.org/officeDocument/2006/relationships/hyperlink" Target="http://yp.xcar.com.cn/wiki/detail_123.html" TargetMode="External"/><Relationship Id="rId14" Type="http://schemas.openxmlformats.org/officeDocument/2006/relationships/hyperlink" Target="http://yp.xcar.com.cn/wiki/detail_570.html" TargetMode="External"/><Relationship Id="rId13" Type="http://schemas.openxmlformats.org/officeDocument/2006/relationships/hyperlink" Target="http://yp.xcar.com.cn/wiki/detail_585.html" TargetMode="External"/><Relationship Id="rId12" Type="http://schemas.openxmlformats.org/officeDocument/2006/relationships/hyperlink" Target="http://yp.xcar.com.cn/wiki/detail_581.html" TargetMode="External"/><Relationship Id="rId112" Type="http://schemas.openxmlformats.org/officeDocument/2006/relationships/hyperlink" Target="http://yp.xcar.com.cn/wiki/detail_623.html" TargetMode="External"/><Relationship Id="rId111" Type="http://schemas.openxmlformats.org/officeDocument/2006/relationships/hyperlink" Target="http://yp.xcar.com.cn/wiki/detail_625.html" TargetMode="External"/><Relationship Id="rId110" Type="http://schemas.openxmlformats.org/officeDocument/2006/relationships/hyperlink" Target="http://yp.xcar.com.cn/wiki/detail_624.html" TargetMode="External"/><Relationship Id="rId11" Type="http://schemas.openxmlformats.org/officeDocument/2006/relationships/hyperlink" Target="http://yp.xcar.com.cn/wiki/detail_580.html" TargetMode="External"/><Relationship Id="rId109" Type="http://schemas.openxmlformats.org/officeDocument/2006/relationships/hyperlink" Target="http://yp.xcar.com.cn/wiki/detail_626.html" TargetMode="External"/><Relationship Id="rId108" Type="http://schemas.openxmlformats.org/officeDocument/2006/relationships/hyperlink" Target="http://yp.xcar.com.cn/wiki/detail_637.html" TargetMode="External"/><Relationship Id="rId107" Type="http://schemas.openxmlformats.org/officeDocument/2006/relationships/hyperlink" Target="http://yp.xcar.com.cn/wiki/detail_638.html" TargetMode="External"/><Relationship Id="rId106" Type="http://schemas.openxmlformats.org/officeDocument/2006/relationships/hyperlink" Target="http://yp.xcar.com.cn/wiki/detail_630.html" TargetMode="External"/><Relationship Id="rId105" Type="http://schemas.openxmlformats.org/officeDocument/2006/relationships/hyperlink" Target="http://yp.xcar.com.cn/wiki/detail_631.html" TargetMode="External"/><Relationship Id="rId104" Type="http://schemas.openxmlformats.org/officeDocument/2006/relationships/hyperlink" Target="http://yp.xcar.com.cn/wiki/detail_634.html" TargetMode="External"/><Relationship Id="rId103" Type="http://schemas.openxmlformats.org/officeDocument/2006/relationships/hyperlink" Target="http://yp.xcar.com.cn/wiki/detail_632.html" TargetMode="External"/><Relationship Id="rId102" Type="http://schemas.openxmlformats.org/officeDocument/2006/relationships/hyperlink" Target="http://yp.xcar.com.cn/wiki/detail_635.html" TargetMode="External"/><Relationship Id="rId101" Type="http://schemas.openxmlformats.org/officeDocument/2006/relationships/hyperlink" Target="http://yp.xcar.com.cn/wiki/detail_628.html" TargetMode="External"/><Relationship Id="rId100" Type="http://schemas.openxmlformats.org/officeDocument/2006/relationships/hyperlink" Target="http://yp.xcar.com.cn/wiki/detail_629.html" TargetMode="External"/><Relationship Id="rId10" Type="http://schemas.openxmlformats.org/officeDocument/2006/relationships/hyperlink" Target="http://yp.xcar.com.cn/wiki/detail_579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88"/>
  <sheetViews>
    <sheetView workbookViewId="0">
      <selection activeCell="C16" sqref="C16"/>
    </sheetView>
  </sheetViews>
  <sheetFormatPr defaultColWidth="9" defaultRowHeight="13.8" outlineLevelCol="2"/>
  <sheetData>
    <row r="1" spans="1:1">
      <c r="A1" t="s">
        <v>0</v>
      </c>
    </row>
    <row r="2" hidden="1" spans="2:2">
      <c r="B2" t="s">
        <v>0</v>
      </c>
    </row>
    <row r="3" spans="3:3">
      <c r="C3" t="s">
        <v>1</v>
      </c>
    </row>
    <row r="4" spans="3:3">
      <c r="C4" t="s">
        <v>2</v>
      </c>
    </row>
    <row r="5" spans="3:3">
      <c r="C5" t="s">
        <v>3</v>
      </c>
    </row>
    <row r="6" spans="3:3">
      <c r="C6" t="s">
        <v>4</v>
      </c>
    </row>
    <row r="7" spans="3:3">
      <c r="C7" t="s">
        <v>5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1" spans="3:3">
      <c r="C11" t="s">
        <v>8</v>
      </c>
    </row>
    <row r="12" spans="3:3">
      <c r="C12" t="s">
        <v>9</v>
      </c>
    </row>
    <row r="13" spans="3:3">
      <c r="C13" t="s">
        <v>10</v>
      </c>
    </row>
    <row r="14" spans="3:3">
      <c r="C14" t="s">
        <v>11</v>
      </c>
    </row>
    <row r="15" spans="3:3">
      <c r="C15" t="s">
        <v>12</v>
      </c>
    </row>
    <row r="16" spans="3:3">
      <c r="C16" t="s">
        <v>13</v>
      </c>
    </row>
    <row r="17" hidden="1" spans="2:2">
      <c r="B17" t="s">
        <v>14</v>
      </c>
    </row>
    <row r="18" hidden="1" spans="2:2">
      <c r="B18" t="s">
        <v>0</v>
      </c>
    </row>
    <row r="19" spans="3:3">
      <c r="C19" t="s">
        <v>15</v>
      </c>
    </row>
    <row r="20" spans="3:3">
      <c r="C20" t="s">
        <v>16</v>
      </c>
    </row>
    <row r="21" spans="3:3">
      <c r="C21" t="s">
        <v>17</v>
      </c>
    </row>
    <row r="22" spans="3:3">
      <c r="C22" t="s">
        <v>18</v>
      </c>
    </row>
    <row r="23" spans="3:3">
      <c r="C23" t="s">
        <v>19</v>
      </c>
    </row>
    <row r="24" spans="3:3">
      <c r="C24" t="s">
        <v>20</v>
      </c>
    </row>
    <row r="25" spans="3:3">
      <c r="C25" t="s">
        <v>21</v>
      </c>
    </row>
    <row r="26" spans="3:3">
      <c r="C26" t="s">
        <v>22</v>
      </c>
    </row>
    <row r="27" spans="3:3">
      <c r="C27" t="s">
        <v>23</v>
      </c>
    </row>
    <row r="28" spans="3:3">
      <c r="C28" t="s">
        <v>24</v>
      </c>
    </row>
    <row r="29" spans="3:3">
      <c r="C29" t="s">
        <v>25</v>
      </c>
    </row>
    <row r="30" spans="3:3">
      <c r="C30" t="s">
        <v>26</v>
      </c>
    </row>
    <row r="31" spans="3:3">
      <c r="C31" t="s">
        <v>17</v>
      </c>
    </row>
    <row r="32" spans="3:3">
      <c r="C32" t="s">
        <v>27</v>
      </c>
    </row>
    <row r="33" spans="3:3">
      <c r="C33" t="s">
        <v>27</v>
      </c>
    </row>
    <row r="34" spans="3:3">
      <c r="C34" t="s">
        <v>28</v>
      </c>
    </row>
    <row r="35" spans="3:3">
      <c r="C35" t="s">
        <v>21</v>
      </c>
    </row>
    <row r="36" spans="3:3">
      <c r="C36" t="s">
        <v>21</v>
      </c>
    </row>
    <row r="37" spans="3:3">
      <c r="C37" t="s">
        <v>17</v>
      </c>
    </row>
    <row r="38" spans="3:3">
      <c r="C38" t="s">
        <v>17</v>
      </c>
    </row>
    <row r="39" hidden="1"/>
    <row r="40" hidden="1" spans="2:2">
      <c r="B40" t="s">
        <v>14</v>
      </c>
    </row>
    <row r="41" hidden="1" spans="2:2">
      <c r="B41" t="s">
        <v>0</v>
      </c>
    </row>
    <row r="42" spans="3:3">
      <c r="C42" t="s">
        <v>29</v>
      </c>
    </row>
    <row r="43" spans="3:3">
      <c r="C43" t="s">
        <v>30</v>
      </c>
    </row>
    <row r="44" spans="3:3">
      <c r="C44" t="s">
        <v>31</v>
      </c>
    </row>
    <row r="45" spans="3:3">
      <c r="C45" t="s">
        <v>32</v>
      </c>
    </row>
    <row r="46" spans="3:3">
      <c r="C46" t="s">
        <v>33</v>
      </c>
    </row>
    <row r="47" spans="3:3">
      <c r="C47" t="s">
        <v>34</v>
      </c>
    </row>
    <row r="48" spans="3:3">
      <c r="C48" t="s">
        <v>35</v>
      </c>
    </row>
    <row r="49" spans="3:3">
      <c r="C49" t="s">
        <v>36</v>
      </c>
    </row>
    <row r="50" spans="3:3">
      <c r="C50" t="s">
        <v>37</v>
      </c>
    </row>
    <row r="51" spans="3:3">
      <c r="C51" t="s">
        <v>17</v>
      </c>
    </row>
    <row r="52" spans="3:3">
      <c r="C52" t="s">
        <v>38</v>
      </c>
    </row>
    <row r="53" spans="3:3">
      <c r="C53" t="s">
        <v>17</v>
      </c>
    </row>
    <row r="54" spans="3:3">
      <c r="C54" t="s">
        <v>38</v>
      </c>
    </row>
    <row r="55" spans="3:3">
      <c r="C55" t="s">
        <v>39</v>
      </c>
    </row>
    <row r="56" spans="3:3">
      <c r="C56" t="s">
        <v>40</v>
      </c>
    </row>
    <row r="57" spans="3:3">
      <c r="C57" t="s">
        <v>22</v>
      </c>
    </row>
    <row r="58" spans="3:3">
      <c r="C58" t="s">
        <v>41</v>
      </c>
    </row>
    <row r="59" spans="3:3">
      <c r="C59" t="s">
        <v>21</v>
      </c>
    </row>
    <row r="60" spans="3:3">
      <c r="C60" t="s">
        <v>42</v>
      </c>
    </row>
    <row r="61" spans="3:3">
      <c r="C61" t="s">
        <v>42</v>
      </c>
    </row>
    <row r="62" spans="3:3">
      <c r="C62" t="s">
        <v>16</v>
      </c>
    </row>
    <row r="63" spans="3:3">
      <c r="C63" t="s">
        <v>43</v>
      </c>
    </row>
    <row r="64" spans="3:3">
      <c r="C64" t="s">
        <v>16</v>
      </c>
    </row>
    <row r="65" spans="3:3">
      <c r="C65" t="s">
        <v>17</v>
      </c>
    </row>
    <row r="66" spans="3:3">
      <c r="C66" t="s">
        <v>44</v>
      </c>
    </row>
    <row r="67" spans="3:3">
      <c r="C67" t="s">
        <v>17</v>
      </c>
    </row>
    <row r="68" spans="3:3">
      <c r="C68" t="s">
        <v>17</v>
      </c>
    </row>
    <row r="69" spans="3:3">
      <c r="C69" t="s">
        <v>17</v>
      </c>
    </row>
    <row r="70" spans="3:3">
      <c r="C70" t="s">
        <v>17</v>
      </c>
    </row>
    <row r="71" spans="3:3">
      <c r="C71" t="s">
        <v>17</v>
      </c>
    </row>
    <row r="72" spans="3:3">
      <c r="C72" t="s">
        <v>17</v>
      </c>
    </row>
    <row r="73" spans="3:3">
      <c r="C73" t="s">
        <v>17</v>
      </c>
    </row>
    <row r="74" spans="3:3">
      <c r="C74" t="s">
        <v>17</v>
      </c>
    </row>
    <row r="75" spans="3:3">
      <c r="C75" t="s">
        <v>17</v>
      </c>
    </row>
    <row r="76" spans="3:3">
      <c r="C76" t="s">
        <v>17</v>
      </c>
    </row>
    <row r="77" spans="3:3">
      <c r="C77" t="s">
        <v>17</v>
      </c>
    </row>
    <row r="78" spans="3:3">
      <c r="C78" t="s">
        <v>16</v>
      </c>
    </row>
    <row r="79" spans="3:3">
      <c r="C79" t="s">
        <v>17</v>
      </c>
    </row>
    <row r="80" hidden="1"/>
    <row r="81" hidden="1" spans="2:2">
      <c r="B81" t="s">
        <v>14</v>
      </c>
    </row>
    <row r="82" hidden="1" spans="2:2">
      <c r="B82" t="s">
        <v>0</v>
      </c>
    </row>
    <row r="83" spans="3:3">
      <c r="C83" t="s">
        <v>45</v>
      </c>
    </row>
    <row r="84" spans="3:3">
      <c r="C84" t="s">
        <v>46</v>
      </c>
    </row>
    <row r="85" spans="3:3">
      <c r="C85" t="s">
        <v>20</v>
      </c>
    </row>
    <row r="86" spans="3:3">
      <c r="C86" t="s">
        <v>47</v>
      </c>
    </row>
    <row r="87" spans="3:3">
      <c r="C87" t="s">
        <v>48</v>
      </c>
    </row>
    <row r="88" spans="3:3">
      <c r="C88" t="s">
        <v>16</v>
      </c>
    </row>
    <row r="89" spans="3:3">
      <c r="C89" t="s">
        <v>49</v>
      </c>
    </row>
    <row r="90" spans="3:3">
      <c r="C90" t="s">
        <v>50</v>
      </c>
    </row>
    <row r="91" spans="3:3">
      <c r="C91" t="s">
        <v>50</v>
      </c>
    </row>
    <row r="92" spans="3:3">
      <c r="C92" t="s">
        <v>51</v>
      </c>
    </row>
    <row r="93" spans="3:3">
      <c r="C93" t="s">
        <v>52</v>
      </c>
    </row>
    <row r="94" spans="3:3">
      <c r="C94" t="s">
        <v>53</v>
      </c>
    </row>
    <row r="95" spans="3:3">
      <c r="C95" t="s">
        <v>54</v>
      </c>
    </row>
    <row r="96" spans="3:3">
      <c r="C96" t="s">
        <v>55</v>
      </c>
    </row>
    <row r="97" spans="3:3">
      <c r="C97" t="s">
        <v>56</v>
      </c>
    </row>
    <row r="98" spans="3:3">
      <c r="C98" t="s">
        <v>57</v>
      </c>
    </row>
    <row r="99" spans="3:3">
      <c r="C99" t="s">
        <v>58</v>
      </c>
    </row>
    <row r="100" spans="3:3">
      <c r="C100" t="s">
        <v>59</v>
      </c>
    </row>
    <row r="101" spans="3:3">
      <c r="C101" t="s">
        <v>60</v>
      </c>
    </row>
    <row r="102" spans="3:3">
      <c r="C102" t="s">
        <v>61</v>
      </c>
    </row>
    <row r="103" spans="3:3">
      <c r="C103" t="s">
        <v>19</v>
      </c>
    </row>
    <row r="104" spans="3:3">
      <c r="C104" t="s">
        <v>62</v>
      </c>
    </row>
    <row r="105" spans="3:3">
      <c r="C105" t="s">
        <v>63</v>
      </c>
    </row>
    <row r="106" spans="3:3">
      <c r="C106" t="s">
        <v>64</v>
      </c>
    </row>
    <row r="107" spans="3:3">
      <c r="C107" t="s">
        <v>64</v>
      </c>
    </row>
    <row r="108" spans="3:3">
      <c r="C108" t="s">
        <v>65</v>
      </c>
    </row>
    <row r="109" spans="3:3">
      <c r="C109" t="s">
        <v>17</v>
      </c>
    </row>
    <row r="110" spans="3:3">
      <c r="C110" t="s">
        <v>17</v>
      </c>
    </row>
    <row r="111" spans="3:3">
      <c r="C111" t="s">
        <v>17</v>
      </c>
    </row>
    <row r="112" spans="3:3">
      <c r="C112" t="s">
        <v>17</v>
      </c>
    </row>
    <row r="113" hidden="1"/>
    <row r="114" hidden="1" spans="2:2">
      <c r="B114" t="s">
        <v>14</v>
      </c>
    </row>
    <row r="115" hidden="1" spans="2:2">
      <c r="B115" t="s">
        <v>0</v>
      </c>
    </row>
    <row r="116" spans="3:3">
      <c r="C116" t="s">
        <v>22</v>
      </c>
    </row>
    <row r="117" spans="3:3">
      <c r="C117" t="s">
        <v>21</v>
      </c>
    </row>
    <row r="118" spans="3:3">
      <c r="C118" t="s">
        <v>17</v>
      </c>
    </row>
    <row r="119" spans="3:3">
      <c r="C119" t="s">
        <v>16</v>
      </c>
    </row>
    <row r="120" spans="3:3">
      <c r="C120" t="s">
        <v>17</v>
      </c>
    </row>
    <row r="121" spans="3:3">
      <c r="C121" t="s">
        <v>17</v>
      </c>
    </row>
    <row r="122" hidden="1"/>
    <row r="123" hidden="1" spans="2:2">
      <c r="B123" t="s">
        <v>14</v>
      </c>
    </row>
    <row r="124" hidden="1" spans="2:2">
      <c r="B124" t="s">
        <v>0</v>
      </c>
    </row>
    <row r="125" spans="3:3">
      <c r="C125" t="s">
        <v>66</v>
      </c>
    </row>
    <row r="126" spans="3:3">
      <c r="C126" t="s">
        <v>67</v>
      </c>
    </row>
    <row r="127" spans="3:3">
      <c r="C127" t="s">
        <v>68</v>
      </c>
    </row>
    <row r="128" spans="3:3">
      <c r="C128" t="s">
        <v>69</v>
      </c>
    </row>
    <row r="129" spans="3:3">
      <c r="C129" t="s">
        <v>70</v>
      </c>
    </row>
    <row r="130" spans="3:3">
      <c r="C130" t="s">
        <v>71</v>
      </c>
    </row>
    <row r="131" spans="3:3">
      <c r="C131" t="s">
        <v>72</v>
      </c>
    </row>
    <row r="132" spans="3:3">
      <c r="C132" t="s">
        <v>16</v>
      </c>
    </row>
    <row r="133" spans="3:3">
      <c r="C133" t="s">
        <v>16</v>
      </c>
    </row>
    <row r="134" spans="3:3">
      <c r="C134" t="s">
        <v>73</v>
      </c>
    </row>
    <row r="135" spans="3:3">
      <c r="C135" t="s">
        <v>74</v>
      </c>
    </row>
    <row r="136" spans="3:3">
      <c r="C136" t="s">
        <v>16</v>
      </c>
    </row>
    <row r="137" spans="3:3">
      <c r="C137" t="s">
        <v>17</v>
      </c>
    </row>
    <row r="138" spans="3:3">
      <c r="C138" t="s">
        <v>17</v>
      </c>
    </row>
    <row r="139" hidden="1"/>
    <row r="140" hidden="1" spans="2:2">
      <c r="B140" t="s">
        <v>14</v>
      </c>
    </row>
    <row r="141" hidden="1" spans="2:2">
      <c r="B141" t="s">
        <v>0</v>
      </c>
    </row>
    <row r="142" spans="3:3">
      <c r="C142" t="s">
        <v>43</v>
      </c>
    </row>
    <row r="143" spans="3:3">
      <c r="C143" t="s">
        <v>43</v>
      </c>
    </row>
    <row r="144" spans="3:3">
      <c r="C144" t="s">
        <v>16</v>
      </c>
    </row>
    <row r="145" spans="3:3">
      <c r="C145" t="s">
        <v>16</v>
      </c>
    </row>
    <row r="146" spans="3:3">
      <c r="C146" t="s">
        <v>16</v>
      </c>
    </row>
    <row r="147" spans="3:3">
      <c r="C147" t="s">
        <v>16</v>
      </c>
    </row>
    <row r="148" spans="3:3">
      <c r="C148" t="s">
        <v>16</v>
      </c>
    </row>
    <row r="149" spans="3:3">
      <c r="C149" t="s">
        <v>17</v>
      </c>
    </row>
    <row r="150" spans="3:3">
      <c r="C150" t="s">
        <v>43</v>
      </c>
    </row>
    <row r="151" spans="3:3">
      <c r="C151" t="s">
        <v>43</v>
      </c>
    </row>
    <row r="152" spans="3:3">
      <c r="C152" t="s">
        <v>43</v>
      </c>
    </row>
    <row r="153" spans="3:3">
      <c r="C153" t="s">
        <v>75</v>
      </c>
    </row>
    <row r="154" spans="3:3">
      <c r="C154" t="s">
        <v>43</v>
      </c>
    </row>
    <row r="155" spans="3:3">
      <c r="C155" t="s">
        <v>43</v>
      </c>
    </row>
    <row r="156" spans="3:3">
      <c r="C156" t="s">
        <v>16</v>
      </c>
    </row>
    <row r="157" spans="3:3">
      <c r="C157" t="s">
        <v>16</v>
      </c>
    </row>
    <row r="158" spans="3:3">
      <c r="C158" t="s">
        <v>16</v>
      </c>
    </row>
    <row r="159" spans="3:3">
      <c r="C159" t="s">
        <v>43</v>
      </c>
    </row>
    <row r="160" spans="3:3">
      <c r="C160" t="s">
        <v>17</v>
      </c>
    </row>
    <row r="161" spans="3:3">
      <c r="C161" t="s">
        <v>43</v>
      </c>
    </row>
    <row r="162" spans="3:3">
      <c r="C162" t="s">
        <v>43</v>
      </c>
    </row>
    <row r="163" spans="3:3">
      <c r="C163" t="s">
        <v>43</v>
      </c>
    </row>
    <row r="164" spans="3:3">
      <c r="C164" t="s">
        <v>43</v>
      </c>
    </row>
    <row r="165" spans="3:3">
      <c r="C165" t="s">
        <v>16</v>
      </c>
    </row>
    <row r="166" spans="3:3">
      <c r="C166" t="s">
        <v>17</v>
      </c>
    </row>
    <row r="167" spans="3:3">
      <c r="C167" t="s">
        <v>43</v>
      </c>
    </row>
    <row r="168" hidden="1"/>
    <row r="169" hidden="1" spans="2:2">
      <c r="B169" t="s">
        <v>14</v>
      </c>
    </row>
    <row r="170" hidden="1" spans="2:2">
      <c r="B170" t="s">
        <v>0</v>
      </c>
    </row>
    <row r="171" spans="3:3">
      <c r="C171" t="s">
        <v>76</v>
      </c>
    </row>
    <row r="172" spans="3:3">
      <c r="C172" t="s">
        <v>76</v>
      </c>
    </row>
    <row r="173" spans="3:3">
      <c r="C173" t="s">
        <v>77</v>
      </c>
    </row>
    <row r="174" spans="3:3">
      <c r="C174" t="s">
        <v>77</v>
      </c>
    </row>
    <row r="175" spans="3:3">
      <c r="C175" t="s">
        <v>78</v>
      </c>
    </row>
    <row r="176" spans="3:3">
      <c r="C176" t="s">
        <v>64</v>
      </c>
    </row>
    <row r="177" hidden="1"/>
    <row r="178" hidden="1" spans="2:2">
      <c r="B178" t="s">
        <v>14</v>
      </c>
    </row>
    <row r="179" hidden="1" spans="2:2">
      <c r="B179" t="s">
        <v>0</v>
      </c>
    </row>
    <row r="180" spans="3:3">
      <c r="C180" t="s">
        <v>43</v>
      </c>
    </row>
    <row r="181" spans="3:3">
      <c r="C181" t="s">
        <v>43</v>
      </c>
    </row>
    <row r="182" spans="3:3">
      <c r="C182" t="s">
        <v>43</v>
      </c>
    </row>
    <row r="183" spans="3:3">
      <c r="C183" t="s">
        <v>16</v>
      </c>
    </row>
    <row r="184" spans="3:3">
      <c r="C184" t="s">
        <v>16</v>
      </c>
    </row>
    <row r="185" spans="3:3">
      <c r="C185" t="s">
        <v>43</v>
      </c>
    </row>
    <row r="186" spans="3:3">
      <c r="C186" t="s">
        <v>16</v>
      </c>
    </row>
    <row r="187" spans="3:3">
      <c r="C187" t="s">
        <v>16</v>
      </c>
    </row>
    <row r="188" spans="3:3">
      <c r="C188" t="s">
        <v>16</v>
      </c>
    </row>
    <row r="189" spans="3:3">
      <c r="C189" t="s">
        <v>17</v>
      </c>
    </row>
    <row r="190" spans="3:3">
      <c r="C190" t="s">
        <v>43</v>
      </c>
    </row>
    <row r="191" spans="3:3">
      <c r="C191" t="s">
        <v>16</v>
      </c>
    </row>
    <row r="192" spans="3:3">
      <c r="C192" t="s">
        <v>16</v>
      </c>
    </row>
    <row r="193" spans="3:3">
      <c r="C193" t="s">
        <v>16</v>
      </c>
    </row>
    <row r="194" spans="3:3">
      <c r="C194" t="s">
        <v>16</v>
      </c>
    </row>
    <row r="195" spans="3:3">
      <c r="C195" t="s">
        <v>16</v>
      </c>
    </row>
    <row r="196" spans="3:3">
      <c r="C196" t="s">
        <v>16</v>
      </c>
    </row>
    <row r="197" spans="3:3">
      <c r="C197" t="s">
        <v>16</v>
      </c>
    </row>
    <row r="198" spans="3:3">
      <c r="C198" t="s">
        <v>17</v>
      </c>
    </row>
    <row r="199" spans="3:3">
      <c r="C199" t="s">
        <v>16</v>
      </c>
    </row>
    <row r="200" spans="3:3">
      <c r="C200" t="s">
        <v>16</v>
      </c>
    </row>
    <row r="201" spans="3:3">
      <c r="C201" t="s">
        <v>16</v>
      </c>
    </row>
    <row r="202" spans="3:3">
      <c r="C202" t="s">
        <v>16</v>
      </c>
    </row>
    <row r="203" spans="3:3">
      <c r="C203" t="s">
        <v>17</v>
      </c>
    </row>
    <row r="204" spans="3:3">
      <c r="C204" t="s">
        <v>17</v>
      </c>
    </row>
    <row r="205" hidden="1"/>
    <row r="206" hidden="1" spans="2:2">
      <c r="B206" t="s">
        <v>14</v>
      </c>
    </row>
    <row r="207" hidden="1" spans="2:2">
      <c r="B207" t="s">
        <v>0</v>
      </c>
    </row>
    <row r="208" spans="3:3">
      <c r="C208" t="s">
        <v>17</v>
      </c>
    </row>
    <row r="209" spans="3:3">
      <c r="C209" t="s">
        <v>79</v>
      </c>
    </row>
    <row r="210" spans="3:3">
      <c r="C210" t="s">
        <v>17</v>
      </c>
    </row>
    <row r="211" spans="3:3">
      <c r="C211" t="s">
        <v>80</v>
      </c>
    </row>
    <row r="212" spans="3:3">
      <c r="C212" t="s">
        <v>81</v>
      </c>
    </row>
    <row r="213" spans="3:3">
      <c r="C213" t="s">
        <v>82</v>
      </c>
    </row>
    <row r="214" spans="3:3">
      <c r="C214" t="s">
        <v>16</v>
      </c>
    </row>
    <row r="215" spans="3:3">
      <c r="C215" t="s">
        <v>16</v>
      </c>
    </row>
    <row r="216" spans="3:3">
      <c r="C216" t="s">
        <v>43</v>
      </c>
    </row>
    <row r="217" spans="3:3">
      <c r="C217" t="s">
        <v>43</v>
      </c>
    </row>
    <row r="218" spans="3:3">
      <c r="C218" t="s">
        <v>16</v>
      </c>
    </row>
    <row r="219" spans="3:3">
      <c r="C219" t="s">
        <v>17</v>
      </c>
    </row>
    <row r="220" spans="3:3">
      <c r="C220" t="s">
        <v>43</v>
      </c>
    </row>
    <row r="221" spans="3:3">
      <c r="C221" t="s">
        <v>16</v>
      </c>
    </row>
    <row r="222" spans="3:3">
      <c r="C222" t="s">
        <v>43</v>
      </c>
    </row>
    <row r="223" spans="3:3">
      <c r="C223" t="s">
        <v>16</v>
      </c>
    </row>
    <row r="224" spans="3:3">
      <c r="C224" t="s">
        <v>43</v>
      </c>
    </row>
    <row r="225" spans="3:3">
      <c r="C225" t="s">
        <v>16</v>
      </c>
    </row>
    <row r="226" spans="3:3">
      <c r="C226" t="s">
        <v>43</v>
      </c>
    </row>
    <row r="227" hidden="1"/>
    <row r="228" hidden="1" spans="2:2">
      <c r="B228" t="s">
        <v>14</v>
      </c>
    </row>
    <row r="229" hidden="1" spans="2:2">
      <c r="B229" t="s">
        <v>0</v>
      </c>
    </row>
    <row r="230" spans="3:3">
      <c r="C230" t="s">
        <v>83</v>
      </c>
    </row>
    <row r="231" spans="3:3">
      <c r="C231" t="s">
        <v>43</v>
      </c>
    </row>
    <row r="232" spans="3:3">
      <c r="C232" t="s">
        <v>16</v>
      </c>
    </row>
    <row r="233" spans="3:3">
      <c r="C233" t="s">
        <v>17</v>
      </c>
    </row>
    <row r="234" spans="3:3">
      <c r="C234" t="s">
        <v>16</v>
      </c>
    </row>
    <row r="235" spans="3:3">
      <c r="C235" t="s">
        <v>16</v>
      </c>
    </row>
    <row r="236" spans="3:3">
      <c r="C236" t="s">
        <v>16</v>
      </c>
    </row>
    <row r="237" spans="3:3">
      <c r="C237" t="s">
        <v>43</v>
      </c>
    </row>
    <row r="238" spans="3:3">
      <c r="C238" t="s">
        <v>43</v>
      </c>
    </row>
    <row r="239" spans="3:3">
      <c r="C239" t="s">
        <v>43</v>
      </c>
    </row>
    <row r="240" spans="3:3">
      <c r="C240" t="s">
        <v>16</v>
      </c>
    </row>
    <row r="241" spans="3:3">
      <c r="C241" t="s">
        <v>16</v>
      </c>
    </row>
    <row r="242" spans="3:3">
      <c r="C242" t="s">
        <v>16</v>
      </c>
    </row>
    <row r="243" spans="3:3">
      <c r="C243" t="s">
        <v>43</v>
      </c>
    </row>
    <row r="244" spans="3:3">
      <c r="C244" t="s">
        <v>16</v>
      </c>
    </row>
    <row r="245" spans="3:3">
      <c r="C245" t="s">
        <v>84</v>
      </c>
    </row>
    <row r="246" spans="3:3">
      <c r="C246" t="s">
        <v>16</v>
      </c>
    </row>
    <row r="247" hidden="1"/>
    <row r="248" hidden="1" spans="2:2">
      <c r="B248" t="s">
        <v>14</v>
      </c>
    </row>
    <row r="249" hidden="1" spans="2:2">
      <c r="B249" t="s">
        <v>0</v>
      </c>
    </row>
    <row r="250" spans="3:3">
      <c r="C250" t="s">
        <v>16</v>
      </c>
    </row>
    <row r="251" spans="3:3">
      <c r="C251" t="s">
        <v>43</v>
      </c>
    </row>
    <row r="252" spans="3:3">
      <c r="C252" t="s">
        <v>22</v>
      </c>
    </row>
    <row r="253" spans="3:3">
      <c r="C253" t="s">
        <v>17</v>
      </c>
    </row>
    <row r="254" spans="3:3">
      <c r="C254" t="s">
        <v>85</v>
      </c>
    </row>
    <row r="255" spans="3:3">
      <c r="C255" t="s">
        <v>16</v>
      </c>
    </row>
    <row r="256" spans="3:3">
      <c r="C256" t="s">
        <v>17</v>
      </c>
    </row>
    <row r="257" spans="3:3">
      <c r="C257" t="s">
        <v>43</v>
      </c>
    </row>
    <row r="258" spans="3:3">
      <c r="C258" t="s">
        <v>16</v>
      </c>
    </row>
    <row r="259" spans="3:3">
      <c r="C259" t="s">
        <v>86</v>
      </c>
    </row>
    <row r="260" spans="3:3">
      <c r="C260" t="s">
        <v>43</v>
      </c>
    </row>
    <row r="261" spans="3:3">
      <c r="C261" t="s">
        <v>87</v>
      </c>
    </row>
    <row r="262" spans="3:3">
      <c r="C262" t="s">
        <v>17</v>
      </c>
    </row>
    <row r="263" hidden="1"/>
    <row r="264" hidden="1" spans="2:2">
      <c r="B264" t="s">
        <v>14</v>
      </c>
    </row>
    <row r="265" hidden="1" spans="2:2">
      <c r="B265" t="s">
        <v>0</v>
      </c>
    </row>
    <row r="266" spans="3:3">
      <c r="C266" t="s">
        <v>16</v>
      </c>
    </row>
    <row r="267" spans="3:3">
      <c r="C267" t="s">
        <v>88</v>
      </c>
    </row>
    <row r="268" spans="3:3">
      <c r="C268" t="s">
        <v>22</v>
      </c>
    </row>
    <row r="269" spans="3:3">
      <c r="C269" t="s">
        <v>89</v>
      </c>
    </row>
    <row r="270" spans="3:3">
      <c r="C270" t="s">
        <v>22</v>
      </c>
    </row>
    <row r="271" spans="3:3">
      <c r="C271" t="s">
        <v>50</v>
      </c>
    </row>
    <row r="272" spans="3:3">
      <c r="C272" t="s">
        <v>16</v>
      </c>
    </row>
    <row r="273" spans="3:3">
      <c r="C273" t="s">
        <v>16</v>
      </c>
    </row>
    <row r="274" spans="3:3">
      <c r="C274" t="s">
        <v>90</v>
      </c>
    </row>
    <row r="275" spans="3:3">
      <c r="C275" t="s">
        <v>17</v>
      </c>
    </row>
    <row r="276" spans="3:3">
      <c r="C276" t="s">
        <v>91</v>
      </c>
    </row>
    <row r="277" spans="3:3">
      <c r="C277" t="s">
        <v>16</v>
      </c>
    </row>
    <row r="278" spans="3:3">
      <c r="C278" t="s">
        <v>43</v>
      </c>
    </row>
    <row r="279" spans="3:3">
      <c r="C279" t="s">
        <v>16</v>
      </c>
    </row>
    <row r="280" spans="3:3">
      <c r="C280" t="s">
        <v>16</v>
      </c>
    </row>
    <row r="281" spans="3:3">
      <c r="C281" t="s">
        <v>16</v>
      </c>
    </row>
    <row r="282" spans="3:3">
      <c r="C282" t="s">
        <v>16</v>
      </c>
    </row>
    <row r="283" spans="3:3">
      <c r="C283" t="s">
        <v>16</v>
      </c>
    </row>
    <row r="284" spans="3:3">
      <c r="C284" t="s">
        <v>16</v>
      </c>
    </row>
    <row r="285" spans="3:3">
      <c r="C285" t="s">
        <v>17</v>
      </c>
    </row>
    <row r="286" spans="3:3">
      <c r="C286" t="s">
        <v>43</v>
      </c>
    </row>
    <row r="287" hidden="1"/>
    <row r="288" hidden="1" spans="2:2">
      <c r="B288" t="s">
        <v>14</v>
      </c>
    </row>
    <row r="289" hidden="1" spans="2:2">
      <c r="B289" t="s">
        <v>0</v>
      </c>
    </row>
    <row r="290" spans="3:3">
      <c r="C290" t="s">
        <v>16</v>
      </c>
    </row>
    <row r="291" spans="3:3">
      <c r="C291" t="s">
        <v>16</v>
      </c>
    </row>
    <row r="292" spans="3:3">
      <c r="C292" t="s">
        <v>17</v>
      </c>
    </row>
    <row r="293" spans="3:3">
      <c r="C293" t="s">
        <v>17</v>
      </c>
    </row>
    <row r="294" spans="3:3">
      <c r="C294" t="s">
        <v>16</v>
      </c>
    </row>
    <row r="295" spans="3:3">
      <c r="C295" t="s">
        <v>16</v>
      </c>
    </row>
    <row r="296" spans="3:3">
      <c r="C296" t="s">
        <v>50</v>
      </c>
    </row>
    <row r="297" spans="3:3">
      <c r="C297" t="s">
        <v>17</v>
      </c>
    </row>
    <row r="298" spans="3:3">
      <c r="C298" t="s">
        <v>16</v>
      </c>
    </row>
    <row r="299" spans="3:3">
      <c r="C299" t="s">
        <v>17</v>
      </c>
    </row>
    <row r="300" spans="3:3">
      <c r="C300" t="s">
        <v>43</v>
      </c>
    </row>
    <row r="301" spans="3:3">
      <c r="C301" t="s">
        <v>89</v>
      </c>
    </row>
    <row r="302" spans="3:3">
      <c r="C302" t="s">
        <v>16</v>
      </c>
    </row>
    <row r="303" spans="3:3">
      <c r="C303" t="s">
        <v>16</v>
      </c>
    </row>
    <row r="304" spans="3:3">
      <c r="C304" t="s">
        <v>92</v>
      </c>
    </row>
    <row r="305" hidden="1" spans="2:2">
      <c r="B305" t="s">
        <v>14</v>
      </c>
    </row>
    <row r="306" hidden="1" spans="2:2">
      <c r="B306" t="s">
        <v>0</v>
      </c>
    </row>
    <row r="307" spans="3:3">
      <c r="C307" t="s">
        <v>27</v>
      </c>
    </row>
    <row r="308" spans="3:3">
      <c r="C308" t="s">
        <v>17</v>
      </c>
    </row>
    <row r="309" spans="3:3">
      <c r="C309" t="s">
        <v>17</v>
      </c>
    </row>
    <row r="310" spans="3:3">
      <c r="C310" t="s">
        <v>17</v>
      </c>
    </row>
    <row r="311" spans="3:3">
      <c r="C311" t="s">
        <v>17</v>
      </c>
    </row>
    <row r="312" spans="3:3">
      <c r="C312" t="s">
        <v>17</v>
      </c>
    </row>
    <row r="313" spans="3:3">
      <c r="C313" t="s">
        <v>17</v>
      </c>
    </row>
    <row r="314" spans="3:3">
      <c r="C314" t="s">
        <v>17</v>
      </c>
    </row>
    <row r="315" spans="3:3">
      <c r="C315" t="s">
        <v>17</v>
      </c>
    </row>
    <row r="316" hidden="1"/>
    <row r="317" hidden="1" spans="2:2">
      <c r="B317" t="s">
        <v>14</v>
      </c>
    </row>
    <row r="318" hidden="1" spans="2:2">
      <c r="B318" t="s">
        <v>0</v>
      </c>
    </row>
    <row r="319" spans="3:3">
      <c r="C319" t="s">
        <v>93</v>
      </c>
    </row>
    <row r="320" spans="3:3">
      <c r="C320" t="s">
        <v>16</v>
      </c>
    </row>
    <row r="321" spans="3:3">
      <c r="C321" t="s">
        <v>17</v>
      </c>
    </row>
    <row r="322" spans="3:3">
      <c r="C322" t="s">
        <v>16</v>
      </c>
    </row>
    <row r="323" spans="3:3">
      <c r="C323" t="s">
        <v>16</v>
      </c>
    </row>
    <row r="324" spans="3:3">
      <c r="C324" t="s">
        <v>16</v>
      </c>
    </row>
    <row r="325" spans="3:3">
      <c r="C325" t="s">
        <v>17</v>
      </c>
    </row>
    <row r="326" spans="3:3">
      <c r="C326" t="s">
        <v>92</v>
      </c>
    </row>
    <row r="327" hidden="1" spans="2:2">
      <c r="B327" t="s">
        <v>14</v>
      </c>
    </row>
    <row r="328" hidden="1" spans="2:2">
      <c r="B328" t="s">
        <v>0</v>
      </c>
    </row>
    <row r="329" spans="3:3">
      <c r="C329" t="s">
        <v>17</v>
      </c>
    </row>
    <row r="330" spans="3:3">
      <c r="C330" t="s">
        <v>17</v>
      </c>
    </row>
    <row r="331" spans="3:3">
      <c r="C331" t="s">
        <v>17</v>
      </c>
    </row>
    <row r="332" spans="3:3">
      <c r="C332" t="s">
        <v>17</v>
      </c>
    </row>
    <row r="333" spans="3:3">
      <c r="C333" t="s">
        <v>17</v>
      </c>
    </row>
    <row r="334" spans="3:3">
      <c r="C334" t="s">
        <v>17</v>
      </c>
    </row>
    <row r="335" spans="3:3">
      <c r="C335" t="s">
        <v>17</v>
      </c>
    </row>
    <row r="336" spans="3:3">
      <c r="C336" t="s">
        <v>17</v>
      </c>
    </row>
    <row r="337" spans="3:3">
      <c r="C337" t="s">
        <v>17</v>
      </c>
    </row>
    <row r="338" spans="3:3">
      <c r="C338" t="s">
        <v>17</v>
      </c>
    </row>
    <row r="339" spans="3:3">
      <c r="C339" t="s">
        <v>17</v>
      </c>
    </row>
    <row r="340" spans="3:3">
      <c r="C340" t="s">
        <v>17</v>
      </c>
    </row>
    <row r="341" spans="3:3">
      <c r="C341" t="s">
        <v>17</v>
      </c>
    </row>
    <row r="342" spans="3:3">
      <c r="C342" t="s">
        <v>17</v>
      </c>
    </row>
    <row r="343" hidden="1"/>
    <row r="344" hidden="1" spans="2:2">
      <c r="B344" t="s">
        <v>94</v>
      </c>
    </row>
    <row r="345" hidden="1" spans="1:1">
      <c r="A345" t="s">
        <v>14</v>
      </c>
    </row>
    <row r="346" hidden="1" spans="1:1">
      <c r="A346" t="s">
        <v>0</v>
      </c>
    </row>
    <row r="347" hidden="1" spans="2:2">
      <c r="B347" t="s">
        <v>17</v>
      </c>
    </row>
    <row r="348" hidden="1" spans="2:2">
      <c r="B348" t="s">
        <v>17</v>
      </c>
    </row>
    <row r="349" hidden="1" spans="2:2">
      <c r="B349" t="s">
        <v>17</v>
      </c>
    </row>
    <row r="350" hidden="1" spans="2:2">
      <c r="B350" t="s">
        <v>17</v>
      </c>
    </row>
    <row r="351" hidden="1" spans="2:2">
      <c r="B351" t="s">
        <v>17</v>
      </c>
    </row>
    <row r="352" hidden="1" spans="2:2">
      <c r="B352" t="s">
        <v>17</v>
      </c>
    </row>
    <row r="353" hidden="1" spans="2:2">
      <c r="B353" t="s">
        <v>17</v>
      </c>
    </row>
    <row r="354" hidden="1" spans="2:2">
      <c r="B354" t="s">
        <v>17</v>
      </c>
    </row>
    <row r="355" hidden="1" spans="2:2">
      <c r="B355" t="s">
        <v>17</v>
      </c>
    </row>
    <row r="356" hidden="1" spans="2:2">
      <c r="B356" t="s">
        <v>17</v>
      </c>
    </row>
    <row r="357" hidden="1" spans="2:2">
      <c r="B357" t="s">
        <v>17</v>
      </c>
    </row>
    <row r="358" hidden="1" spans="2:2">
      <c r="B358" t="s">
        <v>17</v>
      </c>
    </row>
    <row r="359" hidden="1" spans="2:2">
      <c r="B359" t="s">
        <v>17</v>
      </c>
    </row>
    <row r="360" hidden="1" spans="2:2">
      <c r="B360" t="s">
        <v>17</v>
      </c>
    </row>
    <row r="361" hidden="1"/>
    <row r="362" hidden="1" spans="1:1">
      <c r="A362" t="s">
        <v>14</v>
      </c>
    </row>
    <row r="363" hidden="1" spans="1:1">
      <c r="A363" t="s">
        <v>0</v>
      </c>
    </row>
    <row r="364" hidden="1" spans="2:2">
      <c r="B364" t="s">
        <v>1</v>
      </c>
    </row>
    <row r="365" hidden="1" spans="2:2">
      <c r="B365" t="s">
        <v>2</v>
      </c>
    </row>
    <row r="366" hidden="1" spans="2:2">
      <c r="B366" t="s">
        <v>3</v>
      </c>
    </row>
    <row r="367" hidden="1" spans="2:2">
      <c r="B367" t="s">
        <v>4</v>
      </c>
    </row>
    <row r="368" hidden="1" spans="2:2">
      <c r="B368" t="s">
        <v>5</v>
      </c>
    </row>
    <row r="369" hidden="1" spans="2:2">
      <c r="B369" t="s">
        <v>5</v>
      </c>
    </row>
    <row r="370" hidden="1" spans="2:2">
      <c r="B370" t="s">
        <v>6</v>
      </c>
    </row>
    <row r="371" hidden="1" spans="2:2">
      <c r="B371" t="s">
        <v>7</v>
      </c>
    </row>
    <row r="372" hidden="1" spans="2:2">
      <c r="B372" t="s">
        <v>8</v>
      </c>
    </row>
    <row r="373" hidden="1" spans="2:2">
      <c r="B373" t="s">
        <v>9</v>
      </c>
    </row>
    <row r="374" hidden="1" spans="2:2">
      <c r="B374" t="s">
        <v>10</v>
      </c>
    </row>
    <row r="375" hidden="1" spans="2:2">
      <c r="B375" t="s">
        <v>11</v>
      </c>
    </row>
    <row r="376" hidden="1" spans="2:2">
      <c r="B376" t="s">
        <v>12</v>
      </c>
    </row>
    <row r="377" hidden="1" spans="2:2">
      <c r="B377" t="s">
        <v>13</v>
      </c>
    </row>
    <row r="378" hidden="1" spans="1:1">
      <c r="A378" t="s">
        <v>14</v>
      </c>
    </row>
    <row r="379" hidden="1" spans="1:1">
      <c r="A379" t="s">
        <v>0</v>
      </c>
    </row>
    <row r="380" hidden="1" spans="2:2">
      <c r="B380" t="s">
        <v>15</v>
      </c>
    </row>
    <row r="381" hidden="1" spans="2:2">
      <c r="B381" t="s">
        <v>16</v>
      </c>
    </row>
    <row r="382" hidden="1" spans="2:2">
      <c r="B382" t="s">
        <v>17</v>
      </c>
    </row>
    <row r="383" hidden="1" spans="2:2">
      <c r="B383" t="s">
        <v>18</v>
      </c>
    </row>
    <row r="384" hidden="1" spans="2:2">
      <c r="B384" t="s">
        <v>19</v>
      </c>
    </row>
    <row r="385" hidden="1" spans="2:2">
      <c r="B385" t="s">
        <v>20</v>
      </c>
    </row>
    <row r="386" hidden="1" spans="2:2">
      <c r="B386" t="s">
        <v>21</v>
      </c>
    </row>
    <row r="387" hidden="1" spans="2:2">
      <c r="B387" t="s">
        <v>22</v>
      </c>
    </row>
    <row r="388" hidden="1" spans="2:2">
      <c r="B388" t="s">
        <v>23</v>
      </c>
    </row>
    <row r="389" hidden="1" spans="2:2">
      <c r="B389" t="s">
        <v>24</v>
      </c>
    </row>
    <row r="390" hidden="1" spans="2:2">
      <c r="B390" t="s">
        <v>25</v>
      </c>
    </row>
    <row r="391" hidden="1" spans="2:2">
      <c r="B391" t="s">
        <v>26</v>
      </c>
    </row>
    <row r="392" hidden="1" spans="2:2">
      <c r="B392" t="s">
        <v>17</v>
      </c>
    </row>
    <row r="393" hidden="1" spans="2:2">
      <c r="B393" t="s">
        <v>27</v>
      </c>
    </row>
    <row r="394" hidden="1" spans="2:2">
      <c r="B394" t="s">
        <v>27</v>
      </c>
    </row>
    <row r="395" hidden="1" spans="2:2">
      <c r="B395" t="s">
        <v>28</v>
      </c>
    </row>
    <row r="396" hidden="1" spans="2:2">
      <c r="B396" t="s">
        <v>21</v>
      </c>
    </row>
    <row r="397" hidden="1" spans="2:2">
      <c r="B397" t="s">
        <v>21</v>
      </c>
    </row>
    <row r="398" hidden="1" spans="2:2">
      <c r="B398" t="s">
        <v>17</v>
      </c>
    </row>
    <row r="399" hidden="1" spans="2:2">
      <c r="B399" t="s">
        <v>17</v>
      </c>
    </row>
    <row r="400" hidden="1"/>
    <row r="401" hidden="1" spans="1:1">
      <c r="A401" t="s">
        <v>14</v>
      </c>
    </row>
    <row r="402" hidden="1" spans="1:1">
      <c r="A402" t="s">
        <v>0</v>
      </c>
    </row>
    <row r="403" hidden="1" spans="2:2">
      <c r="B403" t="s">
        <v>29</v>
      </c>
    </row>
    <row r="404" hidden="1" spans="2:2">
      <c r="B404" t="s">
        <v>30</v>
      </c>
    </row>
    <row r="405" hidden="1" spans="2:2">
      <c r="B405" t="s">
        <v>31</v>
      </c>
    </row>
    <row r="406" hidden="1" spans="2:2">
      <c r="B406" t="s">
        <v>32</v>
      </c>
    </row>
    <row r="407" hidden="1" spans="2:2">
      <c r="B407" t="s">
        <v>33</v>
      </c>
    </row>
    <row r="408" hidden="1" spans="2:2">
      <c r="B408" t="s">
        <v>34</v>
      </c>
    </row>
    <row r="409" hidden="1" spans="2:2">
      <c r="B409" t="s">
        <v>35</v>
      </c>
    </row>
    <row r="410" hidden="1" spans="2:2">
      <c r="B410" t="s">
        <v>36</v>
      </c>
    </row>
    <row r="411" hidden="1" spans="2:2">
      <c r="B411" t="s">
        <v>37</v>
      </c>
    </row>
    <row r="412" hidden="1" spans="2:2">
      <c r="B412" t="s">
        <v>17</v>
      </c>
    </row>
    <row r="413" hidden="1" spans="2:2">
      <c r="B413" t="s">
        <v>38</v>
      </c>
    </row>
    <row r="414" hidden="1" spans="2:2">
      <c r="B414" t="s">
        <v>17</v>
      </c>
    </row>
    <row r="415" hidden="1" spans="2:2">
      <c r="B415" t="s">
        <v>38</v>
      </c>
    </row>
    <row r="416" hidden="1" spans="2:2">
      <c r="B416" t="s">
        <v>39</v>
      </c>
    </row>
    <row r="417" hidden="1" spans="2:2">
      <c r="B417" t="s">
        <v>40</v>
      </c>
    </row>
    <row r="418" hidden="1" spans="2:2">
      <c r="B418" t="s">
        <v>22</v>
      </c>
    </row>
    <row r="419" hidden="1" spans="2:2">
      <c r="B419" t="s">
        <v>41</v>
      </c>
    </row>
    <row r="420" hidden="1" spans="2:2">
      <c r="B420" t="s">
        <v>21</v>
      </c>
    </row>
    <row r="421" hidden="1" spans="2:2">
      <c r="B421" t="s">
        <v>42</v>
      </c>
    </row>
    <row r="422" hidden="1" spans="2:2">
      <c r="B422" t="s">
        <v>42</v>
      </c>
    </row>
    <row r="423" hidden="1" spans="2:2">
      <c r="B423" t="s">
        <v>16</v>
      </c>
    </row>
    <row r="424" hidden="1" spans="2:2">
      <c r="B424" t="s">
        <v>43</v>
      </c>
    </row>
    <row r="425" hidden="1" spans="2:2">
      <c r="B425" t="s">
        <v>16</v>
      </c>
    </row>
    <row r="426" hidden="1" spans="2:2">
      <c r="B426" t="s">
        <v>17</v>
      </c>
    </row>
    <row r="427" hidden="1" spans="2:2">
      <c r="B427" t="s">
        <v>44</v>
      </c>
    </row>
    <row r="428" hidden="1" spans="2:2">
      <c r="B428" t="s">
        <v>17</v>
      </c>
    </row>
    <row r="429" hidden="1" spans="2:2">
      <c r="B429" t="s">
        <v>17</v>
      </c>
    </row>
    <row r="430" hidden="1" spans="2:2">
      <c r="B430" t="s">
        <v>17</v>
      </c>
    </row>
    <row r="431" hidden="1" spans="2:2">
      <c r="B431" t="s">
        <v>17</v>
      </c>
    </row>
    <row r="432" hidden="1" spans="2:2">
      <c r="B432" t="s">
        <v>17</v>
      </c>
    </row>
    <row r="433" hidden="1" spans="2:2">
      <c r="B433" t="s">
        <v>17</v>
      </c>
    </row>
    <row r="434" hidden="1" spans="2:2">
      <c r="B434" t="s">
        <v>17</v>
      </c>
    </row>
    <row r="435" hidden="1" spans="2:2">
      <c r="B435" t="s">
        <v>17</v>
      </c>
    </row>
    <row r="436" hidden="1" spans="2:2">
      <c r="B436" t="s">
        <v>17</v>
      </c>
    </row>
    <row r="437" hidden="1" spans="2:2">
      <c r="B437" t="s">
        <v>17</v>
      </c>
    </row>
    <row r="438" hidden="1" spans="2:2">
      <c r="B438" t="s">
        <v>17</v>
      </c>
    </row>
    <row r="439" hidden="1" spans="2:2">
      <c r="B439" t="s">
        <v>16</v>
      </c>
    </row>
    <row r="440" hidden="1" spans="2:2">
      <c r="B440" t="s">
        <v>17</v>
      </c>
    </row>
    <row r="441" hidden="1"/>
    <row r="442" hidden="1" spans="1:1">
      <c r="A442" t="s">
        <v>14</v>
      </c>
    </row>
    <row r="443" hidden="1" spans="1:1">
      <c r="A443" t="s">
        <v>0</v>
      </c>
    </row>
    <row r="444" hidden="1" spans="2:2">
      <c r="B444" t="s">
        <v>45</v>
      </c>
    </row>
    <row r="445" hidden="1" spans="2:2">
      <c r="B445" t="s">
        <v>46</v>
      </c>
    </row>
    <row r="446" hidden="1" spans="2:2">
      <c r="B446" t="s">
        <v>20</v>
      </c>
    </row>
    <row r="447" hidden="1" spans="2:2">
      <c r="B447" t="s">
        <v>47</v>
      </c>
    </row>
    <row r="448" hidden="1" spans="2:2">
      <c r="B448" t="s">
        <v>48</v>
      </c>
    </row>
    <row r="449" hidden="1" spans="2:2">
      <c r="B449" t="s">
        <v>16</v>
      </c>
    </row>
    <row r="450" hidden="1" spans="2:2">
      <c r="B450" t="s">
        <v>49</v>
      </c>
    </row>
    <row r="451" hidden="1" spans="2:2">
      <c r="B451" t="s">
        <v>50</v>
      </c>
    </row>
    <row r="452" hidden="1" spans="2:2">
      <c r="B452" t="s">
        <v>50</v>
      </c>
    </row>
    <row r="453" hidden="1" spans="2:2">
      <c r="B453" t="s">
        <v>51</v>
      </c>
    </row>
    <row r="454" hidden="1" spans="2:2">
      <c r="B454" t="s">
        <v>52</v>
      </c>
    </row>
    <row r="455" hidden="1" spans="2:2">
      <c r="B455" t="s">
        <v>53</v>
      </c>
    </row>
    <row r="456" hidden="1" spans="2:2">
      <c r="B456" t="s">
        <v>54</v>
      </c>
    </row>
    <row r="457" hidden="1" spans="2:2">
      <c r="B457" t="s">
        <v>55</v>
      </c>
    </row>
    <row r="458" hidden="1" spans="2:2">
      <c r="B458" t="s">
        <v>56</v>
      </c>
    </row>
    <row r="459" hidden="1" spans="2:2">
      <c r="B459" t="s">
        <v>57</v>
      </c>
    </row>
    <row r="460" hidden="1" spans="2:2">
      <c r="B460" t="s">
        <v>58</v>
      </c>
    </row>
    <row r="461" hidden="1" spans="2:2">
      <c r="B461" t="s">
        <v>59</v>
      </c>
    </row>
    <row r="462" hidden="1" spans="2:2">
      <c r="B462" t="s">
        <v>60</v>
      </c>
    </row>
    <row r="463" hidden="1" spans="2:2">
      <c r="B463" t="s">
        <v>61</v>
      </c>
    </row>
    <row r="464" hidden="1" spans="2:2">
      <c r="B464" t="s">
        <v>19</v>
      </c>
    </row>
    <row r="465" hidden="1" spans="2:2">
      <c r="B465" t="s">
        <v>62</v>
      </c>
    </row>
    <row r="466" hidden="1" spans="2:2">
      <c r="B466" t="s">
        <v>63</v>
      </c>
    </row>
    <row r="467" hidden="1" spans="2:2">
      <c r="B467" t="s">
        <v>64</v>
      </c>
    </row>
    <row r="468" hidden="1" spans="2:2">
      <c r="B468" t="s">
        <v>64</v>
      </c>
    </row>
    <row r="469" hidden="1" spans="2:2">
      <c r="B469" t="s">
        <v>65</v>
      </c>
    </row>
    <row r="470" hidden="1" spans="2:2">
      <c r="B470" t="s">
        <v>17</v>
      </c>
    </row>
    <row r="471" hidden="1" spans="2:2">
      <c r="B471" t="s">
        <v>17</v>
      </c>
    </row>
    <row r="472" hidden="1" spans="2:2">
      <c r="B472" t="s">
        <v>17</v>
      </c>
    </row>
    <row r="473" hidden="1" spans="2:2">
      <c r="B473" t="s">
        <v>17</v>
      </c>
    </row>
    <row r="474" hidden="1"/>
    <row r="475" hidden="1" spans="1:1">
      <c r="A475" t="s">
        <v>14</v>
      </c>
    </row>
    <row r="476" hidden="1" spans="1:1">
      <c r="A476" t="s">
        <v>0</v>
      </c>
    </row>
    <row r="477" hidden="1" spans="2:2">
      <c r="B477" t="s">
        <v>22</v>
      </c>
    </row>
    <row r="478" hidden="1" spans="2:2">
      <c r="B478" t="s">
        <v>21</v>
      </c>
    </row>
    <row r="479" hidden="1" spans="2:2">
      <c r="B479" t="s">
        <v>17</v>
      </c>
    </row>
    <row r="480" hidden="1" spans="2:2">
      <c r="B480" t="s">
        <v>16</v>
      </c>
    </row>
    <row r="481" hidden="1" spans="2:2">
      <c r="B481" t="s">
        <v>17</v>
      </c>
    </row>
    <row r="482" hidden="1" spans="2:2">
      <c r="B482" t="s">
        <v>17</v>
      </c>
    </row>
    <row r="483" hidden="1"/>
    <row r="484" hidden="1" spans="1:1">
      <c r="A484" t="s">
        <v>14</v>
      </c>
    </row>
    <row r="485" hidden="1" spans="1:1">
      <c r="A485" t="s">
        <v>0</v>
      </c>
    </row>
    <row r="486" hidden="1" spans="2:2">
      <c r="B486" t="s">
        <v>66</v>
      </c>
    </row>
    <row r="487" hidden="1" spans="2:2">
      <c r="B487" t="s">
        <v>67</v>
      </c>
    </row>
    <row r="488" hidden="1" spans="2:2">
      <c r="B488" t="s">
        <v>68</v>
      </c>
    </row>
    <row r="489" hidden="1" spans="2:2">
      <c r="B489" t="s">
        <v>69</v>
      </c>
    </row>
    <row r="490" hidden="1" spans="2:2">
      <c r="B490" t="s">
        <v>70</v>
      </c>
    </row>
    <row r="491" hidden="1" spans="2:2">
      <c r="B491" t="s">
        <v>71</v>
      </c>
    </row>
    <row r="492" hidden="1" spans="2:2">
      <c r="B492" t="s">
        <v>72</v>
      </c>
    </row>
    <row r="493" hidden="1" spans="2:2">
      <c r="B493" t="s">
        <v>16</v>
      </c>
    </row>
    <row r="494" hidden="1" spans="2:2">
      <c r="B494" t="s">
        <v>16</v>
      </c>
    </row>
    <row r="495" hidden="1" spans="2:2">
      <c r="B495" t="s">
        <v>73</v>
      </c>
    </row>
    <row r="496" hidden="1" spans="2:2">
      <c r="B496" t="s">
        <v>74</v>
      </c>
    </row>
    <row r="497" hidden="1" spans="2:2">
      <c r="B497" t="s">
        <v>16</v>
      </c>
    </row>
    <row r="498" hidden="1" spans="2:2">
      <c r="B498" t="s">
        <v>17</v>
      </c>
    </row>
    <row r="499" hidden="1" spans="2:2">
      <c r="B499" t="s">
        <v>17</v>
      </c>
    </row>
    <row r="500" hidden="1"/>
    <row r="501" hidden="1" spans="1:1">
      <c r="A501" t="s">
        <v>14</v>
      </c>
    </row>
    <row r="502" hidden="1" spans="1:1">
      <c r="A502" t="s">
        <v>0</v>
      </c>
    </row>
    <row r="503" hidden="1" spans="2:2">
      <c r="B503" t="s">
        <v>43</v>
      </c>
    </row>
    <row r="504" hidden="1" spans="2:2">
      <c r="B504" t="s">
        <v>43</v>
      </c>
    </row>
    <row r="505" hidden="1" spans="2:2">
      <c r="B505" t="s">
        <v>16</v>
      </c>
    </row>
    <row r="506" hidden="1" spans="2:2">
      <c r="B506" t="s">
        <v>16</v>
      </c>
    </row>
    <row r="507" hidden="1" spans="2:2">
      <c r="B507" t="s">
        <v>16</v>
      </c>
    </row>
    <row r="508" hidden="1" spans="2:2">
      <c r="B508" t="s">
        <v>16</v>
      </c>
    </row>
    <row r="509" hidden="1" spans="2:2">
      <c r="B509" t="s">
        <v>16</v>
      </c>
    </row>
    <row r="510" hidden="1" spans="2:2">
      <c r="B510" t="s">
        <v>17</v>
      </c>
    </row>
    <row r="511" hidden="1" spans="2:2">
      <c r="B511" t="s">
        <v>43</v>
      </c>
    </row>
    <row r="512" hidden="1" spans="2:2">
      <c r="B512" t="s">
        <v>43</v>
      </c>
    </row>
    <row r="513" hidden="1" spans="2:2">
      <c r="B513" t="s">
        <v>43</v>
      </c>
    </row>
    <row r="514" hidden="1" spans="2:2">
      <c r="B514" t="s">
        <v>75</v>
      </c>
    </row>
    <row r="515" hidden="1" spans="2:2">
      <c r="B515" t="s">
        <v>43</v>
      </c>
    </row>
    <row r="516" hidden="1" spans="2:2">
      <c r="B516" t="s">
        <v>43</v>
      </c>
    </row>
    <row r="517" hidden="1" spans="2:2">
      <c r="B517" t="s">
        <v>16</v>
      </c>
    </row>
    <row r="518" hidden="1" spans="2:2">
      <c r="B518" t="s">
        <v>16</v>
      </c>
    </row>
    <row r="519" hidden="1" spans="2:2">
      <c r="B519" t="s">
        <v>16</v>
      </c>
    </row>
    <row r="520" hidden="1" spans="2:2">
      <c r="B520" t="s">
        <v>43</v>
      </c>
    </row>
    <row r="521" hidden="1" spans="2:2">
      <c r="B521" t="s">
        <v>17</v>
      </c>
    </row>
    <row r="522" hidden="1" spans="2:2">
      <c r="B522" t="s">
        <v>43</v>
      </c>
    </row>
    <row r="523" hidden="1" spans="2:2">
      <c r="B523" t="s">
        <v>43</v>
      </c>
    </row>
    <row r="524" hidden="1" spans="2:2">
      <c r="B524" t="s">
        <v>43</v>
      </c>
    </row>
    <row r="525" hidden="1" spans="2:2">
      <c r="B525" t="s">
        <v>43</v>
      </c>
    </row>
    <row r="526" hidden="1" spans="2:2">
      <c r="B526" t="s">
        <v>16</v>
      </c>
    </row>
    <row r="527" hidden="1" spans="2:2">
      <c r="B527" t="s">
        <v>17</v>
      </c>
    </row>
    <row r="528" hidden="1" spans="2:2">
      <c r="B528" t="s">
        <v>43</v>
      </c>
    </row>
    <row r="529" hidden="1"/>
    <row r="530" hidden="1" spans="1:1">
      <c r="A530" t="s">
        <v>14</v>
      </c>
    </row>
    <row r="531" hidden="1" spans="1:1">
      <c r="A531" t="s">
        <v>0</v>
      </c>
    </row>
    <row r="532" hidden="1" spans="2:2">
      <c r="B532" t="s">
        <v>76</v>
      </c>
    </row>
    <row r="533" hidden="1" spans="2:2">
      <c r="B533" t="s">
        <v>76</v>
      </c>
    </row>
    <row r="534" hidden="1" spans="2:2">
      <c r="B534" t="s">
        <v>77</v>
      </c>
    </row>
    <row r="535" hidden="1" spans="2:2">
      <c r="B535" t="s">
        <v>77</v>
      </c>
    </row>
    <row r="536" hidden="1" spans="2:2">
      <c r="B536" t="s">
        <v>78</v>
      </c>
    </row>
    <row r="537" hidden="1" spans="2:2">
      <c r="B537" t="s">
        <v>64</v>
      </c>
    </row>
    <row r="538" hidden="1"/>
    <row r="539" hidden="1" spans="1:1">
      <c r="A539" t="s">
        <v>14</v>
      </c>
    </row>
    <row r="540" hidden="1" spans="1:1">
      <c r="A540" t="s">
        <v>0</v>
      </c>
    </row>
    <row r="541" hidden="1" spans="2:2">
      <c r="B541" t="s">
        <v>43</v>
      </c>
    </row>
    <row r="542" hidden="1" spans="2:2">
      <c r="B542" t="s">
        <v>43</v>
      </c>
    </row>
    <row r="543" hidden="1" spans="2:2">
      <c r="B543" t="s">
        <v>43</v>
      </c>
    </row>
    <row r="544" hidden="1" spans="2:2">
      <c r="B544" t="s">
        <v>16</v>
      </c>
    </row>
    <row r="545" hidden="1" spans="2:2">
      <c r="B545" t="s">
        <v>16</v>
      </c>
    </row>
    <row r="546" hidden="1" spans="2:2">
      <c r="B546" t="s">
        <v>43</v>
      </c>
    </row>
    <row r="547" hidden="1" spans="2:2">
      <c r="B547" t="s">
        <v>16</v>
      </c>
    </row>
    <row r="548" hidden="1" spans="2:2">
      <c r="B548" t="s">
        <v>16</v>
      </c>
    </row>
    <row r="549" hidden="1" spans="2:2">
      <c r="B549" t="s">
        <v>16</v>
      </c>
    </row>
    <row r="550" hidden="1" spans="2:2">
      <c r="B550" t="s">
        <v>17</v>
      </c>
    </row>
    <row r="551" hidden="1" spans="2:2">
      <c r="B551" t="s">
        <v>43</v>
      </c>
    </row>
    <row r="552" hidden="1" spans="2:2">
      <c r="B552" t="s">
        <v>16</v>
      </c>
    </row>
    <row r="553" hidden="1" spans="2:2">
      <c r="B553" t="s">
        <v>16</v>
      </c>
    </row>
    <row r="554" hidden="1" spans="2:2">
      <c r="B554" t="s">
        <v>16</v>
      </c>
    </row>
    <row r="555" hidden="1" spans="2:2">
      <c r="B555" t="s">
        <v>16</v>
      </c>
    </row>
    <row r="556" hidden="1" spans="2:2">
      <c r="B556" t="s">
        <v>16</v>
      </c>
    </row>
    <row r="557" hidden="1" spans="2:2">
      <c r="B557" t="s">
        <v>16</v>
      </c>
    </row>
    <row r="558" hidden="1" spans="2:2">
      <c r="B558" t="s">
        <v>16</v>
      </c>
    </row>
    <row r="559" hidden="1" spans="2:2">
      <c r="B559" t="s">
        <v>17</v>
      </c>
    </row>
    <row r="560" hidden="1" spans="2:2">
      <c r="B560" t="s">
        <v>16</v>
      </c>
    </row>
    <row r="561" hidden="1" spans="2:2">
      <c r="B561" t="s">
        <v>16</v>
      </c>
    </row>
    <row r="562" hidden="1" spans="2:2">
      <c r="B562" t="s">
        <v>16</v>
      </c>
    </row>
    <row r="563" hidden="1" spans="2:2">
      <c r="B563" t="s">
        <v>16</v>
      </c>
    </row>
    <row r="564" hidden="1" spans="2:2">
      <c r="B564" t="s">
        <v>17</v>
      </c>
    </row>
    <row r="565" hidden="1" spans="2:2">
      <c r="B565" t="s">
        <v>17</v>
      </c>
    </row>
    <row r="566" hidden="1"/>
    <row r="567" hidden="1" spans="1:1">
      <c r="A567" t="s">
        <v>14</v>
      </c>
    </row>
    <row r="568" hidden="1" spans="1:1">
      <c r="A568" t="s">
        <v>0</v>
      </c>
    </row>
    <row r="569" hidden="1" spans="2:2">
      <c r="B569" t="s">
        <v>17</v>
      </c>
    </row>
    <row r="570" hidden="1" spans="2:2">
      <c r="B570" t="s">
        <v>79</v>
      </c>
    </row>
    <row r="571" hidden="1" spans="2:2">
      <c r="B571" t="s">
        <v>17</v>
      </c>
    </row>
    <row r="572" hidden="1" spans="2:2">
      <c r="B572" t="s">
        <v>80</v>
      </c>
    </row>
    <row r="573" hidden="1" spans="2:2">
      <c r="B573" t="s">
        <v>81</v>
      </c>
    </row>
    <row r="574" hidden="1" spans="2:2">
      <c r="B574" t="s">
        <v>82</v>
      </c>
    </row>
    <row r="575" hidden="1" spans="2:2">
      <c r="B575" t="s">
        <v>16</v>
      </c>
    </row>
    <row r="576" hidden="1" spans="2:2">
      <c r="B576" t="s">
        <v>16</v>
      </c>
    </row>
    <row r="577" hidden="1" spans="2:2">
      <c r="B577" t="s">
        <v>43</v>
      </c>
    </row>
    <row r="578" hidden="1" spans="2:2">
      <c r="B578" t="s">
        <v>43</v>
      </c>
    </row>
    <row r="579" hidden="1" spans="2:2">
      <c r="B579" t="s">
        <v>16</v>
      </c>
    </row>
    <row r="580" hidden="1" spans="2:2">
      <c r="B580" t="s">
        <v>17</v>
      </c>
    </row>
    <row r="581" hidden="1" spans="2:2">
      <c r="B581" t="s">
        <v>43</v>
      </c>
    </row>
    <row r="582" hidden="1" spans="2:2">
      <c r="B582" t="s">
        <v>16</v>
      </c>
    </row>
    <row r="583" hidden="1" spans="2:2">
      <c r="B583" t="s">
        <v>43</v>
      </c>
    </row>
    <row r="584" hidden="1" spans="2:2">
      <c r="B584" t="s">
        <v>16</v>
      </c>
    </row>
    <row r="585" hidden="1" spans="2:2">
      <c r="B585" t="s">
        <v>43</v>
      </c>
    </row>
    <row r="586" hidden="1" spans="2:2">
      <c r="B586" t="s">
        <v>16</v>
      </c>
    </row>
    <row r="587" hidden="1" spans="2:2">
      <c r="B587" t="s">
        <v>43</v>
      </c>
    </row>
    <row r="588" hidden="1"/>
    <row r="589" hidden="1" spans="1:1">
      <c r="A589" t="s">
        <v>14</v>
      </c>
    </row>
    <row r="590" hidden="1" spans="1:1">
      <c r="A590" t="s">
        <v>0</v>
      </c>
    </row>
    <row r="591" hidden="1" spans="2:2">
      <c r="B591" t="s">
        <v>83</v>
      </c>
    </row>
    <row r="592" hidden="1" spans="2:2">
      <c r="B592" t="s">
        <v>43</v>
      </c>
    </row>
    <row r="593" hidden="1" spans="2:2">
      <c r="B593" t="s">
        <v>16</v>
      </c>
    </row>
    <row r="594" hidden="1" spans="2:2">
      <c r="B594" t="s">
        <v>17</v>
      </c>
    </row>
    <row r="595" hidden="1" spans="2:2">
      <c r="B595" t="s">
        <v>16</v>
      </c>
    </row>
    <row r="596" hidden="1" spans="2:2">
      <c r="B596" t="s">
        <v>16</v>
      </c>
    </row>
    <row r="597" hidden="1" spans="2:2">
      <c r="B597" t="s">
        <v>16</v>
      </c>
    </row>
    <row r="598" hidden="1" spans="2:2">
      <c r="B598" t="s">
        <v>43</v>
      </c>
    </row>
    <row r="599" hidden="1" spans="2:2">
      <c r="B599" t="s">
        <v>43</v>
      </c>
    </row>
    <row r="600" hidden="1" spans="2:2">
      <c r="B600" t="s">
        <v>43</v>
      </c>
    </row>
    <row r="601" hidden="1" spans="2:2">
      <c r="B601" t="s">
        <v>16</v>
      </c>
    </row>
    <row r="602" hidden="1" spans="2:2">
      <c r="B602" t="s">
        <v>16</v>
      </c>
    </row>
    <row r="603" hidden="1" spans="2:2">
      <c r="B603" t="s">
        <v>16</v>
      </c>
    </row>
    <row r="604" hidden="1" spans="2:2">
      <c r="B604" t="s">
        <v>43</v>
      </c>
    </row>
    <row r="605" hidden="1" spans="2:2">
      <c r="B605" t="s">
        <v>16</v>
      </c>
    </row>
    <row r="606" hidden="1" spans="2:2">
      <c r="B606" t="s">
        <v>84</v>
      </c>
    </row>
    <row r="607" hidden="1" spans="2:2">
      <c r="B607" t="s">
        <v>16</v>
      </c>
    </row>
    <row r="608" hidden="1"/>
    <row r="609" hidden="1" spans="1:1">
      <c r="A609" t="s">
        <v>14</v>
      </c>
    </row>
    <row r="610" hidden="1" spans="1:1">
      <c r="A610" t="s">
        <v>0</v>
      </c>
    </row>
    <row r="611" hidden="1" spans="2:2">
      <c r="B611" t="s">
        <v>16</v>
      </c>
    </row>
    <row r="612" hidden="1" spans="2:2">
      <c r="B612" t="s">
        <v>43</v>
      </c>
    </row>
    <row r="613" hidden="1" spans="2:2">
      <c r="B613" t="s">
        <v>22</v>
      </c>
    </row>
    <row r="614" hidden="1" spans="2:2">
      <c r="B614" t="s">
        <v>17</v>
      </c>
    </row>
    <row r="615" hidden="1" spans="2:2">
      <c r="B615" t="s">
        <v>85</v>
      </c>
    </row>
    <row r="616" hidden="1" spans="2:2">
      <c r="B616" t="s">
        <v>16</v>
      </c>
    </row>
    <row r="617" hidden="1" spans="2:2">
      <c r="B617" t="s">
        <v>17</v>
      </c>
    </row>
    <row r="618" hidden="1" spans="2:2">
      <c r="B618" t="s">
        <v>43</v>
      </c>
    </row>
    <row r="619" hidden="1" spans="2:2">
      <c r="B619" t="s">
        <v>16</v>
      </c>
    </row>
    <row r="620" hidden="1" spans="2:2">
      <c r="B620" t="s">
        <v>86</v>
      </c>
    </row>
    <row r="621" hidden="1" spans="2:2">
      <c r="B621" t="s">
        <v>43</v>
      </c>
    </row>
    <row r="622" hidden="1" spans="2:2">
      <c r="B622" t="s">
        <v>87</v>
      </c>
    </row>
    <row r="623" hidden="1" spans="2:2">
      <c r="B623" t="s">
        <v>17</v>
      </c>
    </row>
    <row r="624" hidden="1"/>
    <row r="625" hidden="1" spans="1:1">
      <c r="A625" t="s">
        <v>14</v>
      </c>
    </row>
    <row r="626" hidden="1" spans="1:1">
      <c r="A626" t="s">
        <v>0</v>
      </c>
    </row>
    <row r="627" hidden="1" spans="2:2">
      <c r="B627" t="s">
        <v>16</v>
      </c>
    </row>
    <row r="628" hidden="1" spans="2:2">
      <c r="B628" t="s">
        <v>88</v>
      </c>
    </row>
    <row r="629" hidden="1" spans="2:2">
      <c r="B629" t="s">
        <v>22</v>
      </c>
    </row>
    <row r="630" hidden="1" spans="2:2">
      <c r="B630" t="s">
        <v>89</v>
      </c>
    </row>
    <row r="631" hidden="1" spans="2:2">
      <c r="B631" t="s">
        <v>22</v>
      </c>
    </row>
    <row r="632" hidden="1" spans="2:2">
      <c r="B632" t="s">
        <v>50</v>
      </c>
    </row>
    <row r="633" hidden="1" spans="2:2">
      <c r="B633" t="s">
        <v>16</v>
      </c>
    </row>
    <row r="634" hidden="1" spans="2:2">
      <c r="B634" t="s">
        <v>16</v>
      </c>
    </row>
    <row r="635" hidden="1" spans="2:2">
      <c r="B635" t="s">
        <v>90</v>
      </c>
    </row>
    <row r="636" hidden="1" spans="2:2">
      <c r="B636" t="s">
        <v>17</v>
      </c>
    </row>
    <row r="637" hidden="1" spans="2:2">
      <c r="B637" t="s">
        <v>91</v>
      </c>
    </row>
    <row r="638" hidden="1" spans="2:2">
      <c r="B638" t="s">
        <v>16</v>
      </c>
    </row>
    <row r="639" hidden="1" spans="2:2">
      <c r="B639" t="s">
        <v>43</v>
      </c>
    </row>
    <row r="640" hidden="1" spans="2:2">
      <c r="B640" t="s">
        <v>16</v>
      </c>
    </row>
    <row r="641" hidden="1" spans="2:2">
      <c r="B641" t="s">
        <v>16</v>
      </c>
    </row>
    <row r="642" hidden="1" spans="2:2">
      <c r="B642" t="s">
        <v>16</v>
      </c>
    </row>
    <row r="643" hidden="1" spans="2:2">
      <c r="B643" t="s">
        <v>16</v>
      </c>
    </row>
    <row r="644" hidden="1" spans="2:2">
      <c r="B644" t="s">
        <v>16</v>
      </c>
    </row>
    <row r="645" hidden="1" spans="2:2">
      <c r="B645" t="s">
        <v>16</v>
      </c>
    </row>
    <row r="646" hidden="1" spans="2:2">
      <c r="B646" t="s">
        <v>17</v>
      </c>
    </row>
    <row r="647" hidden="1" spans="2:2">
      <c r="B647" t="s">
        <v>43</v>
      </c>
    </row>
    <row r="648" hidden="1"/>
    <row r="649" hidden="1" spans="1:1">
      <c r="A649" t="s">
        <v>14</v>
      </c>
    </row>
    <row r="650" hidden="1" spans="1:1">
      <c r="A650" t="s">
        <v>0</v>
      </c>
    </row>
    <row r="651" hidden="1" spans="2:2">
      <c r="B651" t="s">
        <v>16</v>
      </c>
    </row>
    <row r="652" hidden="1" spans="2:2">
      <c r="B652" t="s">
        <v>16</v>
      </c>
    </row>
    <row r="653" hidden="1" spans="2:2">
      <c r="B653" t="s">
        <v>17</v>
      </c>
    </row>
    <row r="654" hidden="1" spans="2:2">
      <c r="B654" t="s">
        <v>17</v>
      </c>
    </row>
    <row r="655" hidden="1" spans="2:2">
      <c r="B655" t="s">
        <v>16</v>
      </c>
    </row>
    <row r="656" hidden="1" spans="2:2">
      <c r="B656" t="s">
        <v>16</v>
      </c>
    </row>
    <row r="657" hidden="1" spans="2:2">
      <c r="B657" t="s">
        <v>50</v>
      </c>
    </row>
    <row r="658" hidden="1" spans="2:2">
      <c r="B658" t="s">
        <v>17</v>
      </c>
    </row>
    <row r="659" hidden="1" spans="2:2">
      <c r="B659" t="s">
        <v>16</v>
      </c>
    </row>
    <row r="660" hidden="1" spans="2:2">
      <c r="B660" t="s">
        <v>17</v>
      </c>
    </row>
    <row r="661" hidden="1" spans="2:2">
      <c r="B661" t="s">
        <v>43</v>
      </c>
    </row>
    <row r="662" hidden="1" spans="2:2">
      <c r="B662" t="s">
        <v>89</v>
      </c>
    </row>
    <row r="663" hidden="1" spans="2:2">
      <c r="B663" t="s">
        <v>16</v>
      </c>
    </row>
    <row r="664" hidden="1" spans="2:2">
      <c r="B664" t="s">
        <v>16</v>
      </c>
    </row>
    <row r="665" hidden="1" spans="2:2">
      <c r="B665" t="s">
        <v>92</v>
      </c>
    </row>
    <row r="666" hidden="1" spans="1:1">
      <c r="A666" t="s">
        <v>14</v>
      </c>
    </row>
    <row r="667" hidden="1" spans="1:1">
      <c r="A667" t="s">
        <v>0</v>
      </c>
    </row>
    <row r="668" hidden="1" spans="2:2">
      <c r="B668" t="s">
        <v>27</v>
      </c>
    </row>
    <row r="669" hidden="1" spans="2:2">
      <c r="B669" t="s">
        <v>17</v>
      </c>
    </row>
    <row r="670" hidden="1" spans="2:2">
      <c r="B670" t="s">
        <v>17</v>
      </c>
    </row>
    <row r="671" hidden="1" spans="2:2">
      <c r="B671" t="s">
        <v>17</v>
      </c>
    </row>
    <row r="672" hidden="1" spans="2:2">
      <c r="B672" t="s">
        <v>17</v>
      </c>
    </row>
    <row r="673" hidden="1" spans="2:2">
      <c r="B673" t="s">
        <v>17</v>
      </c>
    </row>
    <row r="674" hidden="1" spans="2:2">
      <c r="B674" t="s">
        <v>17</v>
      </c>
    </row>
    <row r="675" hidden="1" spans="2:2">
      <c r="B675" t="s">
        <v>17</v>
      </c>
    </row>
    <row r="676" hidden="1" spans="2:2">
      <c r="B676" t="s">
        <v>17</v>
      </c>
    </row>
    <row r="677" hidden="1"/>
    <row r="678" hidden="1" spans="1:1">
      <c r="A678" t="s">
        <v>14</v>
      </c>
    </row>
    <row r="679" hidden="1" spans="1:1">
      <c r="A679" t="s">
        <v>0</v>
      </c>
    </row>
    <row r="680" hidden="1" spans="2:2">
      <c r="B680" t="s">
        <v>93</v>
      </c>
    </row>
    <row r="681" hidden="1" spans="2:2">
      <c r="B681" t="s">
        <v>16</v>
      </c>
    </row>
    <row r="682" hidden="1" spans="2:2">
      <c r="B682" t="s">
        <v>17</v>
      </c>
    </row>
    <row r="683" hidden="1" spans="2:2">
      <c r="B683" t="s">
        <v>16</v>
      </c>
    </row>
    <row r="684" hidden="1" spans="2:2">
      <c r="B684" t="s">
        <v>16</v>
      </c>
    </row>
    <row r="685" hidden="1" spans="2:2">
      <c r="B685" t="s">
        <v>16</v>
      </c>
    </row>
    <row r="686" hidden="1" spans="2:2">
      <c r="B686" t="s">
        <v>17</v>
      </c>
    </row>
    <row r="687" hidden="1" spans="2:2">
      <c r="B687" t="s">
        <v>92</v>
      </c>
    </row>
    <row r="688" hidden="1" spans="1:1">
      <c r="A688" t="s">
        <v>94</v>
      </c>
    </row>
  </sheetData>
  <autoFilter ref="A1:C688">
    <filterColumn colId="2">
      <customFilters>
        <customFilter operator="notEqual" val=""/>
      </customFilters>
    </filterColumn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19" workbookViewId="0">
      <selection activeCell="F31" sqref="F31"/>
    </sheetView>
  </sheetViews>
  <sheetFormatPr defaultColWidth="9" defaultRowHeight="13.8" outlineLevelCol="2"/>
  <cols>
    <col min="1" max="1" width="21.2222222222222" customWidth="1"/>
    <col min="2" max="2" width="21.6666666666667" customWidth="1"/>
  </cols>
  <sheetData>
    <row r="1" spans="1:3">
      <c r="A1" t="s">
        <v>1744</v>
      </c>
      <c r="B1" t="s">
        <v>1745</v>
      </c>
      <c r="C1" t="s">
        <v>1348</v>
      </c>
    </row>
    <row r="2" spans="1:3">
      <c r="A2" t="s">
        <v>1347</v>
      </c>
      <c r="B2" t="s">
        <v>1746</v>
      </c>
      <c r="C2" t="str">
        <f>CONCATENATE(A2," = scrapy.Field()")</f>
        <v>id = scrapy.Field()</v>
      </c>
    </row>
    <row r="3" spans="1:3">
      <c r="A3" t="s">
        <v>1747</v>
      </c>
      <c r="B3" t="s">
        <v>1748</v>
      </c>
      <c r="C3" t="str">
        <f t="shared" ref="C3:C40" si="0">CONCATENATE(A3," = scrapy.Field()")</f>
        <v>website = scrapy.Field()</v>
      </c>
    </row>
    <row r="4" spans="1:3">
      <c r="A4" t="s">
        <v>108</v>
      </c>
      <c r="B4" t="s">
        <v>1749</v>
      </c>
      <c r="C4" t="str">
        <f t="shared" si="0"/>
        <v>carid = scrapy.Field()</v>
      </c>
    </row>
    <row r="5" spans="1:3">
      <c r="A5" t="s">
        <v>107</v>
      </c>
      <c r="B5" t="s">
        <v>1750</v>
      </c>
      <c r="C5" t="str">
        <f t="shared" si="0"/>
        <v>salesdesc = scrapy.Field()</v>
      </c>
    </row>
    <row r="6" spans="1:3">
      <c r="A6" t="s">
        <v>105</v>
      </c>
      <c r="B6" t="s">
        <v>1751</v>
      </c>
      <c r="C6" t="str">
        <f t="shared" si="0"/>
        <v>familyname = scrapy.Field()</v>
      </c>
    </row>
    <row r="7" spans="1:3">
      <c r="A7" t="s">
        <v>106</v>
      </c>
      <c r="B7" t="s">
        <v>1752</v>
      </c>
      <c r="C7" t="str">
        <f t="shared" si="0"/>
        <v>familyid = scrapy.Field()</v>
      </c>
    </row>
    <row r="8" spans="1:3">
      <c r="A8" t="s">
        <v>112</v>
      </c>
      <c r="B8" t="s">
        <v>1753</v>
      </c>
      <c r="C8" t="str">
        <f t="shared" si="0"/>
        <v>type = scrapy.Field()</v>
      </c>
    </row>
    <row r="9" spans="1:3">
      <c r="A9" s="4" t="s">
        <v>1754</v>
      </c>
      <c r="B9" s="4" t="s">
        <v>1755</v>
      </c>
      <c r="C9" t="str">
        <f t="shared" si="0"/>
        <v>familycount = scrapy.Field()</v>
      </c>
    </row>
    <row r="10" spans="1:3">
      <c r="A10" s="4" t="s">
        <v>1756</v>
      </c>
      <c r="B10" s="4" t="s">
        <v>1757</v>
      </c>
      <c r="C10" t="str">
        <f t="shared" si="0"/>
        <v>familyscore = scrapy.Field()</v>
      </c>
    </row>
    <row r="11" spans="1:3">
      <c r="A11" t="s">
        <v>1758</v>
      </c>
      <c r="B11" t="s">
        <v>1759</v>
      </c>
      <c r="C11" t="str">
        <f t="shared" si="0"/>
        <v>user_name = scrapy.Field()</v>
      </c>
    </row>
    <row r="12" spans="1:3">
      <c r="A12" s="4" t="s">
        <v>1760</v>
      </c>
      <c r="B12" s="4" t="s">
        <v>1761</v>
      </c>
      <c r="C12" t="str">
        <f t="shared" si="0"/>
        <v>userid = scrapy.Field()</v>
      </c>
    </row>
    <row r="13" spans="1:3">
      <c r="A13" s="4" t="s">
        <v>1762</v>
      </c>
      <c r="B13" s="4" t="s">
        <v>1763</v>
      </c>
      <c r="C13" t="str">
        <f t="shared" si="0"/>
        <v>userlevel = scrapy.Field()</v>
      </c>
    </row>
    <row r="14" spans="1:3">
      <c r="A14" s="4" t="s">
        <v>1764</v>
      </c>
      <c r="B14" s="4" t="s">
        <v>1765</v>
      </c>
      <c r="C14" t="str">
        <f t="shared" si="0"/>
        <v>usercfcar = scrapy.Field()</v>
      </c>
    </row>
    <row r="15" spans="1:3">
      <c r="A15" t="s">
        <v>1766</v>
      </c>
      <c r="B15" t="s">
        <v>1767</v>
      </c>
      <c r="C15" t="str">
        <f t="shared" si="0"/>
        <v>url = scrapy.Field()</v>
      </c>
    </row>
    <row r="16" spans="1:3">
      <c r="A16" t="s">
        <v>1768</v>
      </c>
      <c r="B16" t="s">
        <v>1769</v>
      </c>
      <c r="C16" t="str">
        <f t="shared" si="0"/>
        <v>status = scrapy.Field()</v>
      </c>
    </row>
    <row r="17" spans="1:3">
      <c r="A17" t="s">
        <v>1770</v>
      </c>
      <c r="B17" t="s">
        <v>1771</v>
      </c>
      <c r="C17" t="str">
        <f t="shared" si="0"/>
        <v>post_date = scrapy.Field()</v>
      </c>
    </row>
    <row r="18" spans="1:3">
      <c r="A18" s="4" t="s">
        <v>1772</v>
      </c>
      <c r="B18" s="4" t="s">
        <v>1773</v>
      </c>
      <c r="C18" t="str">
        <f t="shared" si="0"/>
        <v>grabtime = scrapy.Field()</v>
      </c>
    </row>
    <row r="19" spans="1:3">
      <c r="A19" t="s">
        <v>1774</v>
      </c>
      <c r="B19" t="s">
        <v>1775</v>
      </c>
      <c r="C19" t="str">
        <f t="shared" si="0"/>
        <v>contentid = scrapy.Field()</v>
      </c>
    </row>
    <row r="20" spans="1:3">
      <c r="A20" s="4" t="s">
        <v>1776</v>
      </c>
      <c r="B20" s="4" t="s">
        <v>1777</v>
      </c>
      <c r="C20" t="str">
        <f t="shared" si="0"/>
        <v>koubeilevel = scrapy.Field()</v>
      </c>
    </row>
    <row r="21" spans="1:3">
      <c r="A21" s="4" t="s">
        <v>1778</v>
      </c>
      <c r="B21" s="4" t="s">
        <v>1779</v>
      </c>
      <c r="C21" t="str">
        <f t="shared" si="0"/>
        <v>ext_dealer = scrapy.Field()</v>
      </c>
    </row>
    <row r="22" spans="1:3">
      <c r="A22" s="4" t="s">
        <v>1780</v>
      </c>
      <c r="B22" s="4" t="s">
        <v>1781</v>
      </c>
      <c r="C22" t="str">
        <f t="shared" si="0"/>
        <v>ext_dealerid = scrapy.Field()</v>
      </c>
    </row>
    <row r="23" spans="1:3">
      <c r="A23" t="s">
        <v>1782</v>
      </c>
      <c r="B23" t="s">
        <v>1783</v>
      </c>
      <c r="C23" t="str">
        <f t="shared" si="0"/>
        <v>ext_fuel = scrapy.Field()</v>
      </c>
    </row>
    <row r="24" spans="1:3">
      <c r="A24" t="s">
        <v>1784</v>
      </c>
      <c r="B24" t="s">
        <v>1785</v>
      </c>
      <c r="C24" t="str">
        <f t="shared" si="0"/>
        <v>ext_nake_price = scrapy.Field()</v>
      </c>
    </row>
    <row r="25" spans="1:3">
      <c r="A25" t="s">
        <v>1786</v>
      </c>
      <c r="B25" t="s">
        <v>1787</v>
      </c>
      <c r="C25" t="str">
        <f t="shared" si="0"/>
        <v>ext_purchase_date = scrapy.Field()</v>
      </c>
    </row>
    <row r="26" spans="1:3">
      <c r="A26" t="s">
        <v>1788</v>
      </c>
      <c r="B26" t="s">
        <v>1789</v>
      </c>
      <c r="C26" t="str">
        <f t="shared" si="0"/>
        <v>ext_purchase_place = scrapy.Field()</v>
      </c>
    </row>
    <row r="27" spans="1:3">
      <c r="A27" t="s">
        <v>1790</v>
      </c>
      <c r="B27" t="s">
        <v>1791</v>
      </c>
      <c r="C27" t="str">
        <f t="shared" si="0"/>
        <v>ext_purpose = scrapy.Field()</v>
      </c>
    </row>
    <row r="28" spans="1:3">
      <c r="A28" t="s">
        <v>1792</v>
      </c>
      <c r="B28" t="s">
        <v>1793</v>
      </c>
      <c r="C28" t="str">
        <f t="shared" si="0"/>
        <v>ext_run = scrapy.Field()</v>
      </c>
    </row>
    <row r="29" spans="1:3">
      <c r="A29" s="4" t="s">
        <v>1794</v>
      </c>
      <c r="B29" s="4" t="s">
        <v>1795</v>
      </c>
      <c r="C29" t="str">
        <f t="shared" si="0"/>
        <v>mouth_content = scrapy.Field()</v>
      </c>
    </row>
    <row r="30" spans="1:3">
      <c r="A30" s="4" t="s">
        <v>1796</v>
      </c>
      <c r="B30" s="4" t="s">
        <v>1797</v>
      </c>
      <c r="C30" t="str">
        <f t="shared" si="0"/>
        <v>mouth_reply_count = scrapy.Field()</v>
      </c>
    </row>
    <row r="31" spans="1:3">
      <c r="A31" s="4" t="s">
        <v>1798</v>
      </c>
      <c r="B31" s="4" t="s">
        <v>1799</v>
      </c>
      <c r="C31" t="str">
        <f t="shared" si="0"/>
        <v>mouth_support_count = scrapy.Field()</v>
      </c>
    </row>
    <row r="32" spans="1:3">
      <c r="A32" s="4" t="s">
        <v>1800</v>
      </c>
      <c r="B32" s="4" t="s">
        <v>1801</v>
      </c>
      <c r="C32" t="str">
        <f t="shared" si="0"/>
        <v>mouth_view_count = scrapy.Field()</v>
      </c>
    </row>
    <row r="33" spans="1:3">
      <c r="A33" s="4" t="s">
        <v>1802</v>
      </c>
      <c r="B33" s="4" t="s">
        <v>1803</v>
      </c>
      <c r="C33" t="str">
        <f t="shared" si="0"/>
        <v>mouth_space = scrapy.Field()</v>
      </c>
    </row>
    <row r="34" spans="1:3">
      <c r="A34" s="4" t="s">
        <v>1804</v>
      </c>
      <c r="B34" s="4" t="s">
        <v>1805</v>
      </c>
      <c r="C34" t="str">
        <f t="shared" si="0"/>
        <v>mouth_power = scrapy.Field()</v>
      </c>
    </row>
    <row r="35" spans="1:3">
      <c r="A35" s="4" t="s">
        <v>1806</v>
      </c>
      <c r="B35" s="4" t="s">
        <v>1807</v>
      </c>
      <c r="C35" t="str">
        <f t="shared" si="0"/>
        <v>mouth_control = scrapy.Field()</v>
      </c>
    </row>
    <row r="36" spans="1:3">
      <c r="A36" s="4" t="s">
        <v>1808</v>
      </c>
      <c r="B36" s="4" t="s">
        <v>1809</v>
      </c>
      <c r="C36" t="str">
        <f t="shared" si="0"/>
        <v>mouth_fuel = scrapy.Field()</v>
      </c>
    </row>
    <row r="37" spans="1:3">
      <c r="A37" s="4" t="s">
        <v>1810</v>
      </c>
      <c r="B37" s="4" t="s">
        <v>1811</v>
      </c>
      <c r="C37" t="str">
        <f t="shared" si="0"/>
        <v>mouth_comfort = scrapy.Field()</v>
      </c>
    </row>
    <row r="38" spans="1:3">
      <c r="A38" s="4" t="s">
        <v>1812</v>
      </c>
      <c r="B38" s="4" t="s">
        <v>1813</v>
      </c>
      <c r="C38" t="str">
        <f t="shared" si="0"/>
        <v>mouth_appearance = scrapy.Field()</v>
      </c>
    </row>
    <row r="39" spans="1:3">
      <c r="A39" s="4" t="s">
        <v>1814</v>
      </c>
      <c r="B39" s="4" t="s">
        <v>1815</v>
      </c>
      <c r="C39" t="str">
        <f t="shared" si="0"/>
        <v>mouth_trim = scrapy.Field()</v>
      </c>
    </row>
    <row r="40" spans="1:3">
      <c r="A40" s="4" t="s">
        <v>1816</v>
      </c>
      <c r="B40" s="4" t="s">
        <v>1817</v>
      </c>
      <c r="C40" t="str">
        <f t="shared" si="0"/>
        <v>mouth_cost_efficient = scrapy.Field()</v>
      </c>
    </row>
    <row r="41" spans="1:3">
      <c r="A41" t="s">
        <v>1818</v>
      </c>
      <c r="B41" t="s">
        <v>1803</v>
      </c>
      <c r="C41" t="str">
        <f t="shared" ref="C41:C48" si="1">CONCATENATE(A41," = scrapy.Field()")</f>
        <v>score_space = scrapy.Field()</v>
      </c>
    </row>
    <row r="42" spans="1:3">
      <c r="A42" t="s">
        <v>1819</v>
      </c>
      <c r="B42" t="s">
        <v>1805</v>
      </c>
      <c r="C42" t="str">
        <f t="shared" si="1"/>
        <v>score_power = scrapy.Field()</v>
      </c>
    </row>
    <row r="43" spans="1:3">
      <c r="A43" t="s">
        <v>1820</v>
      </c>
      <c r="B43" t="s">
        <v>1807</v>
      </c>
      <c r="C43" t="str">
        <f t="shared" si="1"/>
        <v>score_control = scrapy.Field()</v>
      </c>
    </row>
    <row r="44" spans="1:3">
      <c r="A44" t="s">
        <v>1821</v>
      </c>
      <c r="B44" t="s">
        <v>1809</v>
      </c>
      <c r="C44" t="str">
        <f t="shared" si="1"/>
        <v>score_fuel = scrapy.Field()</v>
      </c>
    </row>
    <row r="45" spans="1:3">
      <c r="A45" t="s">
        <v>1822</v>
      </c>
      <c r="B45" t="s">
        <v>1811</v>
      </c>
      <c r="C45" t="str">
        <f t="shared" si="1"/>
        <v>score_comfort = scrapy.Field()</v>
      </c>
    </row>
    <row r="46" spans="1:3">
      <c r="A46" t="s">
        <v>1823</v>
      </c>
      <c r="B46" t="s">
        <v>1813</v>
      </c>
      <c r="C46" t="str">
        <f t="shared" si="1"/>
        <v>score_appearance = scrapy.Field()</v>
      </c>
    </row>
    <row r="47" spans="1:3">
      <c r="A47" t="s">
        <v>1824</v>
      </c>
      <c r="B47" t="s">
        <v>1815</v>
      </c>
      <c r="C47" t="str">
        <f t="shared" si="1"/>
        <v>score_trim = scrapy.Field()</v>
      </c>
    </row>
    <row r="48" spans="1:3">
      <c r="A48" t="s">
        <v>1825</v>
      </c>
      <c r="B48" t="s">
        <v>1817</v>
      </c>
      <c r="C48" t="str">
        <f t="shared" si="1"/>
        <v>score_cost_efficient = scrapy.Field()</v>
      </c>
    </row>
    <row r="49" spans="2:2">
      <c r="B49" s="4" t="s">
        <v>1826</v>
      </c>
    </row>
    <row r="50" spans="2:2">
      <c r="B50" s="4" t="s">
        <v>1827</v>
      </c>
    </row>
    <row r="51" spans="2:2">
      <c r="B51" s="4" t="s">
        <v>1828</v>
      </c>
    </row>
    <row r="52" spans="2:2">
      <c r="B52" s="4" t="s">
        <v>1829</v>
      </c>
    </row>
  </sheetData>
  <autoFilter ref="A1:C52">
    <sortState ref="A1:C52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28" sqref="D28"/>
    </sheetView>
  </sheetViews>
  <sheetFormatPr defaultColWidth="9" defaultRowHeight="13.8" outlineLevelCol="3"/>
  <cols>
    <col min="1" max="1" width="83.7777777777778" customWidth="1"/>
    <col min="4" max="4" width="23.1111111111111" customWidth="1"/>
  </cols>
  <sheetData>
    <row r="1" spans="1:2">
      <c r="A1" t="s">
        <v>1830</v>
      </c>
      <c r="B1" t="s">
        <v>1831</v>
      </c>
    </row>
    <row r="2" spans="1:4">
      <c r="A2" s="3" t="s">
        <v>1832</v>
      </c>
      <c r="B2">
        <f>FIND("id=",A2)</f>
        <v>8</v>
      </c>
      <c r="C2">
        <f>FIND("type",A2)</f>
        <v>24</v>
      </c>
      <c r="D2" t="s">
        <v>1833</v>
      </c>
    </row>
    <row r="3" spans="1:4">
      <c r="A3" s="3" t="s">
        <v>1834</v>
      </c>
      <c r="B3">
        <f t="shared" ref="B3:B27" si="0">FIND("id=",A3)</f>
        <v>8</v>
      </c>
      <c r="C3">
        <f t="shared" ref="C3:C27" si="1">FIND("type",A3)</f>
        <v>21</v>
      </c>
      <c r="D3" t="s">
        <v>1835</v>
      </c>
    </row>
    <row r="4" spans="1:4">
      <c r="A4" s="3" t="s">
        <v>1836</v>
      </c>
      <c r="B4">
        <f t="shared" si="0"/>
        <v>8</v>
      </c>
      <c r="C4">
        <f t="shared" si="1"/>
        <v>21</v>
      </c>
      <c r="D4" t="s">
        <v>1837</v>
      </c>
    </row>
    <row r="5" spans="1:4">
      <c r="A5" s="3" t="s">
        <v>1838</v>
      </c>
      <c r="B5">
        <f t="shared" si="0"/>
        <v>8</v>
      </c>
      <c r="C5">
        <f t="shared" si="1"/>
        <v>25</v>
      </c>
      <c r="D5" t="s">
        <v>1839</v>
      </c>
    </row>
    <row r="6" spans="1:4">
      <c r="A6" s="3" t="s">
        <v>1840</v>
      </c>
      <c r="B6">
        <f t="shared" si="0"/>
        <v>8</v>
      </c>
      <c r="C6">
        <f t="shared" si="1"/>
        <v>25</v>
      </c>
      <c r="D6" t="s">
        <v>1841</v>
      </c>
    </row>
    <row r="7" spans="1:4">
      <c r="A7" s="3" t="s">
        <v>1842</v>
      </c>
      <c r="B7">
        <f t="shared" si="0"/>
        <v>8</v>
      </c>
      <c r="C7">
        <f t="shared" si="1"/>
        <v>26</v>
      </c>
      <c r="D7" t="s">
        <v>1843</v>
      </c>
    </row>
    <row r="8" spans="1:4">
      <c r="A8" s="3" t="s">
        <v>1844</v>
      </c>
      <c r="B8">
        <f t="shared" si="0"/>
        <v>8</v>
      </c>
      <c r="C8">
        <f t="shared" si="1"/>
        <v>24</v>
      </c>
      <c r="D8" t="s">
        <v>1845</v>
      </c>
    </row>
    <row r="9" spans="1:4">
      <c r="A9" s="3" t="s">
        <v>1846</v>
      </c>
      <c r="B9">
        <f t="shared" si="0"/>
        <v>8</v>
      </c>
      <c r="C9">
        <f t="shared" si="1"/>
        <v>20</v>
      </c>
      <c r="D9" t="s">
        <v>1847</v>
      </c>
    </row>
    <row r="10" spans="1:4">
      <c r="A10" s="3" t="s">
        <v>1848</v>
      </c>
      <c r="B10">
        <f t="shared" si="0"/>
        <v>8</v>
      </c>
      <c r="C10">
        <f t="shared" si="1"/>
        <v>26</v>
      </c>
      <c r="D10" t="s">
        <v>1849</v>
      </c>
    </row>
    <row r="11" spans="1:4">
      <c r="A11" s="3" t="s">
        <v>1850</v>
      </c>
      <c r="B11">
        <f t="shared" si="0"/>
        <v>8</v>
      </c>
      <c r="C11">
        <f t="shared" si="1"/>
        <v>26</v>
      </c>
      <c r="D11" t="s">
        <v>1851</v>
      </c>
    </row>
    <row r="12" spans="1:4">
      <c r="A12" s="3" t="s">
        <v>1852</v>
      </c>
      <c r="B12">
        <f t="shared" si="0"/>
        <v>8</v>
      </c>
      <c r="C12">
        <f t="shared" si="1"/>
        <v>23</v>
      </c>
      <c r="D12" t="s">
        <v>1853</v>
      </c>
    </row>
    <row r="13" spans="1:4">
      <c r="A13" s="3" t="s">
        <v>1854</v>
      </c>
      <c r="B13">
        <f t="shared" si="0"/>
        <v>8</v>
      </c>
      <c r="C13">
        <f t="shared" si="1"/>
        <v>27</v>
      </c>
      <c r="D13" t="s">
        <v>1855</v>
      </c>
    </row>
    <row r="14" spans="1:4">
      <c r="A14" s="3" t="s">
        <v>1856</v>
      </c>
      <c r="B14">
        <f t="shared" si="0"/>
        <v>8</v>
      </c>
      <c r="C14">
        <f t="shared" si="1"/>
        <v>26</v>
      </c>
      <c r="D14" t="s">
        <v>1857</v>
      </c>
    </row>
    <row r="15" spans="1:4">
      <c r="A15" s="3" t="s">
        <v>1858</v>
      </c>
      <c r="B15">
        <f t="shared" si="0"/>
        <v>8</v>
      </c>
      <c r="C15">
        <f t="shared" si="1"/>
        <v>21</v>
      </c>
      <c r="D15" t="s">
        <v>1859</v>
      </c>
    </row>
    <row r="16" spans="1:4">
      <c r="A16" s="3" t="s">
        <v>1860</v>
      </c>
      <c r="B16">
        <f t="shared" si="0"/>
        <v>8</v>
      </c>
      <c r="C16">
        <f t="shared" si="1"/>
        <v>25</v>
      </c>
      <c r="D16" t="s">
        <v>1861</v>
      </c>
    </row>
    <row r="17" spans="1:4">
      <c r="A17" s="3" t="s">
        <v>1862</v>
      </c>
      <c r="B17">
        <f t="shared" si="0"/>
        <v>8</v>
      </c>
      <c r="C17">
        <f t="shared" si="1"/>
        <v>30</v>
      </c>
      <c r="D17" t="s">
        <v>1863</v>
      </c>
    </row>
    <row r="18" spans="1:4">
      <c r="A18" s="3" t="s">
        <v>1864</v>
      </c>
      <c r="B18">
        <f t="shared" si="0"/>
        <v>8</v>
      </c>
      <c r="C18">
        <f t="shared" si="1"/>
        <v>26</v>
      </c>
      <c r="D18" t="s">
        <v>1865</v>
      </c>
    </row>
    <row r="19" spans="1:4">
      <c r="A19" s="3" t="s">
        <v>1866</v>
      </c>
      <c r="B19">
        <f t="shared" si="0"/>
        <v>8</v>
      </c>
      <c r="C19">
        <f t="shared" si="1"/>
        <v>27</v>
      </c>
      <c r="D19" t="s">
        <v>1867</v>
      </c>
    </row>
    <row r="20" spans="1:4">
      <c r="A20" s="3" t="s">
        <v>1868</v>
      </c>
      <c r="B20">
        <f t="shared" si="0"/>
        <v>8</v>
      </c>
      <c r="C20">
        <f t="shared" si="1"/>
        <v>29</v>
      </c>
      <c r="D20" t="s">
        <v>1869</v>
      </c>
    </row>
    <row r="21" spans="1:4">
      <c r="A21" s="3" t="s">
        <v>1870</v>
      </c>
      <c r="B21">
        <f t="shared" si="0"/>
        <v>8</v>
      </c>
      <c r="C21">
        <f t="shared" si="1"/>
        <v>22</v>
      </c>
      <c r="D21" t="s">
        <v>1871</v>
      </c>
    </row>
    <row r="22" spans="1:4">
      <c r="A22" s="3" t="s">
        <v>1872</v>
      </c>
      <c r="B22">
        <f t="shared" si="0"/>
        <v>8</v>
      </c>
      <c r="C22">
        <f t="shared" si="1"/>
        <v>17</v>
      </c>
      <c r="D22" t="s">
        <v>1873</v>
      </c>
    </row>
    <row r="23" spans="1:4">
      <c r="A23" s="3" t="s">
        <v>1874</v>
      </c>
      <c r="B23">
        <f t="shared" si="0"/>
        <v>8</v>
      </c>
      <c r="C23">
        <f t="shared" si="1"/>
        <v>23</v>
      </c>
      <c r="D23" t="s">
        <v>1875</v>
      </c>
    </row>
    <row r="24" spans="1:4">
      <c r="A24" s="3" t="s">
        <v>1876</v>
      </c>
      <c r="B24">
        <f t="shared" si="0"/>
        <v>8</v>
      </c>
      <c r="C24">
        <f t="shared" si="1"/>
        <v>22</v>
      </c>
      <c r="D24" t="s">
        <v>1877</v>
      </c>
    </row>
    <row r="25" spans="1:4">
      <c r="A25" s="3" t="s">
        <v>1878</v>
      </c>
      <c r="B25">
        <f t="shared" si="0"/>
        <v>8</v>
      </c>
      <c r="C25">
        <f t="shared" si="1"/>
        <v>22</v>
      </c>
      <c r="D25" t="s">
        <v>1879</v>
      </c>
    </row>
    <row r="26" spans="1:4">
      <c r="A26" s="3" t="s">
        <v>1880</v>
      </c>
      <c r="B26">
        <f t="shared" si="0"/>
        <v>8</v>
      </c>
      <c r="C26">
        <f t="shared" si="1"/>
        <v>28</v>
      </c>
      <c r="D26" t="s">
        <v>1881</v>
      </c>
    </row>
    <row r="27" spans="1:4">
      <c r="A27" s="3" t="s">
        <v>1882</v>
      </c>
      <c r="B27">
        <f t="shared" si="0"/>
        <v>8</v>
      </c>
      <c r="C27">
        <f t="shared" si="1"/>
        <v>23</v>
      </c>
      <c r="D27" t="s">
        <v>1883</v>
      </c>
    </row>
    <row r="28" spans="4:4">
      <c r="D28" t="str">
        <f ca="1">PHONETIC(D2:D27)</f>
        <v>"car_infoid","car_pid","car_cid","car_carname","car_brandid","car_seriesid","car_specid","car_lin,"car_dealerid","car_memberid","car_price","car_isoutsite","car_isselled","car_age","car_mileage","car_firstregtime","car_baozhang","car_LinkmanId","car_LinkmanName","hf_pname","uip","sessionId","isNewCar","isCredit","isExtendRepair","isFactory",</v>
      </c>
    </row>
  </sheetData>
  <autoFilter ref="A1:A27">
    <extLst/>
  </autoFilter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tabSelected="1" topLeftCell="E1" workbookViewId="0">
      <selection activeCell="I15" sqref="I15"/>
    </sheetView>
  </sheetViews>
  <sheetFormatPr defaultColWidth="9" defaultRowHeight="13.8"/>
  <cols>
    <col min="1" max="1" width="23.5555555555556" style="1" customWidth="1"/>
    <col min="2" max="3" width="18.5555555555556" customWidth="1"/>
    <col min="4" max="5" width="29.2222222222222" customWidth="1"/>
    <col min="6" max="6" width="27.5555555555556" customWidth="1"/>
    <col min="9" max="9" width="98" customWidth="1"/>
  </cols>
  <sheetData>
    <row r="1" ht="14.55" spans="1:7">
      <c r="A1" s="1" t="s">
        <v>1884</v>
      </c>
      <c r="B1" t="s">
        <v>1885</v>
      </c>
      <c r="C1" t="s">
        <v>1886</v>
      </c>
      <c r="F1" t="s">
        <v>1887</v>
      </c>
      <c r="G1" t="s">
        <v>103</v>
      </c>
    </row>
    <row r="2" ht="16.35" spans="1:13">
      <c r="A2" s="2" t="s">
        <v>1887</v>
      </c>
      <c r="B2" t="s">
        <v>103</v>
      </c>
      <c r="C2" t="s">
        <v>103</v>
      </c>
      <c r="D2" t="s">
        <v>1888</v>
      </c>
      <c r="E2" t="s">
        <v>1889</v>
      </c>
      <c r="F2" t="s">
        <v>1890</v>
      </c>
      <c r="G2" t="s">
        <v>1362</v>
      </c>
      <c r="I2" t="s">
        <v>1891</v>
      </c>
      <c r="J2" t="str">
        <f t="shared" ref="J2:J65" si="0">LEFT(TRIM(I2),FIND("&lt;-",TRIM(I2))-1)</f>
        <v>factoryname</v>
      </c>
      <c r="K2">
        <f>FIND(",""",TRIM(I2))</f>
        <v>47</v>
      </c>
      <c r="L2">
        <f>FIND(""",",TRIM(I2))</f>
        <v>51</v>
      </c>
      <c r="M2" t="str">
        <f>MID(TRIM(I2),K2+2,L2-K2-2)</f>
        <v>厂商</v>
      </c>
    </row>
    <row r="3" ht="16.35" spans="1:13">
      <c r="A3" s="2" t="s">
        <v>1890</v>
      </c>
      <c r="B3" t="s">
        <v>112</v>
      </c>
      <c r="C3" t="s">
        <v>1362</v>
      </c>
      <c r="D3" t="s">
        <v>1892</v>
      </c>
      <c r="E3" t="s">
        <v>1893</v>
      </c>
      <c r="F3" t="s">
        <v>1894</v>
      </c>
      <c r="G3" t="s">
        <v>96</v>
      </c>
      <c r="I3" t="s">
        <v>1895</v>
      </c>
      <c r="J3" t="str">
        <f t="shared" si="0"/>
        <v>level</v>
      </c>
      <c r="K3">
        <f t="shared" ref="K3:K66" si="1">FIND(",""",TRIM(I3))</f>
        <v>41</v>
      </c>
      <c r="L3">
        <f t="shared" ref="L3:L66" si="2">FIND(""",",TRIM(I3))</f>
        <v>45</v>
      </c>
      <c r="M3" t="str">
        <f t="shared" ref="M3:M66" si="3">MID(TRIM(I3),K3+2,L3-K3-2)</f>
        <v>级别</v>
      </c>
    </row>
    <row r="4" ht="16.35" spans="1:13">
      <c r="A4" s="2" t="s">
        <v>1896</v>
      </c>
      <c r="B4" t="s">
        <v>301</v>
      </c>
      <c r="C4" t="s">
        <v>301</v>
      </c>
      <c r="D4" t="s">
        <v>1897</v>
      </c>
      <c r="E4" t="s">
        <v>1898</v>
      </c>
      <c r="F4" t="s">
        <v>1899</v>
      </c>
      <c r="G4" t="s">
        <v>115</v>
      </c>
      <c r="I4" t="s">
        <v>1900</v>
      </c>
      <c r="J4" t="str">
        <f t="shared" si="0"/>
        <v>factoryname</v>
      </c>
      <c r="K4" t="e">
        <f t="shared" si="1"/>
        <v>#VALUE!</v>
      </c>
      <c r="L4" t="e">
        <f t="shared" si="2"/>
        <v>#VALUE!</v>
      </c>
      <c r="M4" t="e">
        <f t="shared" si="3"/>
        <v>#VALUE!</v>
      </c>
    </row>
    <row r="5" ht="16.35" spans="1:13">
      <c r="A5" s="2" t="s">
        <v>1901</v>
      </c>
      <c r="B5" t="s">
        <v>303</v>
      </c>
      <c r="C5" t="s">
        <v>386</v>
      </c>
      <c r="D5" t="s">
        <v>1902</v>
      </c>
      <c r="E5" t="s">
        <v>1903</v>
      </c>
      <c r="F5" t="s">
        <v>1901</v>
      </c>
      <c r="G5" t="s">
        <v>386</v>
      </c>
      <c r="I5" t="s">
        <v>1904</v>
      </c>
      <c r="J5" t="str">
        <f t="shared" si="0"/>
        <v>level</v>
      </c>
      <c r="K5" t="e">
        <f t="shared" si="1"/>
        <v>#VALUE!</v>
      </c>
      <c r="L5" t="e">
        <f t="shared" si="2"/>
        <v>#VALUE!</v>
      </c>
      <c r="M5" t="e">
        <f t="shared" si="3"/>
        <v>#VALUE!</v>
      </c>
    </row>
    <row r="6" ht="16.35" spans="1:13">
      <c r="A6" s="2" t="s">
        <v>1905</v>
      </c>
      <c r="B6" t="s">
        <v>307</v>
      </c>
      <c r="C6" t="s">
        <v>96</v>
      </c>
      <c r="D6" t="s">
        <v>1906</v>
      </c>
      <c r="E6" t="s">
        <v>1907</v>
      </c>
      <c r="F6" t="s">
        <v>1908</v>
      </c>
      <c r="G6" t="s">
        <v>386</v>
      </c>
      <c r="I6" t="s">
        <v>1909</v>
      </c>
      <c r="J6" t="e">
        <f t="shared" si="0"/>
        <v>#VALUE!</v>
      </c>
      <c r="K6" t="e">
        <f t="shared" si="1"/>
        <v>#VALUE!</v>
      </c>
      <c r="L6" t="e">
        <f t="shared" si="2"/>
        <v>#VALUE!</v>
      </c>
      <c r="M6" t="e">
        <f t="shared" si="3"/>
        <v>#VALUE!</v>
      </c>
    </row>
    <row r="7" ht="16.35" spans="1:13">
      <c r="A7" s="2" t="s">
        <v>1910</v>
      </c>
      <c r="B7" t="s">
        <v>305</v>
      </c>
      <c r="C7" t="s">
        <v>305</v>
      </c>
      <c r="D7" t="s">
        <v>1911</v>
      </c>
      <c r="E7" t="s">
        <v>1912</v>
      </c>
      <c r="F7" t="s">
        <v>1905</v>
      </c>
      <c r="G7" t="s">
        <v>96</v>
      </c>
      <c r="I7" t="s">
        <v>1913</v>
      </c>
      <c r="J7" t="str">
        <f t="shared" si="0"/>
        <v>output</v>
      </c>
      <c r="K7">
        <f t="shared" si="1"/>
        <v>41</v>
      </c>
      <c r="L7" t="e">
        <f t="shared" si="2"/>
        <v>#VALUE!</v>
      </c>
      <c r="M7" t="e">
        <f t="shared" si="3"/>
        <v>#VALUE!</v>
      </c>
    </row>
    <row r="8" ht="16.35" spans="1:13">
      <c r="A8" s="2" t="s">
        <v>1914</v>
      </c>
      <c r="B8" t="s">
        <v>120</v>
      </c>
      <c r="C8" t="s">
        <v>120</v>
      </c>
      <c r="D8" t="s">
        <v>1915</v>
      </c>
      <c r="E8" t="s">
        <v>1916</v>
      </c>
      <c r="F8" t="s">
        <v>1917</v>
      </c>
      <c r="G8" t="s">
        <v>1378</v>
      </c>
      <c r="I8" t="s">
        <v>1918</v>
      </c>
      <c r="J8" t="str">
        <f t="shared" si="0"/>
        <v>output</v>
      </c>
      <c r="K8" t="e">
        <f t="shared" si="1"/>
        <v>#VALUE!</v>
      </c>
      <c r="L8" t="e">
        <f t="shared" si="2"/>
        <v>#VALUE!</v>
      </c>
      <c r="M8" t="e">
        <f t="shared" si="3"/>
        <v>#VALUE!</v>
      </c>
    </row>
    <row r="9" ht="16.35" spans="1:13">
      <c r="A9" s="2" t="s">
        <v>1919</v>
      </c>
      <c r="B9" t="e">
        <v>#N/A</v>
      </c>
      <c r="C9" t="s">
        <v>1920</v>
      </c>
      <c r="D9" t="s">
        <v>1921</v>
      </c>
      <c r="E9" t="s">
        <v>1922</v>
      </c>
      <c r="F9" t="s">
        <v>1923</v>
      </c>
      <c r="G9" t="s">
        <v>1920</v>
      </c>
      <c r="I9" t="s">
        <v>1909</v>
      </c>
      <c r="J9" t="e">
        <f t="shared" si="0"/>
        <v>#VALUE!</v>
      </c>
      <c r="K9" t="e">
        <f t="shared" si="1"/>
        <v>#VALUE!</v>
      </c>
      <c r="L9" t="e">
        <f t="shared" si="2"/>
        <v>#VALUE!</v>
      </c>
      <c r="M9" t="e">
        <f t="shared" si="3"/>
        <v>#VALUE!</v>
      </c>
    </row>
    <row r="10" ht="16.35" spans="1:13">
      <c r="A10" s="2" t="s">
        <v>1924</v>
      </c>
      <c r="B10" t="s">
        <v>121</v>
      </c>
      <c r="C10" t="s">
        <v>1925</v>
      </c>
      <c r="D10" t="s">
        <v>1926</v>
      </c>
      <c r="E10" t="s">
        <v>1927</v>
      </c>
      <c r="F10" t="s">
        <v>1928</v>
      </c>
      <c r="G10" t="s">
        <v>1925</v>
      </c>
      <c r="I10" t="s">
        <v>1929</v>
      </c>
      <c r="J10" t="str">
        <f t="shared" si="0"/>
        <v>info</v>
      </c>
      <c r="K10">
        <f t="shared" si="1"/>
        <v>28</v>
      </c>
      <c r="L10">
        <f t="shared" si="2"/>
        <v>32</v>
      </c>
      <c r="M10" t="str">
        <f t="shared" si="3"/>
        <v>气缸</v>
      </c>
    </row>
    <row r="11" ht="16.35" spans="1:13">
      <c r="A11" s="2" t="s">
        <v>1930</v>
      </c>
      <c r="B11" t="s">
        <v>114</v>
      </c>
      <c r="C11" t="s">
        <v>114</v>
      </c>
      <c r="D11" t="s">
        <v>1931</v>
      </c>
      <c r="E11" t="s">
        <v>1932</v>
      </c>
      <c r="F11" t="s">
        <v>1933</v>
      </c>
      <c r="G11" t="s">
        <v>122</v>
      </c>
      <c r="I11" t="s">
        <v>1934</v>
      </c>
      <c r="J11" t="str">
        <f t="shared" si="0"/>
        <v>lwvnumeber</v>
      </c>
      <c r="K11">
        <f t="shared" si="1"/>
        <v>40</v>
      </c>
      <c r="L11" t="e">
        <f t="shared" si="2"/>
        <v>#VALUE!</v>
      </c>
      <c r="M11" t="e">
        <f t="shared" si="3"/>
        <v>#VALUE!</v>
      </c>
    </row>
    <row r="12" ht="16.35" spans="1:13">
      <c r="A12" s="2" t="s">
        <v>1933</v>
      </c>
      <c r="B12" t="s">
        <v>122</v>
      </c>
      <c r="C12" t="s">
        <v>122</v>
      </c>
      <c r="D12" t="s">
        <v>1935</v>
      </c>
      <c r="E12" t="s">
        <v>1936</v>
      </c>
      <c r="F12" t="s">
        <v>1937</v>
      </c>
      <c r="G12" t="s">
        <v>125</v>
      </c>
      <c r="I12" t="s">
        <v>1938</v>
      </c>
      <c r="J12" t="str">
        <f t="shared" si="0"/>
        <v>lwvnumeber</v>
      </c>
      <c r="K12" t="e">
        <f t="shared" si="1"/>
        <v>#VALUE!</v>
      </c>
      <c r="L12" t="e">
        <f t="shared" si="2"/>
        <v>#VALUE!</v>
      </c>
      <c r="M12" t="e">
        <f t="shared" si="3"/>
        <v>#VALUE!</v>
      </c>
    </row>
    <row r="13" ht="16.35" spans="1:13">
      <c r="A13" s="2" t="s">
        <v>1894</v>
      </c>
      <c r="B13" t="e">
        <v>#N/A</v>
      </c>
      <c r="C13" t="s">
        <v>96</v>
      </c>
      <c r="D13" t="s">
        <v>1939</v>
      </c>
      <c r="E13" t="s">
        <v>1907</v>
      </c>
      <c r="F13" t="s">
        <v>1940</v>
      </c>
      <c r="G13" t="s">
        <v>126</v>
      </c>
      <c r="I13" t="s">
        <v>1941</v>
      </c>
      <c r="J13" t="str">
        <f t="shared" si="0"/>
        <v>lwv</v>
      </c>
      <c r="K13">
        <f t="shared" si="1"/>
        <v>47</v>
      </c>
      <c r="L13" t="e">
        <f t="shared" si="2"/>
        <v>#VALUE!</v>
      </c>
      <c r="M13" t="e">
        <f t="shared" si="3"/>
        <v>#VALUE!</v>
      </c>
    </row>
    <row r="14" ht="16.35" spans="1:13">
      <c r="A14" s="2" t="s">
        <v>1942</v>
      </c>
      <c r="B14" t="s">
        <v>123</v>
      </c>
      <c r="C14" t="s">
        <v>123</v>
      </c>
      <c r="D14" t="s">
        <v>1943</v>
      </c>
      <c r="E14" t="s">
        <v>1944</v>
      </c>
      <c r="F14" t="s">
        <v>1945</v>
      </c>
      <c r="G14" t="s">
        <v>1644</v>
      </c>
      <c r="I14" t="s">
        <v>1946</v>
      </c>
      <c r="J14" t="str">
        <f t="shared" si="0"/>
        <v>lwv</v>
      </c>
      <c r="K14" t="e">
        <f t="shared" si="1"/>
        <v>#VALUE!</v>
      </c>
      <c r="L14" t="e">
        <f t="shared" si="2"/>
        <v>#VALUE!</v>
      </c>
      <c r="M14" t="e">
        <f t="shared" si="3"/>
        <v>#VALUE!</v>
      </c>
    </row>
    <row r="15" ht="16.35" spans="1:13">
      <c r="A15" s="2" t="s">
        <v>1947</v>
      </c>
      <c r="B15" t="s">
        <v>369</v>
      </c>
      <c r="C15" t="s">
        <v>369</v>
      </c>
      <c r="D15" t="s">
        <v>1948</v>
      </c>
      <c r="E15" t="s">
        <v>1949</v>
      </c>
      <c r="F15" t="s">
        <v>1535</v>
      </c>
      <c r="G15" t="s">
        <v>124</v>
      </c>
      <c r="I15" t="s">
        <v>1909</v>
      </c>
      <c r="J15" t="e">
        <f t="shared" si="0"/>
        <v>#VALUE!</v>
      </c>
      <c r="K15" t="e">
        <f t="shared" si="1"/>
        <v>#VALUE!</v>
      </c>
      <c r="L15" t="e">
        <f t="shared" si="2"/>
        <v>#VALUE!</v>
      </c>
      <c r="M15" t="e">
        <f t="shared" si="3"/>
        <v>#VALUE!</v>
      </c>
    </row>
    <row r="16" ht="16.35" spans="1:13">
      <c r="A16" s="2" t="s">
        <v>1937</v>
      </c>
      <c r="B16" t="e">
        <v>#N/A</v>
      </c>
      <c r="C16" t="s">
        <v>125</v>
      </c>
      <c r="D16" t="s">
        <v>1950</v>
      </c>
      <c r="E16" t="s">
        <v>1951</v>
      </c>
      <c r="F16" t="s">
        <v>1660</v>
      </c>
      <c r="G16" t="s">
        <v>391</v>
      </c>
      <c r="I16" t="s">
        <v>1952</v>
      </c>
      <c r="J16" t="str">
        <f t="shared" si="0"/>
        <v>gearnumber</v>
      </c>
      <c r="K16">
        <f t="shared" si="1"/>
        <v>44</v>
      </c>
      <c r="L16" t="e">
        <f t="shared" si="2"/>
        <v>#VALUE!</v>
      </c>
      <c r="M16" t="e">
        <f t="shared" si="3"/>
        <v>#VALUE!</v>
      </c>
    </row>
    <row r="17" ht="16.35" spans="1:13">
      <c r="A17" s="2" t="s">
        <v>1940</v>
      </c>
      <c r="B17" t="s">
        <v>377</v>
      </c>
      <c r="C17" t="s">
        <v>126</v>
      </c>
      <c r="D17" t="s">
        <v>1953</v>
      </c>
      <c r="E17" t="s">
        <v>1954</v>
      </c>
      <c r="F17" t="s">
        <v>1955</v>
      </c>
      <c r="G17" t="s">
        <v>397</v>
      </c>
      <c r="I17" t="s">
        <v>1956</v>
      </c>
      <c r="J17" t="str">
        <f t="shared" si="0"/>
        <v>gearnumber</v>
      </c>
      <c r="K17" t="e">
        <f t="shared" si="1"/>
        <v>#VALUE!</v>
      </c>
      <c r="L17" t="e">
        <f t="shared" si="2"/>
        <v>#VALUE!</v>
      </c>
      <c r="M17" t="e">
        <f t="shared" si="3"/>
        <v>#VALUE!</v>
      </c>
    </row>
    <row r="18" ht="16.35" spans="1:13">
      <c r="A18" s="2" t="s">
        <v>1945</v>
      </c>
      <c r="B18" t="s">
        <v>379</v>
      </c>
      <c r="C18" t="s">
        <v>1644</v>
      </c>
      <c r="D18" t="s">
        <v>1957</v>
      </c>
      <c r="E18" t="s">
        <v>1958</v>
      </c>
      <c r="F18" t="s">
        <v>1959</v>
      </c>
      <c r="G18" t="s">
        <v>1665</v>
      </c>
      <c r="I18" t="s">
        <v>1960</v>
      </c>
      <c r="J18" t="str">
        <f t="shared" si="0"/>
        <v>geartype</v>
      </c>
      <c r="K18">
        <f t="shared" si="1"/>
        <v>32</v>
      </c>
      <c r="L18">
        <f t="shared" si="2"/>
        <v>42</v>
      </c>
      <c r="M18" t="str">
        <f t="shared" si="3"/>
        <v>手动"),"手动</v>
      </c>
    </row>
    <row r="19" ht="16.35" spans="1:13">
      <c r="A19" s="2" t="s">
        <v>1535</v>
      </c>
      <c r="B19" t="e">
        <v>#N/A</v>
      </c>
      <c r="C19" t="s">
        <v>124</v>
      </c>
      <c r="D19" t="s">
        <v>1961</v>
      </c>
      <c r="E19" t="s">
        <v>1962</v>
      </c>
      <c r="F19" t="s">
        <v>1963</v>
      </c>
      <c r="G19" t="s">
        <v>128</v>
      </c>
      <c r="I19" t="s">
        <v>1964</v>
      </c>
      <c r="J19" t="str">
        <f t="shared" si="0"/>
        <v>geartype</v>
      </c>
      <c r="K19" t="e">
        <f t="shared" si="1"/>
        <v>#VALUE!</v>
      </c>
      <c r="L19" t="e">
        <f t="shared" si="2"/>
        <v>#VALUE!</v>
      </c>
      <c r="M19" t="e">
        <f t="shared" si="3"/>
        <v>#VALUE!</v>
      </c>
    </row>
    <row r="20" ht="16.35" spans="1:13">
      <c r="A20" s="2" t="s">
        <v>1660</v>
      </c>
      <c r="B20" t="s">
        <v>391</v>
      </c>
      <c r="C20" t="s">
        <v>391</v>
      </c>
      <c r="D20" t="s">
        <v>1965</v>
      </c>
      <c r="E20" t="s">
        <v>1966</v>
      </c>
      <c r="F20" t="s">
        <v>1967</v>
      </c>
      <c r="G20" t="s">
        <v>401</v>
      </c>
      <c r="I20" t="s">
        <v>1968</v>
      </c>
      <c r="J20" t="str">
        <f t="shared" si="0"/>
        <v>geardesc</v>
      </c>
      <c r="K20">
        <f t="shared" si="1"/>
        <v>31</v>
      </c>
      <c r="L20">
        <f t="shared" si="2"/>
        <v>36</v>
      </c>
      <c r="M20" t="str">
        <f t="shared" si="3"/>
        <v>变速箱</v>
      </c>
    </row>
    <row r="21" ht="16.35" spans="1:13">
      <c r="A21" s="2" t="s">
        <v>1955</v>
      </c>
      <c r="B21" t="s">
        <v>397</v>
      </c>
      <c r="C21" t="s">
        <v>397</v>
      </c>
      <c r="D21" t="s">
        <v>1969</v>
      </c>
      <c r="E21" t="s">
        <v>1970</v>
      </c>
      <c r="F21" t="s">
        <v>1971</v>
      </c>
      <c r="G21" t="s">
        <v>403</v>
      </c>
      <c r="I21" t="s">
        <v>1972</v>
      </c>
      <c r="J21" t="str">
        <f t="shared" si="0"/>
        <v>geardesc</v>
      </c>
      <c r="K21">
        <f t="shared" si="1"/>
        <v>56</v>
      </c>
      <c r="L21" t="e">
        <f t="shared" si="2"/>
        <v>#VALUE!</v>
      </c>
      <c r="M21" t="e">
        <f t="shared" si="3"/>
        <v>#VALUE!</v>
      </c>
    </row>
    <row r="22" ht="16.35" spans="1:13">
      <c r="A22" s="2" t="s">
        <v>1973</v>
      </c>
      <c r="B22" t="e">
        <v>#N/A</v>
      </c>
      <c r="C22" t="s">
        <v>1665</v>
      </c>
      <c r="D22" t="s">
        <v>1974</v>
      </c>
      <c r="E22" t="s">
        <v>1975</v>
      </c>
      <c r="F22" t="s">
        <v>1672</v>
      </c>
      <c r="G22" t="s">
        <v>329</v>
      </c>
      <c r="I22" t="s">
        <v>1976</v>
      </c>
      <c r="J22" t="str">
        <f t="shared" si="0"/>
        <v>geardesc</v>
      </c>
      <c r="K22">
        <f t="shared" si="1"/>
        <v>31</v>
      </c>
      <c r="L22">
        <f t="shared" si="2"/>
        <v>34</v>
      </c>
      <c r="M22" t="str">
        <f t="shared" si="3"/>
        <v>档</v>
      </c>
    </row>
    <row r="23" ht="16.35" spans="1:13">
      <c r="A23" s="2" t="s">
        <v>1977</v>
      </c>
      <c r="B23" t="e">
        <v>#N/A</v>
      </c>
      <c r="C23" t="s">
        <v>128</v>
      </c>
      <c r="D23" t="s">
        <v>1978</v>
      </c>
      <c r="E23" t="s">
        <v>1979</v>
      </c>
      <c r="F23" t="s">
        <v>1707</v>
      </c>
      <c r="G23" t="s">
        <v>331</v>
      </c>
      <c r="I23" t="s">
        <v>1980</v>
      </c>
      <c r="J23" t="str">
        <f t="shared" si="0"/>
        <v>geardesc</v>
      </c>
      <c r="K23" t="e">
        <f t="shared" si="1"/>
        <v>#VALUE!</v>
      </c>
      <c r="L23" t="e">
        <f t="shared" si="2"/>
        <v>#VALUE!</v>
      </c>
      <c r="M23" t="e">
        <f t="shared" si="3"/>
        <v>#VALUE!</v>
      </c>
    </row>
    <row r="24" ht="16.35" spans="1:13">
      <c r="A24" s="2" t="s">
        <v>1667</v>
      </c>
      <c r="B24" t="e">
        <v>#N/A</v>
      </c>
      <c r="C24" t="s">
        <v>401</v>
      </c>
      <c r="D24" t="s">
        <v>1981</v>
      </c>
      <c r="E24" t="s">
        <v>1982</v>
      </c>
      <c r="I24" t="s">
        <v>1909</v>
      </c>
      <c r="J24" t="e">
        <f t="shared" si="0"/>
        <v>#VALUE!</v>
      </c>
      <c r="K24" t="e">
        <f t="shared" si="1"/>
        <v>#VALUE!</v>
      </c>
      <c r="L24" t="e">
        <f t="shared" si="2"/>
        <v>#VALUE!</v>
      </c>
      <c r="M24" t="e">
        <f t="shared" si="3"/>
        <v>#VALUE!</v>
      </c>
    </row>
    <row r="25" ht="16.35" spans="1:13">
      <c r="A25" s="2" t="s">
        <v>1701</v>
      </c>
      <c r="B25" t="e">
        <v>#N/A</v>
      </c>
      <c r="C25" t="s">
        <v>403</v>
      </c>
      <c r="D25" t="s">
        <v>1983</v>
      </c>
      <c r="E25" t="s">
        <v>1984</v>
      </c>
      <c r="I25" t="s">
        <v>1909</v>
      </c>
      <c r="J25" t="e">
        <f t="shared" si="0"/>
        <v>#VALUE!</v>
      </c>
      <c r="K25" t="e">
        <f t="shared" si="1"/>
        <v>#VALUE!</v>
      </c>
      <c r="L25" t="e">
        <f t="shared" si="2"/>
        <v>#VALUE!</v>
      </c>
      <c r="M25" t="e">
        <f t="shared" si="3"/>
        <v>#VALUE!</v>
      </c>
    </row>
    <row r="26" ht="16.35" spans="1:13">
      <c r="A26" s="2" t="s">
        <v>1985</v>
      </c>
      <c r="B26" t="s">
        <v>405</v>
      </c>
      <c r="C26" t="s">
        <v>405</v>
      </c>
      <c r="D26" t="s">
        <v>1986</v>
      </c>
      <c r="E26" t="s">
        <v>1987</v>
      </c>
      <c r="I26" t="s">
        <v>1988</v>
      </c>
      <c r="J26" t="str">
        <f t="shared" si="0"/>
        <v>info</v>
      </c>
      <c r="K26">
        <f t="shared" si="1"/>
        <v>27</v>
      </c>
      <c r="L26">
        <f t="shared" si="2"/>
        <v>33</v>
      </c>
      <c r="M26" t="str">
        <f t="shared" si="3"/>
        <v>车身结构</v>
      </c>
    </row>
    <row r="27" ht="16.35" spans="1:13">
      <c r="A27" s="2" t="s">
        <v>1989</v>
      </c>
      <c r="B27" t="s">
        <v>329</v>
      </c>
      <c r="C27" t="s">
        <v>329</v>
      </c>
      <c r="D27" t="s">
        <v>1990</v>
      </c>
      <c r="E27" t="s">
        <v>1991</v>
      </c>
      <c r="I27" t="s">
        <v>1992</v>
      </c>
      <c r="J27" t="str">
        <f t="shared" si="0"/>
        <v>doors</v>
      </c>
      <c r="K27">
        <f t="shared" si="1"/>
        <v>24</v>
      </c>
      <c r="L27" t="e">
        <f t="shared" si="2"/>
        <v>#VALUE!</v>
      </c>
      <c r="M27" t="e">
        <f t="shared" si="3"/>
        <v>#VALUE!</v>
      </c>
    </row>
    <row r="28" ht="16.35" spans="1:13">
      <c r="A28" s="2" t="s">
        <v>1993</v>
      </c>
      <c r="B28" t="s">
        <v>331</v>
      </c>
      <c r="C28" t="s">
        <v>331</v>
      </c>
      <c r="D28" t="s">
        <v>1994</v>
      </c>
      <c r="E28" t="s">
        <v>1995</v>
      </c>
      <c r="I28" t="s">
        <v>1996</v>
      </c>
      <c r="J28" t="str">
        <f t="shared" si="0"/>
        <v>doors</v>
      </c>
      <c r="K28" t="e">
        <f t="shared" si="1"/>
        <v>#VALUE!</v>
      </c>
      <c r="L28" t="e">
        <f t="shared" si="2"/>
        <v>#VALUE!</v>
      </c>
      <c r="M28" t="e">
        <f t="shared" si="3"/>
        <v>#VALUE!</v>
      </c>
    </row>
    <row r="29" spans="4:13">
      <c r="D29" t="str">
        <f ca="1">PHONETIC(D2:D28)</f>
        <v>"厂商","级别","发动机","变速箱","车身结构","长*宽*高","轴距","行李箱容积","整备质量","排量(L)","进气形式","气缸","最大马力","最大扭矩","燃料类型","燃油标号","供油方式","排放标准","驱动方式","助力类型","前悬挂","后悬挂","前制动","后制动","驻车制动","前轮胎","后轮胎",</v>
      </c>
      <c r="E29" t="str">
        <f ca="1">PHONETIC(E2:E28)</f>
        <v>"factoryname","level","motor","geardesc","info","lengthwh","wheel","xingli_v","weigth","output","method","info","maxps","maxnm","fueltype","fuelnumber","fuelmethod","emission","driveway","assistanttype","fronthang","backhang","frontbrake","backbrake","parking_brake_type","frontwheel","backwheel",</v>
      </c>
      <c r="I29" t="s">
        <v>1997</v>
      </c>
      <c r="J29" t="str">
        <f t="shared" si="0"/>
        <v>info</v>
      </c>
      <c r="K29">
        <f t="shared" si="1"/>
        <v>29</v>
      </c>
      <c r="L29" t="e">
        <f t="shared" si="2"/>
        <v>#VALUE!</v>
      </c>
      <c r="M29" t="e">
        <f t="shared" si="3"/>
        <v>#VALUE!</v>
      </c>
    </row>
    <row r="30" spans="9:13">
      <c r="I30" t="s">
        <v>1998</v>
      </c>
      <c r="J30" t="str">
        <f t="shared" si="0"/>
        <v>seats</v>
      </c>
      <c r="K30">
        <f t="shared" si="1"/>
        <v>35</v>
      </c>
      <c r="L30" t="e">
        <f t="shared" si="2"/>
        <v>#VALUE!</v>
      </c>
      <c r="M30" t="e">
        <f t="shared" si="3"/>
        <v>#VALUE!</v>
      </c>
    </row>
    <row r="31" spans="9:13">
      <c r="I31" t="s">
        <v>1999</v>
      </c>
      <c r="J31" t="str">
        <f t="shared" si="0"/>
        <v>seats</v>
      </c>
      <c r="K31" t="e">
        <f t="shared" si="1"/>
        <v>#VALUE!</v>
      </c>
      <c r="L31" t="e">
        <f t="shared" si="2"/>
        <v>#VALUE!</v>
      </c>
      <c r="M31" t="e">
        <f t="shared" si="3"/>
        <v>#VALUE!</v>
      </c>
    </row>
    <row r="32" spans="9:13">
      <c r="I32" t="s">
        <v>2000</v>
      </c>
      <c r="J32" t="str">
        <f t="shared" si="0"/>
        <v>#bodystyle</v>
      </c>
      <c r="K32">
        <f t="shared" si="1"/>
        <v>29</v>
      </c>
      <c r="L32">
        <f t="shared" si="2"/>
        <v>28</v>
      </c>
      <c r="M32" t="e">
        <f t="shared" si="3"/>
        <v>#VALUE!</v>
      </c>
    </row>
    <row r="33" spans="9:13">
      <c r="I33" t="s">
        <v>2001</v>
      </c>
      <c r="J33" t="str">
        <f t="shared" si="0"/>
        <v>bodystyle</v>
      </c>
      <c r="K33">
        <f t="shared" si="1"/>
        <v>48</v>
      </c>
      <c r="L33" t="e">
        <f t="shared" si="2"/>
        <v>#VALUE!</v>
      </c>
      <c r="M33" t="e">
        <f t="shared" si="3"/>
        <v>#VALUE!</v>
      </c>
    </row>
    <row r="34" spans="9:13">
      <c r="I34" t="s">
        <v>2002</v>
      </c>
      <c r="J34" t="str">
        <f t="shared" si="0"/>
        <v>bodystyle</v>
      </c>
      <c r="K34">
        <f t="shared" si="1"/>
        <v>33</v>
      </c>
      <c r="L34">
        <f t="shared" si="2"/>
        <v>36</v>
      </c>
      <c r="M34" t="str">
        <f t="shared" si="3"/>
        <v>座</v>
      </c>
    </row>
    <row r="35" spans="9:13">
      <c r="I35" t="s">
        <v>2003</v>
      </c>
      <c r="J35" t="str">
        <f t="shared" si="0"/>
        <v>bodystyle</v>
      </c>
      <c r="K35" t="e">
        <f t="shared" si="1"/>
        <v>#VALUE!</v>
      </c>
      <c r="L35" t="e">
        <f t="shared" si="2"/>
        <v>#VALUE!</v>
      </c>
      <c r="M35" t="e">
        <f t="shared" si="3"/>
        <v>#VALUE!</v>
      </c>
    </row>
    <row r="36" spans="9:13">
      <c r="I36" t="s">
        <v>1909</v>
      </c>
      <c r="J36" t="e">
        <f t="shared" si="0"/>
        <v>#VALUE!</v>
      </c>
      <c r="K36" t="e">
        <f t="shared" si="1"/>
        <v>#VALUE!</v>
      </c>
      <c r="L36" t="e">
        <f t="shared" si="2"/>
        <v>#VALUE!</v>
      </c>
      <c r="M36" t="e">
        <f t="shared" si="3"/>
        <v>#VALUE!</v>
      </c>
    </row>
    <row r="37" spans="9:13">
      <c r="I37" t="s">
        <v>2004</v>
      </c>
      <c r="J37" t="str">
        <f t="shared" si="0"/>
        <v>info</v>
      </c>
      <c r="K37">
        <f t="shared" si="1"/>
        <v>25</v>
      </c>
      <c r="L37" t="e">
        <f t="shared" si="2"/>
        <v>#VALUE!</v>
      </c>
      <c r="M37" t="e">
        <f t="shared" si="3"/>
        <v>#VALUE!</v>
      </c>
    </row>
    <row r="38" spans="9:13">
      <c r="I38" t="s">
        <v>2005</v>
      </c>
      <c r="J38" t="str">
        <f t="shared" si="0"/>
        <v>info_length</v>
      </c>
      <c r="K38" t="e">
        <f t="shared" si="1"/>
        <v>#VALUE!</v>
      </c>
      <c r="L38" t="e">
        <f t="shared" si="2"/>
        <v>#VALUE!</v>
      </c>
      <c r="M38" t="e">
        <f t="shared" si="3"/>
        <v>#VALUE!</v>
      </c>
    </row>
    <row r="39" spans="9:13">
      <c r="I39" t="s">
        <v>2006</v>
      </c>
      <c r="J39" t="e">
        <f t="shared" si="0"/>
        <v>#VALUE!</v>
      </c>
      <c r="K39" t="e">
        <f t="shared" si="1"/>
        <v>#VALUE!</v>
      </c>
      <c r="L39" t="e">
        <f t="shared" si="2"/>
        <v>#VALUE!</v>
      </c>
      <c r="M39" t="e">
        <f t="shared" si="3"/>
        <v>#VALUE!</v>
      </c>
    </row>
    <row r="40" spans="9:13">
      <c r="I40" t="s">
        <v>2007</v>
      </c>
      <c r="J40" t="str">
        <f t="shared" si="0"/>
        <v>length_</v>
      </c>
      <c r="K40">
        <f t="shared" si="1"/>
        <v>51</v>
      </c>
      <c r="L40" t="e">
        <f t="shared" si="2"/>
        <v>#VALUE!</v>
      </c>
      <c r="M40" t="e">
        <f t="shared" si="3"/>
        <v>#VALUE!</v>
      </c>
    </row>
    <row r="41" spans="9:13">
      <c r="I41" t="s">
        <v>2008</v>
      </c>
      <c r="J41" t="str">
        <f t="shared" si="0"/>
        <v>width </v>
      </c>
      <c r="K41">
        <f t="shared" si="1"/>
        <v>38</v>
      </c>
      <c r="L41" t="e">
        <f t="shared" si="2"/>
        <v>#VALUE!</v>
      </c>
      <c r="M41" t="e">
        <f t="shared" si="3"/>
        <v>#VALUE!</v>
      </c>
    </row>
    <row r="42" spans="9:13">
      <c r="I42" t="s">
        <v>2009</v>
      </c>
      <c r="J42" t="str">
        <f t="shared" si="0"/>
        <v>heigh </v>
      </c>
      <c r="K42">
        <f t="shared" si="1"/>
        <v>38</v>
      </c>
      <c r="L42" t="e">
        <f t="shared" si="2"/>
        <v>#VALUE!</v>
      </c>
      <c r="M42" t="e">
        <f t="shared" si="3"/>
        <v>#VALUE!</v>
      </c>
    </row>
    <row r="43" spans="9:13">
      <c r="I43" t="s">
        <v>2010</v>
      </c>
      <c r="J43" t="e">
        <f t="shared" si="0"/>
        <v>#VALUE!</v>
      </c>
      <c r="K43" t="e">
        <f t="shared" si="1"/>
        <v>#VALUE!</v>
      </c>
      <c r="L43" t="e">
        <f t="shared" si="2"/>
        <v>#VALUE!</v>
      </c>
      <c r="M43" t="e">
        <f t="shared" si="3"/>
        <v>#VALUE!</v>
      </c>
    </row>
    <row r="44" spans="9:13">
      <c r="I44" t="s">
        <v>2007</v>
      </c>
      <c r="J44" t="str">
        <f t="shared" si="0"/>
        <v>length_</v>
      </c>
      <c r="K44">
        <f t="shared" si="1"/>
        <v>51</v>
      </c>
      <c r="L44" t="e">
        <f t="shared" si="2"/>
        <v>#VALUE!</v>
      </c>
      <c r="M44" t="e">
        <f t="shared" si="3"/>
        <v>#VALUE!</v>
      </c>
    </row>
    <row r="45" spans="9:13">
      <c r="I45" t="s">
        <v>2011</v>
      </c>
      <c r="J45" t="e">
        <f t="shared" si="0"/>
        <v>#VALUE!</v>
      </c>
      <c r="K45" t="e">
        <f t="shared" si="1"/>
        <v>#VALUE!</v>
      </c>
      <c r="L45" t="e">
        <f t="shared" si="2"/>
        <v>#VALUE!</v>
      </c>
      <c r="M45" t="e">
        <f t="shared" si="3"/>
        <v>#VALUE!</v>
      </c>
    </row>
    <row r="46" spans="9:13">
      <c r="I46" t="s">
        <v>2008</v>
      </c>
      <c r="J46" t="str">
        <f t="shared" si="0"/>
        <v>width </v>
      </c>
      <c r="K46">
        <f t="shared" si="1"/>
        <v>38</v>
      </c>
      <c r="L46" t="e">
        <f t="shared" si="2"/>
        <v>#VALUE!</v>
      </c>
      <c r="M46" t="e">
        <f t="shared" si="3"/>
        <v>#VALUE!</v>
      </c>
    </row>
    <row r="47" spans="9:13">
      <c r="I47" t="s">
        <v>2012</v>
      </c>
      <c r="J47" t="str">
        <f t="shared" si="0"/>
        <v>heigh </v>
      </c>
      <c r="K47" t="e">
        <f t="shared" si="1"/>
        <v>#VALUE!</v>
      </c>
      <c r="L47" t="e">
        <f t="shared" si="2"/>
        <v>#VALUE!</v>
      </c>
      <c r="M47" t="e">
        <f t="shared" si="3"/>
        <v>#VALUE!</v>
      </c>
    </row>
    <row r="48" spans="9:13">
      <c r="I48" t="s">
        <v>2013</v>
      </c>
      <c r="J48" t="e">
        <f t="shared" si="0"/>
        <v>#VALUE!</v>
      </c>
      <c r="K48" t="e">
        <f t="shared" si="1"/>
        <v>#VALUE!</v>
      </c>
      <c r="L48" t="e">
        <f t="shared" si="2"/>
        <v>#VALUE!</v>
      </c>
      <c r="M48" t="e">
        <f t="shared" si="3"/>
        <v>#VALUE!</v>
      </c>
    </row>
    <row r="49" spans="9:13">
      <c r="I49" t="s">
        <v>2007</v>
      </c>
      <c r="J49" t="str">
        <f t="shared" si="0"/>
        <v>length_</v>
      </c>
      <c r="K49">
        <f t="shared" si="1"/>
        <v>51</v>
      </c>
      <c r="L49" t="e">
        <f t="shared" si="2"/>
        <v>#VALUE!</v>
      </c>
      <c r="M49" t="e">
        <f t="shared" si="3"/>
        <v>#VALUE!</v>
      </c>
    </row>
    <row r="50" spans="9:13">
      <c r="I50" t="s">
        <v>2014</v>
      </c>
      <c r="J50" t="str">
        <f t="shared" si="0"/>
        <v>width </v>
      </c>
      <c r="K50" t="e">
        <f t="shared" si="1"/>
        <v>#VALUE!</v>
      </c>
      <c r="L50" t="e">
        <f t="shared" si="2"/>
        <v>#VALUE!</v>
      </c>
      <c r="M50" t="e">
        <f t="shared" si="3"/>
        <v>#VALUE!</v>
      </c>
    </row>
    <row r="51" spans="9:13">
      <c r="I51" t="s">
        <v>2012</v>
      </c>
      <c r="J51" t="str">
        <f t="shared" si="0"/>
        <v>heigh </v>
      </c>
      <c r="K51" t="e">
        <f t="shared" si="1"/>
        <v>#VALUE!</v>
      </c>
      <c r="L51" t="e">
        <f t="shared" si="2"/>
        <v>#VALUE!</v>
      </c>
      <c r="M51" t="e">
        <f t="shared" si="3"/>
        <v>#VALUE!</v>
      </c>
    </row>
    <row r="52" spans="9:13">
      <c r="I52" t="s">
        <v>2015</v>
      </c>
      <c r="J52" t="e">
        <f t="shared" si="0"/>
        <v>#VALUE!</v>
      </c>
      <c r="K52" t="e">
        <f t="shared" si="1"/>
        <v>#VALUE!</v>
      </c>
      <c r="L52" t="e">
        <f t="shared" si="2"/>
        <v>#VALUE!</v>
      </c>
      <c r="M52" t="e">
        <f t="shared" si="3"/>
        <v>#VALUE!</v>
      </c>
    </row>
    <row r="53" spans="9:13">
      <c r="I53" t="s">
        <v>2016</v>
      </c>
      <c r="J53" t="str">
        <f t="shared" si="0"/>
        <v>length_</v>
      </c>
      <c r="K53" t="e">
        <f t="shared" si="1"/>
        <v>#VALUE!</v>
      </c>
      <c r="L53" t="e">
        <f t="shared" si="2"/>
        <v>#VALUE!</v>
      </c>
      <c r="M53" t="e">
        <f t="shared" si="3"/>
        <v>#VALUE!</v>
      </c>
    </row>
    <row r="54" spans="9:13">
      <c r="I54" t="s">
        <v>2014</v>
      </c>
      <c r="J54" t="str">
        <f t="shared" si="0"/>
        <v>width </v>
      </c>
      <c r="K54" t="e">
        <f t="shared" si="1"/>
        <v>#VALUE!</v>
      </c>
      <c r="L54" t="e">
        <f t="shared" si="2"/>
        <v>#VALUE!</v>
      </c>
      <c r="M54" t="e">
        <f t="shared" si="3"/>
        <v>#VALUE!</v>
      </c>
    </row>
    <row r="55" spans="9:13">
      <c r="I55" t="s">
        <v>2012</v>
      </c>
      <c r="J55" t="str">
        <f t="shared" si="0"/>
        <v>heigh </v>
      </c>
      <c r="K55" t="e">
        <f t="shared" si="1"/>
        <v>#VALUE!</v>
      </c>
      <c r="L55" t="e">
        <f t="shared" si="2"/>
        <v>#VALUE!</v>
      </c>
      <c r="M55" t="e">
        <f t="shared" si="3"/>
        <v>#VALUE!</v>
      </c>
    </row>
    <row r="56" spans="9:13">
      <c r="I56" t="s">
        <v>2017</v>
      </c>
      <c r="J56" t="e">
        <f t="shared" si="0"/>
        <v>#VALUE!</v>
      </c>
      <c r="K56" t="e">
        <f t="shared" si="1"/>
        <v>#VALUE!</v>
      </c>
      <c r="L56" t="e">
        <f t="shared" si="2"/>
        <v>#VALUE!</v>
      </c>
      <c r="M56" t="e">
        <f t="shared" si="3"/>
        <v>#VALUE!</v>
      </c>
    </row>
    <row r="57" spans="9:13">
      <c r="I57" t="s">
        <v>1909</v>
      </c>
      <c r="J57" t="e">
        <f t="shared" si="0"/>
        <v>#VALUE!</v>
      </c>
      <c r="K57" t="e">
        <f t="shared" si="1"/>
        <v>#VALUE!</v>
      </c>
      <c r="L57" t="e">
        <f t="shared" si="2"/>
        <v>#VALUE!</v>
      </c>
      <c r="M57" t="e">
        <f t="shared" si="3"/>
        <v>#VALUE!</v>
      </c>
    </row>
    <row r="58" spans="9:13">
      <c r="I58" t="s">
        <v>1909</v>
      </c>
      <c r="J58" t="e">
        <f t="shared" si="0"/>
        <v>#VALUE!</v>
      </c>
      <c r="K58" t="e">
        <f t="shared" si="1"/>
        <v>#VALUE!</v>
      </c>
      <c r="L58" t="e">
        <f t="shared" si="2"/>
        <v>#VALUE!</v>
      </c>
      <c r="M58" t="e">
        <f t="shared" si="3"/>
        <v>#VALUE!</v>
      </c>
    </row>
    <row r="59" spans="9:13">
      <c r="I59" t="s">
        <v>2018</v>
      </c>
      <c r="J59" t="str">
        <f t="shared" si="0"/>
        <v>maxload</v>
      </c>
      <c r="K59">
        <f t="shared" si="1"/>
        <v>41</v>
      </c>
      <c r="L59" t="e">
        <f t="shared" si="2"/>
        <v>#VALUE!</v>
      </c>
      <c r="M59" t="e">
        <f t="shared" si="3"/>
        <v>#VALUE!</v>
      </c>
    </row>
    <row r="60" spans="9:13">
      <c r="I60" t="s">
        <v>2019</v>
      </c>
      <c r="J60" t="str">
        <f t="shared" si="0"/>
        <v>maxload</v>
      </c>
      <c r="K60" t="e">
        <f t="shared" si="1"/>
        <v>#VALUE!</v>
      </c>
      <c r="L60" t="e">
        <f t="shared" si="2"/>
        <v>#VALUE!</v>
      </c>
      <c r="M60" t="e">
        <f t="shared" si="3"/>
        <v>#VALUE!</v>
      </c>
    </row>
    <row r="61" spans="9:13">
      <c r="I61" t="s">
        <v>1909</v>
      </c>
      <c r="J61" t="e">
        <f t="shared" si="0"/>
        <v>#VALUE!</v>
      </c>
      <c r="K61" t="e">
        <f t="shared" si="1"/>
        <v>#VALUE!</v>
      </c>
      <c r="L61" t="e">
        <f t="shared" si="2"/>
        <v>#VALUE!</v>
      </c>
      <c r="M61" t="e">
        <f t="shared" si="3"/>
        <v>#VALUE!</v>
      </c>
    </row>
    <row r="62" spans="9:13">
      <c r="I62" t="s">
        <v>2020</v>
      </c>
      <c r="J62" t="str">
        <f t="shared" si="0"/>
        <v>xingli_v</v>
      </c>
      <c r="K62">
        <f t="shared" si="1"/>
        <v>31</v>
      </c>
      <c r="L62">
        <f t="shared" si="2"/>
        <v>45</v>
      </c>
      <c r="M62" t="str">
        <f t="shared" si="3"/>
        <v>行李箱容积\\(L\\)</v>
      </c>
    </row>
    <row r="63" spans="9:13">
      <c r="I63" t="s">
        <v>2021</v>
      </c>
      <c r="J63" t="str">
        <f t="shared" si="0"/>
        <v>xingli_v</v>
      </c>
      <c r="K63" t="e">
        <f t="shared" si="1"/>
        <v>#VALUE!</v>
      </c>
      <c r="L63" t="e">
        <f t="shared" si="2"/>
        <v>#VALUE!</v>
      </c>
      <c r="M63" t="e">
        <f t="shared" si="3"/>
        <v>#VALUE!</v>
      </c>
    </row>
    <row r="64" spans="9:13">
      <c r="I64" t="s">
        <v>1909</v>
      </c>
      <c r="J64" t="e">
        <f t="shared" si="0"/>
        <v>#VALUE!</v>
      </c>
      <c r="K64" t="e">
        <f t="shared" si="1"/>
        <v>#VALUE!</v>
      </c>
      <c r="L64" t="e">
        <f t="shared" si="2"/>
        <v>#VALUE!</v>
      </c>
      <c r="M64" t="e">
        <f t="shared" si="3"/>
        <v>#VALUE!</v>
      </c>
    </row>
    <row r="65" spans="9:13">
      <c r="I65" t="s">
        <v>2022</v>
      </c>
      <c r="J65" t="str">
        <f t="shared" si="0"/>
        <v>weigth</v>
      </c>
      <c r="K65">
        <f t="shared" si="1"/>
        <v>30</v>
      </c>
      <c r="L65">
        <f t="shared" si="2"/>
        <v>44</v>
      </c>
      <c r="M65" t="str">
        <f t="shared" si="3"/>
        <v>整备质量\\(kg\\)</v>
      </c>
    </row>
    <row r="66" spans="9:13">
      <c r="I66" t="s">
        <v>2023</v>
      </c>
      <c r="J66" t="str">
        <f t="shared" ref="J66:J111" si="4">LEFT(TRIM(I66),FIND("&lt;-",TRIM(I66))-1)</f>
        <v>weigth</v>
      </c>
      <c r="K66" t="e">
        <f t="shared" si="1"/>
        <v>#VALUE!</v>
      </c>
      <c r="L66" t="e">
        <f t="shared" si="2"/>
        <v>#VALUE!</v>
      </c>
      <c r="M66" t="e">
        <f t="shared" si="3"/>
        <v>#VALUE!</v>
      </c>
    </row>
    <row r="67" spans="9:13">
      <c r="I67" t="s">
        <v>1909</v>
      </c>
      <c r="J67" t="e">
        <f t="shared" si="4"/>
        <v>#VALUE!</v>
      </c>
      <c r="K67" t="e">
        <f t="shared" ref="K67:K111" si="5">FIND(",""",TRIM(I67))</f>
        <v>#VALUE!</v>
      </c>
      <c r="L67" t="e">
        <f t="shared" ref="L67:L111" si="6">FIND(""",",TRIM(I67))</f>
        <v>#VALUE!</v>
      </c>
      <c r="M67" t="e">
        <f t="shared" ref="M67:M111" si="7">MID(TRIM(I67),K67+2,L67-K67-2)</f>
        <v>#VALUE!</v>
      </c>
    </row>
    <row r="68" spans="9:13">
      <c r="I68" t="s">
        <v>2024</v>
      </c>
      <c r="J68" t="str">
        <f t="shared" si="4"/>
        <v>method</v>
      </c>
      <c r="K68">
        <f t="shared" si="5"/>
        <v>39</v>
      </c>
      <c r="L68">
        <f t="shared" si="6"/>
        <v>45</v>
      </c>
      <c r="M68" t="str">
        <f t="shared" si="7"/>
        <v>进气形式</v>
      </c>
    </row>
    <row r="69" spans="9:13">
      <c r="I69" t="s">
        <v>2025</v>
      </c>
      <c r="J69" t="str">
        <f t="shared" si="4"/>
        <v>method</v>
      </c>
      <c r="K69" t="e">
        <f t="shared" si="5"/>
        <v>#VALUE!</v>
      </c>
      <c r="L69" t="e">
        <f t="shared" si="6"/>
        <v>#VALUE!</v>
      </c>
      <c r="M69" t="e">
        <f t="shared" si="7"/>
        <v>#VALUE!</v>
      </c>
    </row>
    <row r="70" spans="9:13">
      <c r="I70" t="s">
        <v>1909</v>
      </c>
      <c r="J70" t="e">
        <f t="shared" si="4"/>
        <v>#VALUE!</v>
      </c>
      <c r="K70" t="e">
        <f t="shared" si="5"/>
        <v>#VALUE!</v>
      </c>
      <c r="L70" t="e">
        <f t="shared" si="6"/>
        <v>#VALUE!</v>
      </c>
      <c r="M70" t="e">
        <f t="shared" si="7"/>
        <v>#VALUE!</v>
      </c>
    </row>
    <row r="71" spans="9:13">
      <c r="I71" t="s">
        <v>2026</v>
      </c>
      <c r="J71" t="str">
        <f t="shared" si="4"/>
        <v>maxps</v>
      </c>
      <c r="K71">
        <f t="shared" si="5"/>
        <v>40</v>
      </c>
      <c r="L71" t="e">
        <f t="shared" si="6"/>
        <v>#VALUE!</v>
      </c>
      <c r="M71" t="e">
        <f t="shared" si="7"/>
        <v>#VALUE!</v>
      </c>
    </row>
    <row r="72" spans="9:13">
      <c r="I72" t="s">
        <v>2027</v>
      </c>
      <c r="J72" t="str">
        <f t="shared" si="4"/>
        <v>maxps</v>
      </c>
      <c r="K72" t="e">
        <f t="shared" si="5"/>
        <v>#VALUE!</v>
      </c>
      <c r="L72" t="e">
        <f t="shared" si="6"/>
        <v>#VALUE!</v>
      </c>
      <c r="M72" t="e">
        <f t="shared" si="7"/>
        <v>#VALUE!</v>
      </c>
    </row>
    <row r="73" spans="9:13">
      <c r="I73" t="s">
        <v>1909</v>
      </c>
      <c r="J73" t="e">
        <f t="shared" si="4"/>
        <v>#VALUE!</v>
      </c>
      <c r="K73" t="e">
        <f t="shared" si="5"/>
        <v>#VALUE!</v>
      </c>
      <c r="L73" t="e">
        <f t="shared" si="6"/>
        <v>#VALUE!</v>
      </c>
      <c r="M73" t="e">
        <f t="shared" si="7"/>
        <v>#VALUE!</v>
      </c>
    </row>
    <row r="74" spans="9:13">
      <c r="I74" t="s">
        <v>2028</v>
      </c>
      <c r="J74" t="str">
        <f t="shared" si="4"/>
        <v>maxnm</v>
      </c>
      <c r="K74">
        <f t="shared" si="5"/>
        <v>40</v>
      </c>
      <c r="L74" t="e">
        <f t="shared" si="6"/>
        <v>#VALUE!</v>
      </c>
      <c r="M74" t="e">
        <f t="shared" si="7"/>
        <v>#VALUE!</v>
      </c>
    </row>
    <row r="75" spans="9:13">
      <c r="I75" t="s">
        <v>2029</v>
      </c>
      <c r="J75" t="str">
        <f t="shared" si="4"/>
        <v>maxnm</v>
      </c>
      <c r="K75" t="e">
        <f t="shared" si="5"/>
        <v>#VALUE!</v>
      </c>
      <c r="L75" t="e">
        <f t="shared" si="6"/>
        <v>#VALUE!</v>
      </c>
      <c r="M75" t="e">
        <f t="shared" si="7"/>
        <v>#VALUE!</v>
      </c>
    </row>
    <row r="76" spans="9:13">
      <c r="I76" t="s">
        <v>1909</v>
      </c>
      <c r="J76" t="e">
        <f t="shared" si="4"/>
        <v>#VALUE!</v>
      </c>
      <c r="K76" t="e">
        <f t="shared" si="5"/>
        <v>#VALUE!</v>
      </c>
      <c r="L76" t="e">
        <f t="shared" si="6"/>
        <v>#VALUE!</v>
      </c>
      <c r="M76" t="e">
        <f t="shared" si="7"/>
        <v>#VALUE!</v>
      </c>
    </row>
    <row r="77" spans="9:13">
      <c r="I77" t="s">
        <v>2030</v>
      </c>
      <c r="J77" t="str">
        <f t="shared" si="4"/>
        <v>fueltype</v>
      </c>
      <c r="K77">
        <f t="shared" si="5"/>
        <v>41</v>
      </c>
      <c r="L77">
        <f t="shared" si="6"/>
        <v>47</v>
      </c>
      <c r="M77" t="str">
        <f t="shared" si="7"/>
        <v>燃料类型</v>
      </c>
    </row>
    <row r="78" spans="9:13">
      <c r="I78" t="s">
        <v>2031</v>
      </c>
      <c r="J78" t="str">
        <f t="shared" si="4"/>
        <v>fueltype</v>
      </c>
      <c r="K78" t="e">
        <f t="shared" si="5"/>
        <v>#VALUE!</v>
      </c>
      <c r="L78" t="e">
        <f t="shared" si="6"/>
        <v>#VALUE!</v>
      </c>
      <c r="M78" t="e">
        <f t="shared" si="7"/>
        <v>#VALUE!</v>
      </c>
    </row>
    <row r="79" spans="9:13">
      <c r="I79" t="s">
        <v>1909</v>
      </c>
      <c r="J79" t="e">
        <f t="shared" si="4"/>
        <v>#VALUE!</v>
      </c>
      <c r="K79" t="e">
        <f t="shared" si="5"/>
        <v>#VALUE!</v>
      </c>
      <c r="L79" t="e">
        <f t="shared" si="6"/>
        <v>#VALUE!</v>
      </c>
      <c r="M79" t="e">
        <f t="shared" si="7"/>
        <v>#VALUE!</v>
      </c>
    </row>
    <row r="80" spans="9:13">
      <c r="I80" t="s">
        <v>2032</v>
      </c>
      <c r="J80" t="str">
        <f t="shared" si="4"/>
        <v>fuelnumber</v>
      </c>
      <c r="K80">
        <f t="shared" si="5"/>
        <v>43</v>
      </c>
      <c r="L80">
        <f t="shared" si="6"/>
        <v>49</v>
      </c>
      <c r="M80" t="str">
        <f t="shared" si="7"/>
        <v>燃油标号</v>
      </c>
    </row>
    <row r="81" spans="9:13">
      <c r="I81" t="s">
        <v>2033</v>
      </c>
      <c r="J81" t="str">
        <f t="shared" si="4"/>
        <v>fuelnumber</v>
      </c>
      <c r="K81" t="e">
        <f t="shared" si="5"/>
        <v>#VALUE!</v>
      </c>
      <c r="L81" t="e">
        <f t="shared" si="6"/>
        <v>#VALUE!</v>
      </c>
      <c r="M81" t="e">
        <f t="shared" si="7"/>
        <v>#VALUE!</v>
      </c>
    </row>
    <row r="82" spans="9:13">
      <c r="I82" t="s">
        <v>1909</v>
      </c>
      <c r="J82" t="e">
        <f t="shared" si="4"/>
        <v>#VALUE!</v>
      </c>
      <c r="K82" t="e">
        <f t="shared" si="5"/>
        <v>#VALUE!</v>
      </c>
      <c r="L82" t="e">
        <f t="shared" si="6"/>
        <v>#VALUE!</v>
      </c>
      <c r="M82" t="e">
        <f t="shared" si="7"/>
        <v>#VALUE!</v>
      </c>
    </row>
    <row r="83" spans="9:13">
      <c r="I83" t="s">
        <v>2034</v>
      </c>
      <c r="J83" t="str">
        <f t="shared" si="4"/>
        <v>fuelmethod</v>
      </c>
      <c r="K83">
        <f t="shared" si="5"/>
        <v>43</v>
      </c>
      <c r="L83">
        <f t="shared" si="6"/>
        <v>49</v>
      </c>
      <c r="M83" t="str">
        <f t="shared" si="7"/>
        <v>供油方式</v>
      </c>
    </row>
    <row r="84" spans="9:13">
      <c r="I84" t="s">
        <v>2035</v>
      </c>
      <c r="J84" t="str">
        <f t="shared" si="4"/>
        <v>fuelmethod</v>
      </c>
      <c r="K84" t="e">
        <f t="shared" si="5"/>
        <v>#VALUE!</v>
      </c>
      <c r="L84" t="e">
        <f t="shared" si="6"/>
        <v>#VALUE!</v>
      </c>
      <c r="M84" t="e">
        <f t="shared" si="7"/>
        <v>#VALUE!</v>
      </c>
    </row>
    <row r="85" spans="9:13">
      <c r="I85" t="s">
        <v>1909</v>
      </c>
      <c r="J85" t="e">
        <f t="shared" si="4"/>
        <v>#VALUE!</v>
      </c>
      <c r="K85" t="e">
        <f t="shared" si="5"/>
        <v>#VALUE!</v>
      </c>
      <c r="L85" t="e">
        <f t="shared" si="6"/>
        <v>#VALUE!</v>
      </c>
      <c r="M85" t="e">
        <f t="shared" si="7"/>
        <v>#VALUE!</v>
      </c>
    </row>
    <row r="86" spans="9:13">
      <c r="I86" t="s">
        <v>2036</v>
      </c>
      <c r="J86" t="str">
        <f t="shared" si="4"/>
        <v>emission</v>
      </c>
      <c r="K86">
        <f t="shared" si="5"/>
        <v>41</v>
      </c>
      <c r="L86">
        <f t="shared" si="6"/>
        <v>47</v>
      </c>
      <c r="M86" t="str">
        <f t="shared" si="7"/>
        <v>排放标准</v>
      </c>
    </row>
    <row r="87" spans="9:13">
      <c r="I87" t="s">
        <v>2037</v>
      </c>
      <c r="J87" t="str">
        <f t="shared" si="4"/>
        <v>emission</v>
      </c>
      <c r="K87" t="e">
        <f t="shared" si="5"/>
        <v>#VALUE!</v>
      </c>
      <c r="L87" t="e">
        <f t="shared" si="6"/>
        <v>#VALUE!</v>
      </c>
      <c r="M87" t="e">
        <f t="shared" si="7"/>
        <v>#VALUE!</v>
      </c>
    </row>
    <row r="88" spans="9:13">
      <c r="I88" t="s">
        <v>1909</v>
      </c>
      <c r="J88" t="e">
        <f t="shared" si="4"/>
        <v>#VALUE!</v>
      </c>
      <c r="K88" t="e">
        <f t="shared" si="5"/>
        <v>#VALUE!</v>
      </c>
      <c r="L88" t="e">
        <f t="shared" si="6"/>
        <v>#VALUE!</v>
      </c>
      <c r="M88" t="e">
        <f t="shared" si="7"/>
        <v>#VALUE!</v>
      </c>
    </row>
    <row r="89" spans="9:13">
      <c r="I89" t="s">
        <v>2038</v>
      </c>
      <c r="J89" t="str">
        <f t="shared" si="4"/>
        <v>driveway</v>
      </c>
      <c r="K89">
        <f t="shared" si="5"/>
        <v>41</v>
      </c>
      <c r="L89">
        <f t="shared" si="6"/>
        <v>47</v>
      </c>
      <c r="M89" t="str">
        <f t="shared" si="7"/>
        <v>驱动方式</v>
      </c>
    </row>
    <row r="90" spans="9:13">
      <c r="I90" t="s">
        <v>2039</v>
      </c>
      <c r="J90" t="str">
        <f t="shared" si="4"/>
        <v>driveway</v>
      </c>
      <c r="K90" t="e">
        <f t="shared" si="5"/>
        <v>#VALUE!</v>
      </c>
      <c r="L90" t="e">
        <f t="shared" si="6"/>
        <v>#VALUE!</v>
      </c>
      <c r="M90" t="e">
        <f t="shared" si="7"/>
        <v>#VALUE!</v>
      </c>
    </row>
    <row r="91" spans="9:13">
      <c r="I91" t="s">
        <v>1909</v>
      </c>
      <c r="J91" t="e">
        <f t="shared" si="4"/>
        <v>#VALUE!</v>
      </c>
      <c r="K91" t="e">
        <f t="shared" si="5"/>
        <v>#VALUE!</v>
      </c>
      <c r="L91" t="e">
        <f t="shared" si="6"/>
        <v>#VALUE!</v>
      </c>
      <c r="M91" t="e">
        <f t="shared" si="7"/>
        <v>#VALUE!</v>
      </c>
    </row>
    <row r="92" spans="9:13">
      <c r="I92" t="s">
        <v>2040</v>
      </c>
      <c r="J92" t="str">
        <f t="shared" si="4"/>
        <v>assistanttype</v>
      </c>
      <c r="K92">
        <f t="shared" si="5"/>
        <v>46</v>
      </c>
      <c r="L92">
        <f t="shared" si="6"/>
        <v>52</v>
      </c>
      <c r="M92" t="str">
        <f t="shared" si="7"/>
        <v>助力类型</v>
      </c>
    </row>
    <row r="93" spans="9:13">
      <c r="I93" t="s">
        <v>2041</v>
      </c>
      <c r="J93" t="str">
        <f t="shared" si="4"/>
        <v>assistanttype</v>
      </c>
      <c r="K93" t="e">
        <f t="shared" si="5"/>
        <v>#VALUE!</v>
      </c>
      <c r="L93" t="e">
        <f t="shared" si="6"/>
        <v>#VALUE!</v>
      </c>
      <c r="M93" t="e">
        <f t="shared" si="7"/>
        <v>#VALUE!</v>
      </c>
    </row>
    <row r="94" spans="9:13">
      <c r="I94" t="s">
        <v>1909</v>
      </c>
      <c r="J94" t="e">
        <f t="shared" si="4"/>
        <v>#VALUE!</v>
      </c>
      <c r="K94" t="e">
        <f t="shared" si="5"/>
        <v>#VALUE!</v>
      </c>
      <c r="L94" t="e">
        <f t="shared" si="6"/>
        <v>#VALUE!</v>
      </c>
      <c r="M94" t="e">
        <f t="shared" si="7"/>
        <v>#VALUE!</v>
      </c>
    </row>
    <row r="95" spans="9:13">
      <c r="I95" t="s">
        <v>2042</v>
      </c>
      <c r="J95" t="str">
        <f t="shared" si="4"/>
        <v>fronthang</v>
      </c>
      <c r="K95">
        <f t="shared" si="5"/>
        <v>42</v>
      </c>
      <c r="L95">
        <f t="shared" si="6"/>
        <v>49</v>
      </c>
      <c r="M95" t="str">
        <f t="shared" si="7"/>
        <v>前悬挂类型</v>
      </c>
    </row>
    <row r="96" spans="9:13">
      <c r="I96" t="s">
        <v>2043</v>
      </c>
      <c r="J96" t="str">
        <f t="shared" si="4"/>
        <v>fronthang</v>
      </c>
      <c r="K96" t="e">
        <f t="shared" si="5"/>
        <v>#VALUE!</v>
      </c>
      <c r="L96" t="e">
        <f t="shared" si="6"/>
        <v>#VALUE!</v>
      </c>
      <c r="M96" t="e">
        <f t="shared" si="7"/>
        <v>#VALUE!</v>
      </c>
    </row>
    <row r="97" spans="9:13">
      <c r="I97" t="s">
        <v>1909</v>
      </c>
      <c r="J97" t="e">
        <f t="shared" si="4"/>
        <v>#VALUE!</v>
      </c>
      <c r="K97" t="e">
        <f t="shared" si="5"/>
        <v>#VALUE!</v>
      </c>
      <c r="L97" t="e">
        <f t="shared" si="6"/>
        <v>#VALUE!</v>
      </c>
      <c r="M97" t="e">
        <f t="shared" si="7"/>
        <v>#VALUE!</v>
      </c>
    </row>
    <row r="98" spans="9:13">
      <c r="I98" t="s">
        <v>2044</v>
      </c>
      <c r="J98" t="str">
        <f t="shared" si="4"/>
        <v>backhang</v>
      </c>
      <c r="K98">
        <f t="shared" si="5"/>
        <v>41</v>
      </c>
      <c r="L98">
        <f t="shared" si="6"/>
        <v>48</v>
      </c>
      <c r="M98" t="str">
        <f t="shared" si="7"/>
        <v>后悬挂类型</v>
      </c>
    </row>
    <row r="99" spans="9:13">
      <c r="I99" t="s">
        <v>2045</v>
      </c>
      <c r="J99" t="str">
        <f t="shared" si="4"/>
        <v>backhang</v>
      </c>
      <c r="K99" t="e">
        <f t="shared" si="5"/>
        <v>#VALUE!</v>
      </c>
      <c r="L99" t="e">
        <f t="shared" si="6"/>
        <v>#VALUE!</v>
      </c>
      <c r="M99" t="e">
        <f t="shared" si="7"/>
        <v>#VALUE!</v>
      </c>
    </row>
    <row r="100" spans="9:13">
      <c r="I100" t="s">
        <v>1909</v>
      </c>
      <c r="J100" t="e">
        <f t="shared" si="4"/>
        <v>#VALUE!</v>
      </c>
      <c r="K100" t="e">
        <f t="shared" si="5"/>
        <v>#VALUE!</v>
      </c>
      <c r="L100" t="e">
        <f t="shared" si="6"/>
        <v>#VALUE!</v>
      </c>
      <c r="M100" t="e">
        <f t="shared" si="7"/>
        <v>#VALUE!</v>
      </c>
    </row>
    <row r="101" spans="9:13">
      <c r="I101" t="s">
        <v>2046</v>
      </c>
      <c r="J101" t="str">
        <f t="shared" si="4"/>
        <v>frontbrake</v>
      </c>
      <c r="K101">
        <f t="shared" si="5"/>
        <v>43</v>
      </c>
      <c r="L101">
        <f t="shared" si="6"/>
        <v>58</v>
      </c>
      <c r="M101" t="str">
        <f t="shared" si="7"/>
        <v>前制动类型通风|前制动类型</v>
      </c>
    </row>
    <row r="102" spans="9:13">
      <c r="I102" t="s">
        <v>2047</v>
      </c>
      <c r="J102" t="str">
        <f t="shared" si="4"/>
        <v>frontbrake</v>
      </c>
      <c r="K102" t="e">
        <f t="shared" si="5"/>
        <v>#VALUE!</v>
      </c>
      <c r="L102" t="e">
        <f t="shared" si="6"/>
        <v>#VALUE!</v>
      </c>
      <c r="M102" t="e">
        <f t="shared" si="7"/>
        <v>#VALUE!</v>
      </c>
    </row>
    <row r="103" spans="9:13">
      <c r="I103" t="s">
        <v>1909</v>
      </c>
      <c r="J103" t="e">
        <f t="shared" si="4"/>
        <v>#VALUE!</v>
      </c>
      <c r="K103" t="e">
        <f t="shared" si="5"/>
        <v>#VALUE!</v>
      </c>
      <c r="L103" t="e">
        <f t="shared" si="6"/>
        <v>#VALUE!</v>
      </c>
      <c r="M103" t="e">
        <f t="shared" si="7"/>
        <v>#VALUE!</v>
      </c>
    </row>
    <row r="104" spans="9:13">
      <c r="I104" t="s">
        <v>2048</v>
      </c>
      <c r="J104" t="str">
        <f t="shared" si="4"/>
        <v>backbrake</v>
      </c>
      <c r="K104">
        <f t="shared" si="5"/>
        <v>42</v>
      </c>
      <c r="L104">
        <f t="shared" si="6"/>
        <v>57</v>
      </c>
      <c r="M104" t="str">
        <f t="shared" si="7"/>
        <v>后制动类型通风|后制动类型</v>
      </c>
    </row>
    <row r="105" spans="9:13">
      <c r="I105" t="s">
        <v>2049</v>
      </c>
      <c r="J105" t="str">
        <f t="shared" si="4"/>
        <v>backbrake</v>
      </c>
      <c r="K105" t="e">
        <f t="shared" si="5"/>
        <v>#VALUE!</v>
      </c>
      <c r="L105" t="e">
        <f t="shared" si="6"/>
        <v>#VALUE!</v>
      </c>
      <c r="M105" t="e">
        <f t="shared" si="7"/>
        <v>#VALUE!</v>
      </c>
    </row>
    <row r="106" spans="9:13">
      <c r="I106" t="s">
        <v>1909</v>
      </c>
      <c r="J106" t="e">
        <f t="shared" si="4"/>
        <v>#VALUE!</v>
      </c>
      <c r="K106" t="e">
        <f t="shared" si="5"/>
        <v>#VALUE!</v>
      </c>
      <c r="L106" t="e">
        <f t="shared" si="6"/>
        <v>#VALUE!</v>
      </c>
      <c r="M106" t="e">
        <f t="shared" si="7"/>
        <v>#VALUE!</v>
      </c>
    </row>
    <row r="107" spans="9:13">
      <c r="I107" t="s">
        <v>2050</v>
      </c>
      <c r="J107" t="str">
        <f t="shared" si="4"/>
        <v>frontwheel</v>
      </c>
      <c r="K107">
        <f t="shared" si="5"/>
        <v>43</v>
      </c>
      <c r="L107">
        <f t="shared" si="6"/>
        <v>50</v>
      </c>
      <c r="M107" t="str">
        <f t="shared" si="7"/>
        <v>前轮胎规格</v>
      </c>
    </row>
    <row r="108" spans="9:13">
      <c r="I108" t="s">
        <v>2051</v>
      </c>
      <c r="J108" t="str">
        <f t="shared" si="4"/>
        <v>frontwheel</v>
      </c>
      <c r="K108" t="e">
        <f t="shared" si="5"/>
        <v>#VALUE!</v>
      </c>
      <c r="L108" t="e">
        <f t="shared" si="6"/>
        <v>#VALUE!</v>
      </c>
      <c r="M108" t="e">
        <f t="shared" si="7"/>
        <v>#VALUE!</v>
      </c>
    </row>
    <row r="109" spans="9:13">
      <c r="I109" t="s">
        <v>1909</v>
      </c>
      <c r="J109" t="e">
        <f t="shared" si="4"/>
        <v>#VALUE!</v>
      </c>
      <c r="K109" t="e">
        <f t="shared" si="5"/>
        <v>#VALUE!</v>
      </c>
      <c r="L109" t="e">
        <f t="shared" si="6"/>
        <v>#VALUE!</v>
      </c>
      <c r="M109" t="e">
        <f t="shared" si="7"/>
        <v>#VALUE!</v>
      </c>
    </row>
    <row r="110" spans="9:13">
      <c r="I110" t="s">
        <v>2052</v>
      </c>
      <c r="J110" t="str">
        <f t="shared" si="4"/>
        <v>backwheel</v>
      </c>
      <c r="K110">
        <f t="shared" si="5"/>
        <v>42</v>
      </c>
      <c r="L110">
        <f t="shared" si="6"/>
        <v>49</v>
      </c>
      <c r="M110" t="str">
        <f t="shared" si="7"/>
        <v>后轮胎规格</v>
      </c>
    </row>
    <row r="111" spans="9:13">
      <c r="I111" t="s">
        <v>2053</v>
      </c>
      <c r="J111" t="str">
        <f t="shared" si="4"/>
        <v>backwheel</v>
      </c>
      <c r="K111" t="e">
        <f t="shared" si="5"/>
        <v>#VALUE!</v>
      </c>
      <c r="L111" t="e">
        <f t="shared" si="6"/>
        <v>#VALUE!</v>
      </c>
      <c r="M111" t="e">
        <f t="shared" si="7"/>
        <v>#VALUE!</v>
      </c>
    </row>
  </sheetData>
  <autoFilter ref="I1:M11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4"/>
  <sheetViews>
    <sheetView workbookViewId="0">
      <selection activeCell="C1" sqref="C1:D1"/>
    </sheetView>
  </sheetViews>
  <sheetFormatPr defaultColWidth="9" defaultRowHeight="13.8" outlineLevelCol="3"/>
  <cols>
    <col min="2" max="2" width="67.1111111111111" customWidth="1"/>
    <col min="3" max="3" width="15.2222222222222" customWidth="1"/>
    <col min="4" max="4" width="24.3333333333333" customWidth="1"/>
  </cols>
  <sheetData>
    <row r="1" spans="1:4">
      <c r="A1" t="s">
        <v>95</v>
      </c>
      <c r="B1" t="s">
        <v>96</v>
      </c>
      <c r="C1" t="s">
        <v>97</v>
      </c>
      <c r="D1" t="s">
        <v>98</v>
      </c>
    </row>
    <row r="2" spans="1:4">
      <c r="A2">
        <v>0</v>
      </c>
      <c r="B2" t="s">
        <v>99</v>
      </c>
      <c r="C2" s="17" t="s">
        <v>100</v>
      </c>
      <c r="D2" t="str">
        <f>CONCATENATE(B2,A2,C2)</f>
        <v>carinfo0= scrapy.Field()</v>
      </c>
    </row>
    <row r="3" spans="1:4">
      <c r="A3">
        <v>1</v>
      </c>
      <c r="B3" t="s">
        <v>99</v>
      </c>
      <c r="C3" s="17" t="s">
        <v>100</v>
      </c>
      <c r="D3" t="str">
        <f t="shared" ref="D3:D66" si="0">CONCATENATE(B3,A3,C3)</f>
        <v>carinfo1= scrapy.Field()</v>
      </c>
    </row>
    <row r="4" spans="1:4">
      <c r="A4">
        <v>2</v>
      </c>
      <c r="B4" t="s">
        <v>99</v>
      </c>
      <c r="C4" s="17" t="s">
        <v>100</v>
      </c>
      <c r="D4" t="str">
        <f t="shared" si="0"/>
        <v>carinfo2= scrapy.Field()</v>
      </c>
    </row>
    <row r="5" spans="1:4">
      <c r="A5">
        <v>3</v>
      </c>
      <c r="B5" t="s">
        <v>99</v>
      </c>
      <c r="C5" s="17" t="s">
        <v>100</v>
      </c>
      <c r="D5" t="str">
        <f t="shared" si="0"/>
        <v>carinfo3= scrapy.Field()</v>
      </c>
    </row>
    <row r="6" spans="1:4">
      <c r="A6">
        <v>4</v>
      </c>
      <c r="B6" t="s">
        <v>99</v>
      </c>
      <c r="C6" s="17" t="s">
        <v>100</v>
      </c>
      <c r="D6" t="str">
        <f t="shared" si="0"/>
        <v>carinfo4= scrapy.Field()</v>
      </c>
    </row>
    <row r="7" spans="1:4">
      <c r="A7">
        <v>5</v>
      </c>
      <c r="B7" t="s">
        <v>99</v>
      </c>
      <c r="C7" s="17" t="s">
        <v>100</v>
      </c>
      <c r="D7" t="str">
        <f t="shared" si="0"/>
        <v>carinfo5= scrapy.Field()</v>
      </c>
    </row>
    <row r="8" spans="1:4">
      <c r="A8">
        <v>6</v>
      </c>
      <c r="B8" t="s">
        <v>99</v>
      </c>
      <c r="C8" s="17" t="s">
        <v>100</v>
      </c>
      <c r="D8" t="str">
        <f t="shared" si="0"/>
        <v>carinfo6= scrapy.Field()</v>
      </c>
    </row>
    <row r="9" spans="1:4">
      <c r="A9">
        <v>7</v>
      </c>
      <c r="B9" t="s">
        <v>99</v>
      </c>
      <c r="C9" s="17" t="s">
        <v>100</v>
      </c>
      <c r="D9" t="str">
        <f t="shared" si="0"/>
        <v>carinfo7= scrapy.Field()</v>
      </c>
    </row>
    <row r="10" spans="1:4">
      <c r="A10">
        <v>8</v>
      </c>
      <c r="B10" t="s">
        <v>99</v>
      </c>
      <c r="C10" s="17" t="s">
        <v>100</v>
      </c>
      <c r="D10" t="str">
        <f t="shared" si="0"/>
        <v>carinfo8= scrapy.Field()</v>
      </c>
    </row>
    <row r="11" spans="1:4">
      <c r="A11">
        <v>9</v>
      </c>
      <c r="B11" t="s">
        <v>99</v>
      </c>
      <c r="C11" s="17" t="s">
        <v>100</v>
      </c>
      <c r="D11" t="str">
        <f t="shared" si="0"/>
        <v>carinfo9= scrapy.Field()</v>
      </c>
    </row>
    <row r="12" spans="1:4">
      <c r="A12">
        <v>10</v>
      </c>
      <c r="B12" t="s">
        <v>99</v>
      </c>
      <c r="C12" s="17" t="s">
        <v>100</v>
      </c>
      <c r="D12" t="str">
        <f t="shared" si="0"/>
        <v>carinfo10= scrapy.Field()</v>
      </c>
    </row>
    <row r="13" spans="1:4">
      <c r="A13">
        <v>11</v>
      </c>
      <c r="B13" t="s">
        <v>99</v>
      </c>
      <c r="C13" s="17" t="s">
        <v>100</v>
      </c>
      <c r="D13" t="str">
        <f t="shared" si="0"/>
        <v>carinfo11= scrapy.Field()</v>
      </c>
    </row>
    <row r="14" spans="1:4">
      <c r="A14">
        <v>12</v>
      </c>
      <c r="B14" t="s">
        <v>99</v>
      </c>
      <c r="C14" s="17" t="s">
        <v>100</v>
      </c>
      <c r="D14" t="str">
        <f t="shared" si="0"/>
        <v>carinfo12= scrapy.Field()</v>
      </c>
    </row>
    <row r="15" spans="1:4">
      <c r="A15">
        <v>13</v>
      </c>
      <c r="B15" t="s">
        <v>99</v>
      </c>
      <c r="C15" s="17" t="s">
        <v>100</v>
      </c>
      <c r="D15" t="str">
        <f t="shared" si="0"/>
        <v>carinfo13= scrapy.Field()</v>
      </c>
    </row>
    <row r="16" spans="1:4">
      <c r="A16">
        <v>14</v>
      </c>
      <c r="B16" t="s">
        <v>99</v>
      </c>
      <c r="C16" s="17" t="s">
        <v>100</v>
      </c>
      <c r="D16" t="str">
        <f t="shared" si="0"/>
        <v>carinfo14= scrapy.Field()</v>
      </c>
    </row>
    <row r="17" spans="1:4">
      <c r="A17">
        <v>15</v>
      </c>
      <c r="B17" t="s">
        <v>99</v>
      </c>
      <c r="C17" s="17" t="s">
        <v>100</v>
      </c>
      <c r="D17" t="str">
        <f t="shared" si="0"/>
        <v>carinfo15= scrapy.Field()</v>
      </c>
    </row>
    <row r="18" spans="1:4">
      <c r="A18">
        <v>16</v>
      </c>
      <c r="B18" t="s">
        <v>99</v>
      </c>
      <c r="C18" s="17" t="s">
        <v>100</v>
      </c>
      <c r="D18" t="str">
        <f t="shared" si="0"/>
        <v>carinfo16= scrapy.Field()</v>
      </c>
    </row>
    <row r="19" spans="1:4">
      <c r="A19">
        <v>17</v>
      </c>
      <c r="B19" t="s">
        <v>99</v>
      </c>
      <c r="C19" s="17" t="s">
        <v>100</v>
      </c>
      <c r="D19" t="str">
        <f t="shared" si="0"/>
        <v>carinfo17= scrapy.Field()</v>
      </c>
    </row>
    <row r="20" spans="1:4">
      <c r="A20">
        <v>18</v>
      </c>
      <c r="B20" t="s">
        <v>99</v>
      </c>
      <c r="C20" s="17" t="s">
        <v>100</v>
      </c>
      <c r="D20" t="str">
        <f t="shared" si="0"/>
        <v>carinfo18= scrapy.Field()</v>
      </c>
    </row>
    <row r="21" spans="1:4">
      <c r="A21">
        <v>19</v>
      </c>
      <c r="B21" t="s">
        <v>99</v>
      </c>
      <c r="C21" s="17" t="s">
        <v>100</v>
      </c>
      <c r="D21" t="str">
        <f t="shared" si="0"/>
        <v>carinfo19= scrapy.Field()</v>
      </c>
    </row>
    <row r="22" spans="1:4">
      <c r="A22">
        <v>20</v>
      </c>
      <c r="B22" t="s">
        <v>99</v>
      </c>
      <c r="C22" s="17" t="s">
        <v>100</v>
      </c>
      <c r="D22" t="str">
        <f t="shared" si="0"/>
        <v>carinfo20= scrapy.Field()</v>
      </c>
    </row>
    <row r="23" spans="1:4">
      <c r="A23">
        <v>21</v>
      </c>
      <c r="B23" t="s">
        <v>99</v>
      </c>
      <c r="C23" s="17" t="s">
        <v>100</v>
      </c>
      <c r="D23" t="str">
        <f t="shared" si="0"/>
        <v>carinfo21= scrapy.Field()</v>
      </c>
    </row>
    <row r="24" spans="1:4">
      <c r="A24">
        <v>22</v>
      </c>
      <c r="B24" t="s">
        <v>99</v>
      </c>
      <c r="C24" s="17" t="s">
        <v>100</v>
      </c>
      <c r="D24" t="str">
        <f t="shared" si="0"/>
        <v>carinfo22= scrapy.Field()</v>
      </c>
    </row>
    <row r="25" spans="1:4">
      <c r="A25">
        <v>23</v>
      </c>
      <c r="B25" t="s">
        <v>99</v>
      </c>
      <c r="C25" s="17" t="s">
        <v>100</v>
      </c>
      <c r="D25" t="str">
        <f t="shared" si="0"/>
        <v>carinfo23= scrapy.Field()</v>
      </c>
    </row>
    <row r="26" spans="1:4">
      <c r="A26">
        <v>24</v>
      </c>
      <c r="B26" t="s">
        <v>99</v>
      </c>
      <c r="C26" s="17" t="s">
        <v>100</v>
      </c>
      <c r="D26" t="str">
        <f t="shared" si="0"/>
        <v>carinfo24= scrapy.Field()</v>
      </c>
    </row>
    <row r="27" spans="1:4">
      <c r="A27">
        <v>25</v>
      </c>
      <c r="B27" t="s">
        <v>99</v>
      </c>
      <c r="C27" s="17" t="s">
        <v>100</v>
      </c>
      <c r="D27" t="str">
        <f t="shared" si="0"/>
        <v>carinfo25= scrapy.Field()</v>
      </c>
    </row>
    <row r="28" spans="1:4">
      <c r="A28">
        <v>26</v>
      </c>
      <c r="B28" t="s">
        <v>99</v>
      </c>
      <c r="C28" s="17" t="s">
        <v>100</v>
      </c>
      <c r="D28" t="str">
        <f t="shared" si="0"/>
        <v>carinfo26= scrapy.Field()</v>
      </c>
    </row>
    <row r="29" spans="1:4">
      <c r="A29">
        <v>27</v>
      </c>
      <c r="B29" t="s">
        <v>99</v>
      </c>
      <c r="C29" s="17" t="s">
        <v>100</v>
      </c>
      <c r="D29" t="str">
        <f t="shared" si="0"/>
        <v>carinfo27= scrapy.Field()</v>
      </c>
    </row>
    <row r="30" spans="1:4">
      <c r="A30">
        <v>28</v>
      </c>
      <c r="B30" t="s">
        <v>99</v>
      </c>
      <c r="C30" s="17" t="s">
        <v>100</v>
      </c>
      <c r="D30" t="str">
        <f t="shared" si="0"/>
        <v>carinfo28= scrapy.Field()</v>
      </c>
    </row>
    <row r="31" spans="1:4">
      <c r="A31">
        <v>29</v>
      </c>
      <c r="B31" t="s">
        <v>99</v>
      </c>
      <c r="C31" s="17" t="s">
        <v>100</v>
      </c>
      <c r="D31" t="str">
        <f t="shared" si="0"/>
        <v>carinfo29= scrapy.Field()</v>
      </c>
    </row>
    <row r="32" spans="1:4">
      <c r="A32">
        <v>30</v>
      </c>
      <c r="B32" t="s">
        <v>99</v>
      </c>
      <c r="C32" s="17" t="s">
        <v>100</v>
      </c>
      <c r="D32" t="str">
        <f t="shared" si="0"/>
        <v>carinfo30= scrapy.Field()</v>
      </c>
    </row>
    <row r="33" spans="1:4">
      <c r="A33">
        <v>31</v>
      </c>
      <c r="B33" t="s">
        <v>99</v>
      </c>
      <c r="C33" s="17" t="s">
        <v>100</v>
      </c>
      <c r="D33" t="str">
        <f t="shared" si="0"/>
        <v>carinfo31= scrapy.Field()</v>
      </c>
    </row>
    <row r="34" spans="1:4">
      <c r="A34">
        <v>32</v>
      </c>
      <c r="B34" t="s">
        <v>99</v>
      </c>
      <c r="C34" s="17" t="s">
        <v>100</v>
      </c>
      <c r="D34" t="str">
        <f t="shared" si="0"/>
        <v>carinfo32= scrapy.Field()</v>
      </c>
    </row>
    <row r="35" spans="1:4">
      <c r="A35">
        <v>33</v>
      </c>
      <c r="B35" t="s">
        <v>99</v>
      </c>
      <c r="C35" s="17" t="s">
        <v>100</v>
      </c>
      <c r="D35" t="str">
        <f t="shared" si="0"/>
        <v>carinfo33= scrapy.Field()</v>
      </c>
    </row>
    <row r="36" spans="1:4">
      <c r="A36">
        <v>34</v>
      </c>
      <c r="B36" t="s">
        <v>99</v>
      </c>
      <c r="C36" s="17" t="s">
        <v>100</v>
      </c>
      <c r="D36" t="str">
        <f t="shared" si="0"/>
        <v>carinfo34= scrapy.Field()</v>
      </c>
    </row>
    <row r="37" spans="1:4">
      <c r="A37">
        <v>35</v>
      </c>
      <c r="B37" t="s">
        <v>99</v>
      </c>
      <c r="C37" s="17" t="s">
        <v>100</v>
      </c>
      <c r="D37" t="str">
        <f t="shared" si="0"/>
        <v>carinfo35= scrapy.Field()</v>
      </c>
    </row>
    <row r="38" spans="1:4">
      <c r="A38">
        <v>36</v>
      </c>
      <c r="B38" t="s">
        <v>99</v>
      </c>
      <c r="C38" s="17" t="s">
        <v>100</v>
      </c>
      <c r="D38" t="str">
        <f t="shared" si="0"/>
        <v>carinfo36= scrapy.Field()</v>
      </c>
    </row>
    <row r="39" spans="1:4">
      <c r="A39">
        <v>37</v>
      </c>
      <c r="B39" t="s">
        <v>99</v>
      </c>
      <c r="C39" s="17" t="s">
        <v>100</v>
      </c>
      <c r="D39" t="str">
        <f t="shared" si="0"/>
        <v>carinfo37= scrapy.Field()</v>
      </c>
    </row>
    <row r="40" spans="1:4">
      <c r="A40">
        <v>38</v>
      </c>
      <c r="B40" t="s">
        <v>99</v>
      </c>
      <c r="C40" s="17" t="s">
        <v>100</v>
      </c>
      <c r="D40" t="str">
        <f t="shared" si="0"/>
        <v>carinfo38= scrapy.Field()</v>
      </c>
    </row>
    <row r="41" spans="1:4">
      <c r="A41">
        <v>39</v>
      </c>
      <c r="B41" t="s">
        <v>99</v>
      </c>
      <c r="C41" s="17" t="s">
        <v>100</v>
      </c>
      <c r="D41" t="str">
        <f t="shared" si="0"/>
        <v>carinfo39= scrapy.Field()</v>
      </c>
    </row>
    <row r="42" spans="1:4">
      <c r="A42">
        <v>40</v>
      </c>
      <c r="B42" t="s">
        <v>99</v>
      </c>
      <c r="C42" s="17" t="s">
        <v>100</v>
      </c>
      <c r="D42" t="str">
        <f t="shared" si="0"/>
        <v>carinfo40= scrapy.Field()</v>
      </c>
    </row>
    <row r="43" spans="1:4">
      <c r="A43">
        <v>41</v>
      </c>
      <c r="B43" t="s">
        <v>99</v>
      </c>
      <c r="C43" s="17" t="s">
        <v>100</v>
      </c>
      <c r="D43" t="str">
        <f t="shared" si="0"/>
        <v>carinfo41= scrapy.Field()</v>
      </c>
    </row>
    <row r="44" spans="1:4">
      <c r="A44">
        <v>42</v>
      </c>
      <c r="B44" t="s">
        <v>99</v>
      </c>
      <c r="C44" s="17" t="s">
        <v>100</v>
      </c>
      <c r="D44" t="str">
        <f t="shared" si="0"/>
        <v>carinfo42= scrapy.Field()</v>
      </c>
    </row>
    <row r="45" spans="1:4">
      <c r="A45">
        <v>43</v>
      </c>
      <c r="B45" t="s">
        <v>99</v>
      </c>
      <c r="C45" s="17" t="s">
        <v>100</v>
      </c>
      <c r="D45" t="str">
        <f t="shared" si="0"/>
        <v>carinfo43= scrapy.Field()</v>
      </c>
    </row>
    <row r="46" spans="1:4">
      <c r="A46">
        <v>44</v>
      </c>
      <c r="B46" t="s">
        <v>99</v>
      </c>
      <c r="C46" s="17" t="s">
        <v>100</v>
      </c>
      <c r="D46" t="str">
        <f t="shared" si="0"/>
        <v>carinfo44= scrapy.Field()</v>
      </c>
    </row>
    <row r="47" spans="1:4">
      <c r="A47">
        <v>45</v>
      </c>
      <c r="B47" t="s">
        <v>99</v>
      </c>
      <c r="C47" s="17" t="s">
        <v>100</v>
      </c>
      <c r="D47" t="str">
        <f t="shared" si="0"/>
        <v>carinfo45= scrapy.Field()</v>
      </c>
    </row>
    <row r="48" spans="1:4">
      <c r="A48">
        <v>46</v>
      </c>
      <c r="B48" t="s">
        <v>99</v>
      </c>
      <c r="C48" s="17" t="s">
        <v>100</v>
      </c>
      <c r="D48" t="str">
        <f t="shared" si="0"/>
        <v>carinfo46= scrapy.Field()</v>
      </c>
    </row>
    <row r="49" spans="1:4">
      <c r="A49">
        <v>47</v>
      </c>
      <c r="B49" t="s">
        <v>99</v>
      </c>
      <c r="C49" s="17" t="s">
        <v>100</v>
      </c>
      <c r="D49" t="str">
        <f t="shared" si="0"/>
        <v>carinfo47= scrapy.Field()</v>
      </c>
    </row>
    <row r="50" spans="1:4">
      <c r="A50">
        <v>48</v>
      </c>
      <c r="B50" t="s">
        <v>99</v>
      </c>
      <c r="C50" s="17" t="s">
        <v>100</v>
      </c>
      <c r="D50" t="str">
        <f t="shared" si="0"/>
        <v>carinfo48= scrapy.Field()</v>
      </c>
    </row>
    <row r="51" spans="1:4">
      <c r="A51">
        <v>49</v>
      </c>
      <c r="B51" t="s">
        <v>99</v>
      </c>
      <c r="C51" s="17" t="s">
        <v>100</v>
      </c>
      <c r="D51" t="str">
        <f t="shared" si="0"/>
        <v>carinfo49= scrapy.Field()</v>
      </c>
    </row>
    <row r="52" spans="1:4">
      <c r="A52">
        <v>50</v>
      </c>
      <c r="B52" t="s">
        <v>99</v>
      </c>
      <c r="C52" s="17" t="s">
        <v>100</v>
      </c>
      <c r="D52" t="str">
        <f t="shared" si="0"/>
        <v>carinfo50= scrapy.Field()</v>
      </c>
    </row>
    <row r="53" spans="1:4">
      <c r="A53">
        <v>51</v>
      </c>
      <c r="B53" t="s">
        <v>99</v>
      </c>
      <c r="C53" s="17" t="s">
        <v>100</v>
      </c>
      <c r="D53" t="str">
        <f t="shared" si="0"/>
        <v>carinfo51= scrapy.Field()</v>
      </c>
    </row>
    <row r="54" spans="1:4">
      <c r="A54">
        <v>52</v>
      </c>
      <c r="B54" t="s">
        <v>99</v>
      </c>
      <c r="C54" s="17" t="s">
        <v>100</v>
      </c>
      <c r="D54" t="str">
        <f t="shared" si="0"/>
        <v>carinfo52= scrapy.Field()</v>
      </c>
    </row>
    <row r="55" spans="1:4">
      <c r="A55">
        <v>53</v>
      </c>
      <c r="B55" t="s">
        <v>99</v>
      </c>
      <c r="C55" s="17" t="s">
        <v>100</v>
      </c>
      <c r="D55" t="str">
        <f t="shared" si="0"/>
        <v>carinfo53= scrapy.Field()</v>
      </c>
    </row>
    <row r="56" spans="1:4">
      <c r="A56">
        <v>54</v>
      </c>
      <c r="B56" t="s">
        <v>99</v>
      </c>
      <c r="C56" s="17" t="s">
        <v>100</v>
      </c>
      <c r="D56" t="str">
        <f t="shared" si="0"/>
        <v>carinfo54= scrapy.Field()</v>
      </c>
    </row>
    <row r="57" spans="1:4">
      <c r="A57">
        <v>55</v>
      </c>
      <c r="B57" t="s">
        <v>99</v>
      </c>
      <c r="C57" s="17" t="s">
        <v>100</v>
      </c>
      <c r="D57" t="str">
        <f t="shared" si="0"/>
        <v>carinfo55= scrapy.Field()</v>
      </c>
    </row>
    <row r="58" spans="1:4">
      <c r="A58">
        <v>56</v>
      </c>
      <c r="B58" t="s">
        <v>99</v>
      </c>
      <c r="C58" s="17" t="s">
        <v>100</v>
      </c>
      <c r="D58" t="str">
        <f t="shared" si="0"/>
        <v>carinfo56= scrapy.Field()</v>
      </c>
    </row>
    <row r="59" spans="1:4">
      <c r="A59">
        <v>57</v>
      </c>
      <c r="B59" t="s">
        <v>99</v>
      </c>
      <c r="C59" s="17" t="s">
        <v>100</v>
      </c>
      <c r="D59" t="str">
        <f t="shared" si="0"/>
        <v>carinfo57= scrapy.Field()</v>
      </c>
    </row>
    <row r="60" spans="1:4">
      <c r="A60">
        <v>58</v>
      </c>
      <c r="B60" t="s">
        <v>99</v>
      </c>
      <c r="C60" s="17" t="s">
        <v>100</v>
      </c>
      <c r="D60" t="str">
        <f t="shared" si="0"/>
        <v>carinfo58= scrapy.Field()</v>
      </c>
    </row>
    <row r="61" spans="1:4">
      <c r="A61">
        <v>59</v>
      </c>
      <c r="B61" t="s">
        <v>99</v>
      </c>
      <c r="C61" s="17" t="s">
        <v>100</v>
      </c>
      <c r="D61" t="str">
        <f t="shared" si="0"/>
        <v>carinfo59= scrapy.Field()</v>
      </c>
    </row>
    <row r="62" spans="1:4">
      <c r="A62">
        <v>60</v>
      </c>
      <c r="B62" t="s">
        <v>99</v>
      </c>
      <c r="C62" s="17" t="s">
        <v>100</v>
      </c>
      <c r="D62" t="str">
        <f t="shared" si="0"/>
        <v>carinfo60= scrapy.Field()</v>
      </c>
    </row>
    <row r="63" spans="1:4">
      <c r="A63">
        <v>61</v>
      </c>
      <c r="B63" t="s">
        <v>99</v>
      </c>
      <c r="C63" s="17" t="s">
        <v>100</v>
      </c>
      <c r="D63" t="str">
        <f t="shared" si="0"/>
        <v>carinfo61= scrapy.Field()</v>
      </c>
    </row>
    <row r="64" spans="1:4">
      <c r="A64">
        <v>62</v>
      </c>
      <c r="B64" t="s">
        <v>99</v>
      </c>
      <c r="C64" s="17" t="s">
        <v>100</v>
      </c>
      <c r="D64" t="str">
        <f t="shared" si="0"/>
        <v>carinfo62= scrapy.Field()</v>
      </c>
    </row>
    <row r="65" spans="1:4">
      <c r="A65">
        <v>63</v>
      </c>
      <c r="B65" t="s">
        <v>99</v>
      </c>
      <c r="C65" s="17" t="s">
        <v>100</v>
      </c>
      <c r="D65" t="str">
        <f t="shared" si="0"/>
        <v>carinfo63= scrapy.Field()</v>
      </c>
    </row>
    <row r="66" spans="1:4">
      <c r="A66">
        <v>64</v>
      </c>
      <c r="B66" t="s">
        <v>99</v>
      </c>
      <c r="C66" s="17" t="s">
        <v>100</v>
      </c>
      <c r="D66" t="str">
        <f t="shared" si="0"/>
        <v>carinfo64= scrapy.Field()</v>
      </c>
    </row>
    <row r="67" spans="1:4">
      <c r="A67">
        <v>65</v>
      </c>
      <c r="B67" t="s">
        <v>99</v>
      </c>
      <c r="C67" s="17" t="s">
        <v>100</v>
      </c>
      <c r="D67" t="str">
        <f t="shared" ref="D67:D130" si="1">CONCATENATE(B67,A67,C67)</f>
        <v>carinfo65= scrapy.Field()</v>
      </c>
    </row>
    <row r="68" spans="1:4">
      <c r="A68">
        <v>66</v>
      </c>
      <c r="B68" t="s">
        <v>99</v>
      </c>
      <c r="C68" s="17" t="s">
        <v>100</v>
      </c>
      <c r="D68" t="str">
        <f t="shared" si="1"/>
        <v>carinfo66= scrapy.Field()</v>
      </c>
    </row>
    <row r="69" spans="1:4">
      <c r="A69">
        <v>67</v>
      </c>
      <c r="B69" t="s">
        <v>99</v>
      </c>
      <c r="C69" s="17" t="s">
        <v>100</v>
      </c>
      <c r="D69" t="str">
        <f t="shared" si="1"/>
        <v>carinfo67= scrapy.Field()</v>
      </c>
    </row>
    <row r="70" spans="1:4">
      <c r="A70">
        <v>68</v>
      </c>
      <c r="B70" t="s">
        <v>99</v>
      </c>
      <c r="C70" s="17" t="s">
        <v>100</v>
      </c>
      <c r="D70" t="str">
        <f t="shared" si="1"/>
        <v>carinfo68= scrapy.Field()</v>
      </c>
    </row>
    <row r="71" spans="1:4">
      <c r="A71">
        <v>69</v>
      </c>
      <c r="B71" t="s">
        <v>99</v>
      </c>
      <c r="C71" s="17" t="s">
        <v>100</v>
      </c>
      <c r="D71" t="str">
        <f t="shared" si="1"/>
        <v>carinfo69= scrapy.Field()</v>
      </c>
    </row>
    <row r="72" spans="1:4">
      <c r="A72">
        <v>70</v>
      </c>
      <c r="B72" t="s">
        <v>99</v>
      </c>
      <c r="C72" s="17" t="s">
        <v>100</v>
      </c>
      <c r="D72" t="str">
        <f t="shared" si="1"/>
        <v>carinfo70= scrapy.Field()</v>
      </c>
    </row>
    <row r="73" spans="1:4">
      <c r="A73">
        <v>71</v>
      </c>
      <c r="B73" t="s">
        <v>99</v>
      </c>
      <c r="C73" s="17" t="s">
        <v>100</v>
      </c>
      <c r="D73" t="str">
        <f t="shared" si="1"/>
        <v>carinfo71= scrapy.Field()</v>
      </c>
    </row>
    <row r="74" spans="1:4">
      <c r="A74">
        <v>72</v>
      </c>
      <c r="B74" t="s">
        <v>99</v>
      </c>
      <c r="C74" s="17" t="s">
        <v>100</v>
      </c>
      <c r="D74" t="str">
        <f t="shared" si="1"/>
        <v>carinfo72= scrapy.Field()</v>
      </c>
    </row>
    <row r="75" spans="1:4">
      <c r="A75">
        <v>73</v>
      </c>
      <c r="B75" t="s">
        <v>99</v>
      </c>
      <c r="C75" s="17" t="s">
        <v>100</v>
      </c>
      <c r="D75" t="str">
        <f t="shared" si="1"/>
        <v>carinfo73= scrapy.Field()</v>
      </c>
    </row>
    <row r="76" spans="1:4">
      <c r="A76">
        <v>74</v>
      </c>
      <c r="B76" t="s">
        <v>99</v>
      </c>
      <c r="C76" s="17" t="s">
        <v>100</v>
      </c>
      <c r="D76" t="str">
        <f t="shared" si="1"/>
        <v>carinfo74= scrapy.Field()</v>
      </c>
    </row>
    <row r="77" spans="1:4">
      <c r="A77">
        <v>75</v>
      </c>
      <c r="B77" t="s">
        <v>99</v>
      </c>
      <c r="C77" s="17" t="s">
        <v>100</v>
      </c>
      <c r="D77" t="str">
        <f t="shared" si="1"/>
        <v>carinfo75= scrapy.Field()</v>
      </c>
    </row>
    <row r="78" spans="1:4">
      <c r="A78">
        <v>76</v>
      </c>
      <c r="B78" t="s">
        <v>99</v>
      </c>
      <c r="C78" s="17" t="s">
        <v>100</v>
      </c>
      <c r="D78" t="str">
        <f t="shared" si="1"/>
        <v>carinfo76= scrapy.Field()</v>
      </c>
    </row>
    <row r="79" spans="1:4">
      <c r="A79">
        <v>77</v>
      </c>
      <c r="B79" t="s">
        <v>99</v>
      </c>
      <c r="C79" s="17" t="s">
        <v>100</v>
      </c>
      <c r="D79" t="str">
        <f t="shared" si="1"/>
        <v>carinfo77= scrapy.Field()</v>
      </c>
    </row>
    <row r="80" spans="1:4">
      <c r="A80">
        <v>78</v>
      </c>
      <c r="B80" t="s">
        <v>99</v>
      </c>
      <c r="C80" s="17" t="s">
        <v>100</v>
      </c>
      <c r="D80" t="str">
        <f t="shared" si="1"/>
        <v>carinfo78= scrapy.Field()</v>
      </c>
    </row>
    <row r="81" spans="1:4">
      <c r="A81">
        <v>79</v>
      </c>
      <c r="B81" t="s">
        <v>99</v>
      </c>
      <c r="C81" s="17" t="s">
        <v>100</v>
      </c>
      <c r="D81" t="str">
        <f t="shared" si="1"/>
        <v>carinfo79= scrapy.Field()</v>
      </c>
    </row>
    <row r="82" spans="1:4">
      <c r="A82">
        <v>80</v>
      </c>
      <c r="B82" t="s">
        <v>99</v>
      </c>
      <c r="C82" s="17" t="s">
        <v>100</v>
      </c>
      <c r="D82" t="str">
        <f t="shared" si="1"/>
        <v>carinfo80= scrapy.Field()</v>
      </c>
    </row>
    <row r="83" spans="1:4">
      <c r="A83">
        <v>81</v>
      </c>
      <c r="B83" t="s">
        <v>99</v>
      </c>
      <c r="C83" s="17" t="s">
        <v>100</v>
      </c>
      <c r="D83" t="str">
        <f t="shared" si="1"/>
        <v>carinfo81= scrapy.Field()</v>
      </c>
    </row>
    <row r="84" spans="1:4">
      <c r="A84">
        <v>82</v>
      </c>
      <c r="B84" t="s">
        <v>99</v>
      </c>
      <c r="C84" s="17" t="s">
        <v>100</v>
      </c>
      <c r="D84" t="str">
        <f t="shared" si="1"/>
        <v>carinfo82= scrapy.Field()</v>
      </c>
    </row>
    <row r="85" spans="1:4">
      <c r="A85">
        <v>83</v>
      </c>
      <c r="B85" t="s">
        <v>99</v>
      </c>
      <c r="C85" s="17" t="s">
        <v>100</v>
      </c>
      <c r="D85" t="str">
        <f t="shared" si="1"/>
        <v>carinfo83= scrapy.Field()</v>
      </c>
    </row>
    <row r="86" spans="1:4">
      <c r="A86">
        <v>84</v>
      </c>
      <c r="B86" t="s">
        <v>99</v>
      </c>
      <c r="C86" s="17" t="s">
        <v>100</v>
      </c>
      <c r="D86" t="str">
        <f t="shared" si="1"/>
        <v>carinfo84= scrapy.Field()</v>
      </c>
    </row>
    <row r="87" spans="1:4">
      <c r="A87">
        <v>85</v>
      </c>
      <c r="B87" t="s">
        <v>99</v>
      </c>
      <c r="C87" s="17" t="s">
        <v>100</v>
      </c>
      <c r="D87" t="str">
        <f t="shared" si="1"/>
        <v>carinfo85= scrapy.Field()</v>
      </c>
    </row>
    <row r="88" spans="1:4">
      <c r="A88">
        <v>86</v>
      </c>
      <c r="B88" t="s">
        <v>99</v>
      </c>
      <c r="C88" s="17" t="s">
        <v>100</v>
      </c>
      <c r="D88" t="str">
        <f t="shared" si="1"/>
        <v>carinfo86= scrapy.Field()</v>
      </c>
    </row>
    <row r="89" spans="1:4">
      <c r="A89">
        <v>87</v>
      </c>
      <c r="B89" t="s">
        <v>99</v>
      </c>
      <c r="C89" s="17" t="s">
        <v>100</v>
      </c>
      <c r="D89" t="str">
        <f t="shared" si="1"/>
        <v>carinfo87= scrapy.Field()</v>
      </c>
    </row>
    <row r="90" spans="1:4">
      <c r="A90">
        <v>88</v>
      </c>
      <c r="B90" t="s">
        <v>99</v>
      </c>
      <c r="C90" s="17" t="s">
        <v>100</v>
      </c>
      <c r="D90" t="str">
        <f t="shared" si="1"/>
        <v>carinfo88= scrapy.Field()</v>
      </c>
    </row>
    <row r="91" spans="1:4">
      <c r="A91">
        <v>89</v>
      </c>
      <c r="B91" t="s">
        <v>99</v>
      </c>
      <c r="C91" s="17" t="s">
        <v>100</v>
      </c>
      <c r="D91" t="str">
        <f t="shared" si="1"/>
        <v>carinfo89= scrapy.Field()</v>
      </c>
    </row>
    <row r="92" spans="1:4">
      <c r="A92">
        <v>90</v>
      </c>
      <c r="B92" t="s">
        <v>99</v>
      </c>
      <c r="C92" s="17" t="s">
        <v>100</v>
      </c>
      <c r="D92" t="str">
        <f t="shared" si="1"/>
        <v>carinfo90= scrapy.Field()</v>
      </c>
    </row>
    <row r="93" spans="1:4">
      <c r="A93">
        <v>91</v>
      </c>
      <c r="B93" t="s">
        <v>99</v>
      </c>
      <c r="C93" s="17" t="s">
        <v>100</v>
      </c>
      <c r="D93" t="str">
        <f t="shared" si="1"/>
        <v>carinfo91= scrapy.Field()</v>
      </c>
    </row>
    <row r="94" spans="1:4">
      <c r="A94">
        <v>92</v>
      </c>
      <c r="B94" t="s">
        <v>99</v>
      </c>
      <c r="C94" s="17" t="s">
        <v>100</v>
      </c>
      <c r="D94" t="str">
        <f t="shared" si="1"/>
        <v>carinfo92= scrapy.Field()</v>
      </c>
    </row>
    <row r="95" spans="1:4">
      <c r="A95">
        <v>93</v>
      </c>
      <c r="B95" t="s">
        <v>99</v>
      </c>
      <c r="C95" s="17" t="s">
        <v>100</v>
      </c>
      <c r="D95" t="str">
        <f t="shared" si="1"/>
        <v>carinfo93= scrapy.Field()</v>
      </c>
    </row>
    <row r="96" spans="1:4">
      <c r="A96">
        <v>94</v>
      </c>
      <c r="B96" t="s">
        <v>99</v>
      </c>
      <c r="C96" s="17" t="s">
        <v>100</v>
      </c>
      <c r="D96" t="str">
        <f t="shared" si="1"/>
        <v>carinfo94= scrapy.Field()</v>
      </c>
    </row>
    <row r="97" spans="1:4">
      <c r="A97">
        <v>95</v>
      </c>
      <c r="B97" t="s">
        <v>99</v>
      </c>
      <c r="C97" s="17" t="s">
        <v>100</v>
      </c>
      <c r="D97" t="str">
        <f t="shared" si="1"/>
        <v>carinfo95= scrapy.Field()</v>
      </c>
    </row>
    <row r="98" spans="1:4">
      <c r="A98">
        <v>96</v>
      </c>
      <c r="B98" t="s">
        <v>99</v>
      </c>
      <c r="C98" s="17" t="s">
        <v>100</v>
      </c>
      <c r="D98" t="str">
        <f t="shared" si="1"/>
        <v>carinfo96= scrapy.Field()</v>
      </c>
    </row>
    <row r="99" spans="1:4">
      <c r="A99">
        <v>97</v>
      </c>
      <c r="B99" t="s">
        <v>99</v>
      </c>
      <c r="C99" s="17" t="s">
        <v>100</v>
      </c>
      <c r="D99" t="str">
        <f t="shared" si="1"/>
        <v>carinfo97= scrapy.Field()</v>
      </c>
    </row>
    <row r="100" spans="1:4">
      <c r="A100">
        <v>98</v>
      </c>
      <c r="B100" t="s">
        <v>99</v>
      </c>
      <c r="C100" s="17" t="s">
        <v>100</v>
      </c>
      <c r="D100" t="str">
        <f t="shared" si="1"/>
        <v>carinfo98= scrapy.Field()</v>
      </c>
    </row>
    <row r="101" spans="1:4">
      <c r="A101">
        <v>99</v>
      </c>
      <c r="B101" t="s">
        <v>99</v>
      </c>
      <c r="C101" s="17" t="s">
        <v>100</v>
      </c>
      <c r="D101" t="str">
        <f t="shared" si="1"/>
        <v>carinfo99= scrapy.Field()</v>
      </c>
    </row>
    <row r="102" spans="1:4">
      <c r="A102">
        <v>100</v>
      </c>
      <c r="B102" t="s">
        <v>99</v>
      </c>
      <c r="C102" s="17" t="s">
        <v>100</v>
      </c>
      <c r="D102" t="str">
        <f t="shared" si="1"/>
        <v>carinfo100= scrapy.Field()</v>
      </c>
    </row>
    <row r="103" spans="1:4">
      <c r="A103">
        <v>101</v>
      </c>
      <c r="B103" t="s">
        <v>99</v>
      </c>
      <c r="C103" s="17" t="s">
        <v>100</v>
      </c>
      <c r="D103" t="str">
        <f t="shared" si="1"/>
        <v>carinfo101= scrapy.Field()</v>
      </c>
    </row>
    <row r="104" spans="1:4">
      <c r="A104">
        <v>102</v>
      </c>
      <c r="B104" t="s">
        <v>99</v>
      </c>
      <c r="C104" s="17" t="s">
        <v>100</v>
      </c>
      <c r="D104" t="str">
        <f t="shared" si="1"/>
        <v>carinfo102= scrapy.Field()</v>
      </c>
    </row>
    <row r="105" spans="1:4">
      <c r="A105">
        <v>103</v>
      </c>
      <c r="B105" t="s">
        <v>99</v>
      </c>
      <c r="C105" s="17" t="s">
        <v>100</v>
      </c>
      <c r="D105" t="str">
        <f t="shared" si="1"/>
        <v>carinfo103= scrapy.Field()</v>
      </c>
    </row>
    <row r="106" spans="1:4">
      <c r="A106">
        <v>104</v>
      </c>
      <c r="B106" t="s">
        <v>99</v>
      </c>
      <c r="C106" s="17" t="s">
        <v>100</v>
      </c>
      <c r="D106" t="str">
        <f t="shared" si="1"/>
        <v>carinfo104= scrapy.Field()</v>
      </c>
    </row>
    <row r="107" spans="1:4">
      <c r="A107">
        <v>105</v>
      </c>
      <c r="B107" t="s">
        <v>99</v>
      </c>
      <c r="C107" s="17" t="s">
        <v>100</v>
      </c>
      <c r="D107" t="str">
        <f t="shared" si="1"/>
        <v>carinfo105= scrapy.Field()</v>
      </c>
    </row>
    <row r="108" spans="1:4">
      <c r="A108">
        <v>106</v>
      </c>
      <c r="B108" t="s">
        <v>99</v>
      </c>
      <c r="C108" s="17" t="s">
        <v>100</v>
      </c>
      <c r="D108" t="str">
        <f t="shared" si="1"/>
        <v>carinfo106= scrapy.Field()</v>
      </c>
    </row>
    <row r="109" spans="1:4">
      <c r="A109">
        <v>107</v>
      </c>
      <c r="B109" t="s">
        <v>99</v>
      </c>
      <c r="C109" s="17" t="s">
        <v>100</v>
      </c>
      <c r="D109" t="str">
        <f t="shared" si="1"/>
        <v>carinfo107= scrapy.Field()</v>
      </c>
    </row>
    <row r="110" spans="1:4">
      <c r="A110">
        <v>108</v>
      </c>
      <c r="B110" t="s">
        <v>99</v>
      </c>
      <c r="C110" s="17" t="s">
        <v>100</v>
      </c>
      <c r="D110" t="str">
        <f t="shared" si="1"/>
        <v>carinfo108= scrapy.Field()</v>
      </c>
    </row>
    <row r="111" spans="1:4">
      <c r="A111">
        <v>109</v>
      </c>
      <c r="B111" t="s">
        <v>99</v>
      </c>
      <c r="C111" s="17" t="s">
        <v>100</v>
      </c>
      <c r="D111" t="str">
        <f t="shared" si="1"/>
        <v>carinfo109= scrapy.Field()</v>
      </c>
    </row>
    <row r="112" spans="1:4">
      <c r="A112">
        <v>110</v>
      </c>
      <c r="B112" t="s">
        <v>99</v>
      </c>
      <c r="C112" s="17" t="s">
        <v>100</v>
      </c>
      <c r="D112" t="str">
        <f t="shared" si="1"/>
        <v>carinfo110= scrapy.Field()</v>
      </c>
    </row>
    <row r="113" spans="1:4">
      <c r="A113">
        <v>111</v>
      </c>
      <c r="B113" t="s">
        <v>99</v>
      </c>
      <c r="C113" s="17" t="s">
        <v>100</v>
      </c>
      <c r="D113" t="str">
        <f t="shared" si="1"/>
        <v>carinfo111= scrapy.Field()</v>
      </c>
    </row>
    <row r="114" spans="1:4">
      <c r="A114">
        <v>112</v>
      </c>
      <c r="B114" t="s">
        <v>99</v>
      </c>
      <c r="C114" s="17" t="s">
        <v>100</v>
      </c>
      <c r="D114" t="str">
        <f t="shared" si="1"/>
        <v>carinfo112= scrapy.Field()</v>
      </c>
    </row>
    <row r="115" spans="1:4">
      <c r="A115">
        <v>113</v>
      </c>
      <c r="B115" t="s">
        <v>99</v>
      </c>
      <c r="C115" s="17" t="s">
        <v>100</v>
      </c>
      <c r="D115" t="str">
        <f t="shared" si="1"/>
        <v>carinfo113= scrapy.Field()</v>
      </c>
    </row>
    <row r="116" spans="1:4">
      <c r="A116">
        <v>114</v>
      </c>
      <c r="B116" t="s">
        <v>99</v>
      </c>
      <c r="C116" s="17" t="s">
        <v>100</v>
      </c>
      <c r="D116" t="str">
        <f t="shared" si="1"/>
        <v>carinfo114= scrapy.Field()</v>
      </c>
    </row>
    <row r="117" spans="1:4">
      <c r="A117">
        <v>115</v>
      </c>
      <c r="B117" t="s">
        <v>99</v>
      </c>
      <c r="C117" s="17" t="s">
        <v>100</v>
      </c>
      <c r="D117" t="str">
        <f t="shared" si="1"/>
        <v>carinfo115= scrapy.Field()</v>
      </c>
    </row>
    <row r="118" spans="1:4">
      <c r="A118">
        <v>116</v>
      </c>
      <c r="B118" t="s">
        <v>99</v>
      </c>
      <c r="C118" s="17" t="s">
        <v>100</v>
      </c>
      <c r="D118" t="str">
        <f t="shared" si="1"/>
        <v>carinfo116= scrapy.Field()</v>
      </c>
    </row>
    <row r="119" spans="1:4">
      <c r="A119">
        <v>117</v>
      </c>
      <c r="B119" t="s">
        <v>99</v>
      </c>
      <c r="C119" s="17" t="s">
        <v>100</v>
      </c>
      <c r="D119" t="str">
        <f t="shared" si="1"/>
        <v>carinfo117= scrapy.Field()</v>
      </c>
    </row>
    <row r="120" spans="1:4">
      <c r="A120">
        <v>118</v>
      </c>
      <c r="B120" t="s">
        <v>99</v>
      </c>
      <c r="C120" s="17" t="s">
        <v>100</v>
      </c>
      <c r="D120" t="str">
        <f t="shared" si="1"/>
        <v>carinfo118= scrapy.Field()</v>
      </c>
    </row>
    <row r="121" spans="1:4">
      <c r="A121">
        <v>119</v>
      </c>
      <c r="B121" t="s">
        <v>99</v>
      </c>
      <c r="C121" s="17" t="s">
        <v>100</v>
      </c>
      <c r="D121" t="str">
        <f t="shared" si="1"/>
        <v>carinfo119= scrapy.Field()</v>
      </c>
    </row>
    <row r="122" spans="1:4">
      <c r="A122">
        <v>120</v>
      </c>
      <c r="B122" t="s">
        <v>99</v>
      </c>
      <c r="C122" s="17" t="s">
        <v>100</v>
      </c>
      <c r="D122" t="str">
        <f t="shared" si="1"/>
        <v>carinfo120= scrapy.Field()</v>
      </c>
    </row>
    <row r="123" spans="1:4">
      <c r="A123">
        <v>121</v>
      </c>
      <c r="B123" t="s">
        <v>99</v>
      </c>
      <c r="C123" s="17" t="s">
        <v>100</v>
      </c>
      <c r="D123" t="str">
        <f t="shared" si="1"/>
        <v>carinfo121= scrapy.Field()</v>
      </c>
    </row>
    <row r="124" spans="1:4">
      <c r="A124">
        <v>122</v>
      </c>
      <c r="B124" t="s">
        <v>99</v>
      </c>
      <c r="C124" s="17" t="s">
        <v>100</v>
      </c>
      <c r="D124" t="str">
        <f t="shared" si="1"/>
        <v>carinfo122= scrapy.Field()</v>
      </c>
    </row>
    <row r="125" spans="1:4">
      <c r="A125">
        <v>123</v>
      </c>
      <c r="B125" t="s">
        <v>99</v>
      </c>
      <c r="C125" s="17" t="s">
        <v>100</v>
      </c>
      <c r="D125" t="str">
        <f t="shared" si="1"/>
        <v>carinfo123= scrapy.Field()</v>
      </c>
    </row>
    <row r="126" spans="1:4">
      <c r="A126">
        <v>124</v>
      </c>
      <c r="B126" t="s">
        <v>99</v>
      </c>
      <c r="C126" s="17" t="s">
        <v>100</v>
      </c>
      <c r="D126" t="str">
        <f t="shared" si="1"/>
        <v>carinfo124= scrapy.Field()</v>
      </c>
    </row>
    <row r="127" spans="1:4">
      <c r="A127">
        <v>125</v>
      </c>
      <c r="B127" t="s">
        <v>99</v>
      </c>
      <c r="C127" s="17" t="s">
        <v>100</v>
      </c>
      <c r="D127" t="str">
        <f t="shared" si="1"/>
        <v>carinfo125= scrapy.Field()</v>
      </c>
    </row>
    <row r="128" spans="1:4">
      <c r="A128">
        <v>126</v>
      </c>
      <c r="B128" t="s">
        <v>99</v>
      </c>
      <c r="C128" s="17" t="s">
        <v>100</v>
      </c>
      <c r="D128" t="str">
        <f t="shared" si="1"/>
        <v>carinfo126= scrapy.Field()</v>
      </c>
    </row>
    <row r="129" spans="1:4">
      <c r="A129">
        <v>127</v>
      </c>
      <c r="B129" t="s">
        <v>99</v>
      </c>
      <c r="C129" s="17" t="s">
        <v>100</v>
      </c>
      <c r="D129" t="str">
        <f t="shared" si="1"/>
        <v>carinfo127= scrapy.Field()</v>
      </c>
    </row>
    <row r="130" spans="1:4">
      <c r="A130">
        <v>128</v>
      </c>
      <c r="B130" t="s">
        <v>99</v>
      </c>
      <c r="C130" s="17" t="s">
        <v>100</v>
      </c>
      <c r="D130" t="str">
        <f t="shared" si="1"/>
        <v>carinfo128= scrapy.Field()</v>
      </c>
    </row>
    <row r="131" spans="1:4">
      <c r="A131">
        <v>129</v>
      </c>
      <c r="B131" t="s">
        <v>99</v>
      </c>
      <c r="C131" s="17" t="s">
        <v>100</v>
      </c>
      <c r="D131" t="str">
        <f t="shared" ref="D131:D194" si="2">CONCATENATE(B131,A131,C131)</f>
        <v>carinfo129= scrapy.Field()</v>
      </c>
    </row>
    <row r="132" spans="1:4">
      <c r="A132">
        <v>130</v>
      </c>
      <c r="B132" t="s">
        <v>99</v>
      </c>
      <c r="C132" s="17" t="s">
        <v>100</v>
      </c>
      <c r="D132" t="str">
        <f t="shared" si="2"/>
        <v>carinfo130= scrapy.Field()</v>
      </c>
    </row>
    <row r="133" spans="1:4">
      <c r="A133">
        <v>131</v>
      </c>
      <c r="B133" t="s">
        <v>99</v>
      </c>
      <c r="C133" s="17" t="s">
        <v>100</v>
      </c>
      <c r="D133" t="str">
        <f t="shared" si="2"/>
        <v>carinfo131= scrapy.Field()</v>
      </c>
    </row>
    <row r="134" spans="1:4">
      <c r="A134">
        <v>132</v>
      </c>
      <c r="B134" t="s">
        <v>99</v>
      </c>
      <c r="C134" s="17" t="s">
        <v>100</v>
      </c>
      <c r="D134" t="str">
        <f t="shared" si="2"/>
        <v>carinfo132= scrapy.Field()</v>
      </c>
    </row>
    <row r="135" spans="1:4">
      <c r="A135">
        <v>133</v>
      </c>
      <c r="B135" t="s">
        <v>99</v>
      </c>
      <c r="C135" s="17" t="s">
        <v>100</v>
      </c>
      <c r="D135" t="str">
        <f t="shared" si="2"/>
        <v>carinfo133= scrapy.Field()</v>
      </c>
    </row>
    <row r="136" spans="1:4">
      <c r="A136">
        <v>134</v>
      </c>
      <c r="B136" t="s">
        <v>99</v>
      </c>
      <c r="C136" s="17" t="s">
        <v>100</v>
      </c>
      <c r="D136" t="str">
        <f t="shared" si="2"/>
        <v>carinfo134= scrapy.Field()</v>
      </c>
    </row>
    <row r="137" spans="1:4">
      <c r="A137">
        <v>135</v>
      </c>
      <c r="B137" t="s">
        <v>99</v>
      </c>
      <c r="C137" s="17" t="s">
        <v>100</v>
      </c>
      <c r="D137" t="str">
        <f t="shared" si="2"/>
        <v>carinfo135= scrapy.Field()</v>
      </c>
    </row>
    <row r="138" spans="1:4">
      <c r="A138">
        <v>136</v>
      </c>
      <c r="B138" t="s">
        <v>99</v>
      </c>
      <c r="C138" s="17" t="s">
        <v>100</v>
      </c>
      <c r="D138" t="str">
        <f t="shared" si="2"/>
        <v>carinfo136= scrapy.Field()</v>
      </c>
    </row>
    <row r="139" spans="1:4">
      <c r="A139">
        <v>137</v>
      </c>
      <c r="B139" t="s">
        <v>99</v>
      </c>
      <c r="C139" s="17" t="s">
        <v>100</v>
      </c>
      <c r="D139" t="str">
        <f t="shared" si="2"/>
        <v>carinfo137= scrapy.Field()</v>
      </c>
    </row>
    <row r="140" spans="1:4">
      <c r="A140">
        <v>138</v>
      </c>
      <c r="B140" t="s">
        <v>99</v>
      </c>
      <c r="C140" s="17" t="s">
        <v>100</v>
      </c>
      <c r="D140" t="str">
        <f t="shared" si="2"/>
        <v>carinfo138= scrapy.Field()</v>
      </c>
    </row>
    <row r="141" spans="1:4">
      <c r="A141">
        <v>139</v>
      </c>
      <c r="B141" t="s">
        <v>99</v>
      </c>
      <c r="C141" s="17" t="s">
        <v>100</v>
      </c>
      <c r="D141" t="str">
        <f t="shared" si="2"/>
        <v>carinfo139= scrapy.Field()</v>
      </c>
    </row>
    <row r="142" spans="1:4">
      <c r="A142">
        <v>140</v>
      </c>
      <c r="B142" t="s">
        <v>99</v>
      </c>
      <c r="C142" s="17" t="s">
        <v>100</v>
      </c>
      <c r="D142" t="str">
        <f t="shared" si="2"/>
        <v>carinfo140= scrapy.Field()</v>
      </c>
    </row>
    <row r="143" spans="1:4">
      <c r="A143">
        <v>141</v>
      </c>
      <c r="B143" t="s">
        <v>99</v>
      </c>
      <c r="C143" s="17" t="s">
        <v>100</v>
      </c>
      <c r="D143" t="str">
        <f t="shared" si="2"/>
        <v>carinfo141= scrapy.Field()</v>
      </c>
    </row>
    <row r="144" spans="1:4">
      <c r="A144">
        <v>142</v>
      </c>
      <c r="B144" t="s">
        <v>99</v>
      </c>
      <c r="C144" s="17" t="s">
        <v>100</v>
      </c>
      <c r="D144" t="str">
        <f t="shared" si="2"/>
        <v>carinfo142= scrapy.Field()</v>
      </c>
    </row>
    <row r="145" spans="1:4">
      <c r="A145">
        <v>143</v>
      </c>
      <c r="B145" t="s">
        <v>99</v>
      </c>
      <c r="C145" s="17" t="s">
        <v>100</v>
      </c>
      <c r="D145" t="str">
        <f t="shared" si="2"/>
        <v>carinfo143= scrapy.Field()</v>
      </c>
    </row>
    <row r="146" spans="1:4">
      <c r="A146">
        <v>144</v>
      </c>
      <c r="B146" t="s">
        <v>99</v>
      </c>
      <c r="C146" s="17" t="s">
        <v>100</v>
      </c>
      <c r="D146" t="str">
        <f t="shared" si="2"/>
        <v>carinfo144= scrapy.Field()</v>
      </c>
    </row>
    <row r="147" spans="1:4">
      <c r="A147">
        <v>145</v>
      </c>
      <c r="B147" t="s">
        <v>99</v>
      </c>
      <c r="C147" s="17" t="s">
        <v>100</v>
      </c>
      <c r="D147" t="str">
        <f t="shared" si="2"/>
        <v>carinfo145= scrapy.Field()</v>
      </c>
    </row>
    <row r="148" spans="1:4">
      <c r="A148">
        <v>146</v>
      </c>
      <c r="B148" t="s">
        <v>99</v>
      </c>
      <c r="C148" s="17" t="s">
        <v>100</v>
      </c>
      <c r="D148" t="str">
        <f t="shared" si="2"/>
        <v>carinfo146= scrapy.Field()</v>
      </c>
    </row>
    <row r="149" spans="1:4">
      <c r="A149">
        <v>147</v>
      </c>
      <c r="B149" t="s">
        <v>99</v>
      </c>
      <c r="C149" s="17" t="s">
        <v>100</v>
      </c>
      <c r="D149" t="str">
        <f t="shared" si="2"/>
        <v>carinfo147= scrapy.Field()</v>
      </c>
    </row>
    <row r="150" spans="1:4">
      <c r="A150">
        <v>148</v>
      </c>
      <c r="B150" t="s">
        <v>99</v>
      </c>
      <c r="C150" s="17" t="s">
        <v>100</v>
      </c>
      <c r="D150" t="str">
        <f t="shared" si="2"/>
        <v>carinfo148= scrapy.Field()</v>
      </c>
    </row>
    <row r="151" spans="1:4">
      <c r="A151">
        <v>149</v>
      </c>
      <c r="B151" t="s">
        <v>99</v>
      </c>
      <c r="C151" s="17" t="s">
        <v>100</v>
      </c>
      <c r="D151" t="str">
        <f t="shared" si="2"/>
        <v>carinfo149= scrapy.Field()</v>
      </c>
    </row>
    <row r="152" spans="1:4">
      <c r="A152">
        <v>150</v>
      </c>
      <c r="B152" t="s">
        <v>99</v>
      </c>
      <c r="C152" s="17" t="s">
        <v>100</v>
      </c>
      <c r="D152" t="str">
        <f t="shared" si="2"/>
        <v>carinfo150= scrapy.Field()</v>
      </c>
    </row>
    <row r="153" spans="1:4">
      <c r="A153">
        <v>151</v>
      </c>
      <c r="B153" t="s">
        <v>99</v>
      </c>
      <c r="C153" s="17" t="s">
        <v>100</v>
      </c>
      <c r="D153" t="str">
        <f t="shared" si="2"/>
        <v>carinfo151= scrapy.Field()</v>
      </c>
    </row>
    <row r="154" spans="1:4">
      <c r="A154">
        <v>152</v>
      </c>
      <c r="B154" t="s">
        <v>99</v>
      </c>
      <c r="C154" s="17" t="s">
        <v>100</v>
      </c>
      <c r="D154" t="str">
        <f t="shared" si="2"/>
        <v>carinfo152= scrapy.Field()</v>
      </c>
    </row>
    <row r="155" spans="1:4">
      <c r="A155">
        <v>153</v>
      </c>
      <c r="B155" t="s">
        <v>99</v>
      </c>
      <c r="C155" s="17" t="s">
        <v>100</v>
      </c>
      <c r="D155" t="str">
        <f t="shared" si="2"/>
        <v>carinfo153= scrapy.Field()</v>
      </c>
    </row>
    <row r="156" spans="1:4">
      <c r="A156">
        <v>154</v>
      </c>
      <c r="B156" t="s">
        <v>99</v>
      </c>
      <c r="C156" s="17" t="s">
        <v>100</v>
      </c>
      <c r="D156" t="str">
        <f t="shared" si="2"/>
        <v>carinfo154= scrapy.Field()</v>
      </c>
    </row>
    <row r="157" spans="1:4">
      <c r="A157">
        <v>155</v>
      </c>
      <c r="B157" t="s">
        <v>99</v>
      </c>
      <c r="C157" s="17" t="s">
        <v>100</v>
      </c>
      <c r="D157" t="str">
        <f t="shared" si="2"/>
        <v>carinfo155= scrapy.Field()</v>
      </c>
    </row>
    <row r="158" spans="1:4">
      <c r="A158">
        <v>156</v>
      </c>
      <c r="B158" t="s">
        <v>99</v>
      </c>
      <c r="C158" s="17" t="s">
        <v>100</v>
      </c>
      <c r="D158" t="str">
        <f t="shared" si="2"/>
        <v>carinfo156= scrapy.Field()</v>
      </c>
    </row>
    <row r="159" spans="1:4">
      <c r="A159">
        <v>157</v>
      </c>
      <c r="B159" t="s">
        <v>99</v>
      </c>
      <c r="C159" s="17" t="s">
        <v>100</v>
      </c>
      <c r="D159" t="str">
        <f t="shared" si="2"/>
        <v>carinfo157= scrapy.Field()</v>
      </c>
    </row>
    <row r="160" spans="1:4">
      <c r="A160">
        <v>158</v>
      </c>
      <c r="B160" t="s">
        <v>99</v>
      </c>
      <c r="C160" s="17" t="s">
        <v>100</v>
      </c>
      <c r="D160" t="str">
        <f t="shared" si="2"/>
        <v>carinfo158= scrapy.Field()</v>
      </c>
    </row>
    <row r="161" spans="1:4">
      <c r="A161">
        <v>159</v>
      </c>
      <c r="B161" t="s">
        <v>99</v>
      </c>
      <c r="C161" s="17" t="s">
        <v>100</v>
      </c>
      <c r="D161" t="str">
        <f t="shared" si="2"/>
        <v>carinfo159= scrapy.Field()</v>
      </c>
    </row>
    <row r="162" spans="1:4">
      <c r="A162">
        <v>160</v>
      </c>
      <c r="B162" t="s">
        <v>99</v>
      </c>
      <c r="C162" s="17" t="s">
        <v>100</v>
      </c>
      <c r="D162" t="str">
        <f t="shared" si="2"/>
        <v>carinfo160= scrapy.Field()</v>
      </c>
    </row>
    <row r="163" spans="1:4">
      <c r="A163">
        <v>161</v>
      </c>
      <c r="B163" t="s">
        <v>99</v>
      </c>
      <c r="C163" s="17" t="s">
        <v>100</v>
      </c>
      <c r="D163" t="str">
        <f t="shared" si="2"/>
        <v>carinfo161= scrapy.Field()</v>
      </c>
    </row>
    <row r="164" spans="1:4">
      <c r="A164">
        <v>162</v>
      </c>
      <c r="B164" t="s">
        <v>99</v>
      </c>
      <c r="C164" s="17" t="s">
        <v>100</v>
      </c>
      <c r="D164" t="str">
        <f t="shared" si="2"/>
        <v>carinfo162= scrapy.Field()</v>
      </c>
    </row>
    <row r="165" spans="1:4">
      <c r="A165">
        <v>163</v>
      </c>
      <c r="B165" t="s">
        <v>99</v>
      </c>
      <c r="C165" s="17" t="s">
        <v>100</v>
      </c>
      <c r="D165" t="str">
        <f t="shared" si="2"/>
        <v>carinfo163= scrapy.Field()</v>
      </c>
    </row>
    <row r="166" spans="1:4">
      <c r="A166">
        <v>164</v>
      </c>
      <c r="B166" t="s">
        <v>99</v>
      </c>
      <c r="C166" s="17" t="s">
        <v>100</v>
      </c>
      <c r="D166" t="str">
        <f t="shared" si="2"/>
        <v>carinfo164= scrapy.Field()</v>
      </c>
    </row>
    <row r="167" spans="1:4">
      <c r="A167">
        <v>165</v>
      </c>
      <c r="B167" t="s">
        <v>99</v>
      </c>
      <c r="C167" s="17" t="s">
        <v>100</v>
      </c>
      <c r="D167" t="str">
        <f t="shared" si="2"/>
        <v>carinfo165= scrapy.Field()</v>
      </c>
    </row>
    <row r="168" spans="1:4">
      <c r="A168">
        <v>166</v>
      </c>
      <c r="B168" t="s">
        <v>99</v>
      </c>
      <c r="C168" s="17" t="s">
        <v>100</v>
      </c>
      <c r="D168" t="str">
        <f t="shared" si="2"/>
        <v>carinfo166= scrapy.Field()</v>
      </c>
    </row>
    <row r="169" spans="1:4">
      <c r="A169">
        <v>167</v>
      </c>
      <c r="B169" t="s">
        <v>99</v>
      </c>
      <c r="C169" s="17" t="s">
        <v>100</v>
      </c>
      <c r="D169" t="str">
        <f t="shared" si="2"/>
        <v>carinfo167= scrapy.Field()</v>
      </c>
    </row>
    <row r="170" spans="1:4">
      <c r="A170">
        <v>168</v>
      </c>
      <c r="B170" t="s">
        <v>99</v>
      </c>
      <c r="C170" s="17" t="s">
        <v>100</v>
      </c>
      <c r="D170" t="str">
        <f t="shared" si="2"/>
        <v>carinfo168= scrapy.Field()</v>
      </c>
    </row>
    <row r="171" spans="1:4">
      <c r="A171">
        <v>169</v>
      </c>
      <c r="B171" t="s">
        <v>99</v>
      </c>
      <c r="C171" s="17" t="s">
        <v>100</v>
      </c>
      <c r="D171" t="str">
        <f t="shared" si="2"/>
        <v>carinfo169= scrapy.Field()</v>
      </c>
    </row>
    <row r="172" spans="1:4">
      <c r="A172">
        <v>170</v>
      </c>
      <c r="B172" t="s">
        <v>99</v>
      </c>
      <c r="C172" s="17" t="s">
        <v>100</v>
      </c>
      <c r="D172" t="str">
        <f t="shared" si="2"/>
        <v>carinfo170= scrapy.Field()</v>
      </c>
    </row>
    <row r="173" spans="1:4">
      <c r="A173">
        <v>171</v>
      </c>
      <c r="B173" t="s">
        <v>99</v>
      </c>
      <c r="C173" s="17" t="s">
        <v>100</v>
      </c>
      <c r="D173" t="str">
        <f t="shared" si="2"/>
        <v>carinfo171= scrapy.Field()</v>
      </c>
    </row>
    <row r="174" spans="1:4">
      <c r="A174">
        <v>172</v>
      </c>
      <c r="B174" t="s">
        <v>99</v>
      </c>
      <c r="C174" s="17" t="s">
        <v>100</v>
      </c>
      <c r="D174" t="str">
        <f t="shared" si="2"/>
        <v>carinfo172= scrapy.Field()</v>
      </c>
    </row>
    <row r="175" spans="1:4">
      <c r="A175">
        <v>173</v>
      </c>
      <c r="B175" t="s">
        <v>99</v>
      </c>
      <c r="C175" s="17" t="s">
        <v>100</v>
      </c>
      <c r="D175" t="str">
        <f t="shared" si="2"/>
        <v>carinfo173= scrapy.Field()</v>
      </c>
    </row>
    <row r="176" spans="1:4">
      <c r="A176">
        <v>174</v>
      </c>
      <c r="B176" t="s">
        <v>99</v>
      </c>
      <c r="C176" s="17" t="s">
        <v>100</v>
      </c>
      <c r="D176" t="str">
        <f t="shared" si="2"/>
        <v>carinfo174= scrapy.Field()</v>
      </c>
    </row>
    <row r="177" spans="1:4">
      <c r="A177">
        <v>175</v>
      </c>
      <c r="B177" t="s">
        <v>99</v>
      </c>
      <c r="C177" s="17" t="s">
        <v>100</v>
      </c>
      <c r="D177" t="str">
        <f t="shared" si="2"/>
        <v>carinfo175= scrapy.Field()</v>
      </c>
    </row>
    <row r="178" spans="1:4">
      <c r="A178">
        <v>176</v>
      </c>
      <c r="B178" t="s">
        <v>99</v>
      </c>
      <c r="C178" s="17" t="s">
        <v>100</v>
      </c>
      <c r="D178" t="str">
        <f t="shared" si="2"/>
        <v>carinfo176= scrapy.Field()</v>
      </c>
    </row>
    <row r="179" spans="1:4">
      <c r="A179">
        <v>177</v>
      </c>
      <c r="B179" t="s">
        <v>99</v>
      </c>
      <c r="C179" s="17" t="s">
        <v>100</v>
      </c>
      <c r="D179" t="str">
        <f t="shared" si="2"/>
        <v>carinfo177= scrapy.Field()</v>
      </c>
    </row>
    <row r="180" spans="1:4">
      <c r="A180">
        <v>178</v>
      </c>
      <c r="B180" t="s">
        <v>99</v>
      </c>
      <c r="C180" s="17" t="s">
        <v>100</v>
      </c>
      <c r="D180" t="str">
        <f t="shared" si="2"/>
        <v>carinfo178= scrapy.Field()</v>
      </c>
    </row>
    <row r="181" spans="1:4">
      <c r="A181">
        <v>179</v>
      </c>
      <c r="B181" t="s">
        <v>99</v>
      </c>
      <c r="C181" s="17" t="s">
        <v>100</v>
      </c>
      <c r="D181" t="str">
        <f t="shared" si="2"/>
        <v>carinfo179= scrapy.Field()</v>
      </c>
    </row>
    <row r="182" spans="1:4">
      <c r="A182">
        <v>180</v>
      </c>
      <c r="B182" t="s">
        <v>99</v>
      </c>
      <c r="C182" s="17" t="s">
        <v>100</v>
      </c>
      <c r="D182" t="str">
        <f t="shared" si="2"/>
        <v>carinfo180= scrapy.Field()</v>
      </c>
    </row>
    <row r="183" spans="1:4">
      <c r="A183">
        <v>181</v>
      </c>
      <c r="B183" t="s">
        <v>99</v>
      </c>
      <c r="C183" s="17" t="s">
        <v>100</v>
      </c>
      <c r="D183" t="str">
        <f t="shared" si="2"/>
        <v>carinfo181= scrapy.Field()</v>
      </c>
    </row>
    <row r="184" spans="1:4">
      <c r="A184">
        <v>182</v>
      </c>
      <c r="B184" t="s">
        <v>99</v>
      </c>
      <c r="C184" s="17" t="s">
        <v>100</v>
      </c>
      <c r="D184" t="str">
        <f t="shared" si="2"/>
        <v>carinfo182= scrapy.Field()</v>
      </c>
    </row>
    <row r="185" spans="1:4">
      <c r="A185">
        <v>183</v>
      </c>
      <c r="B185" t="s">
        <v>99</v>
      </c>
      <c r="C185" s="17" t="s">
        <v>100</v>
      </c>
      <c r="D185" t="str">
        <f t="shared" si="2"/>
        <v>carinfo183= scrapy.Field()</v>
      </c>
    </row>
    <row r="186" spans="1:4">
      <c r="A186">
        <v>184</v>
      </c>
      <c r="B186" t="s">
        <v>99</v>
      </c>
      <c r="C186" s="17" t="s">
        <v>100</v>
      </c>
      <c r="D186" t="str">
        <f t="shared" si="2"/>
        <v>carinfo184= scrapy.Field()</v>
      </c>
    </row>
    <row r="187" spans="1:4">
      <c r="A187">
        <v>185</v>
      </c>
      <c r="B187" t="s">
        <v>99</v>
      </c>
      <c r="C187" s="17" t="s">
        <v>100</v>
      </c>
      <c r="D187" t="str">
        <f t="shared" si="2"/>
        <v>carinfo185= scrapy.Field()</v>
      </c>
    </row>
    <row r="188" spans="1:4">
      <c r="A188">
        <v>186</v>
      </c>
      <c r="B188" t="s">
        <v>99</v>
      </c>
      <c r="C188" s="17" t="s">
        <v>100</v>
      </c>
      <c r="D188" t="str">
        <f t="shared" si="2"/>
        <v>carinfo186= scrapy.Field()</v>
      </c>
    </row>
    <row r="189" spans="1:4">
      <c r="A189">
        <v>187</v>
      </c>
      <c r="B189" t="s">
        <v>99</v>
      </c>
      <c r="C189" s="17" t="s">
        <v>100</v>
      </c>
      <c r="D189" t="str">
        <f t="shared" si="2"/>
        <v>carinfo187= scrapy.Field()</v>
      </c>
    </row>
    <row r="190" spans="1:4">
      <c r="A190">
        <v>188</v>
      </c>
      <c r="B190" t="s">
        <v>99</v>
      </c>
      <c r="C190" s="17" t="s">
        <v>100</v>
      </c>
      <c r="D190" t="str">
        <f t="shared" si="2"/>
        <v>carinfo188= scrapy.Field()</v>
      </c>
    </row>
    <row r="191" spans="1:4">
      <c r="A191">
        <v>189</v>
      </c>
      <c r="B191" t="s">
        <v>99</v>
      </c>
      <c r="C191" s="17" t="s">
        <v>100</v>
      </c>
      <c r="D191" t="str">
        <f t="shared" si="2"/>
        <v>carinfo189= scrapy.Field()</v>
      </c>
    </row>
    <row r="192" spans="1:4">
      <c r="A192">
        <v>190</v>
      </c>
      <c r="B192" t="s">
        <v>99</v>
      </c>
      <c r="C192" s="17" t="s">
        <v>100</v>
      </c>
      <c r="D192" t="str">
        <f t="shared" si="2"/>
        <v>carinfo190= scrapy.Field()</v>
      </c>
    </row>
    <row r="193" spans="1:4">
      <c r="A193">
        <v>191</v>
      </c>
      <c r="B193" t="s">
        <v>99</v>
      </c>
      <c r="C193" s="17" t="s">
        <v>100</v>
      </c>
      <c r="D193" t="str">
        <f t="shared" si="2"/>
        <v>carinfo191= scrapy.Field()</v>
      </c>
    </row>
    <row r="194" spans="1:4">
      <c r="A194">
        <v>192</v>
      </c>
      <c r="B194" t="s">
        <v>99</v>
      </c>
      <c r="C194" s="17" t="s">
        <v>100</v>
      </c>
      <c r="D194" t="str">
        <f t="shared" si="2"/>
        <v>carinfo192= scrapy.Field()</v>
      </c>
    </row>
    <row r="195" spans="1:4">
      <c r="A195">
        <v>193</v>
      </c>
      <c r="B195" t="s">
        <v>99</v>
      </c>
      <c r="C195" s="17" t="s">
        <v>100</v>
      </c>
      <c r="D195" t="str">
        <f t="shared" ref="D195:D258" si="3">CONCATENATE(B195,A195,C195)</f>
        <v>carinfo193= scrapy.Field()</v>
      </c>
    </row>
    <row r="196" spans="1:4">
      <c r="A196">
        <v>194</v>
      </c>
      <c r="B196" t="s">
        <v>99</v>
      </c>
      <c r="C196" s="17" t="s">
        <v>100</v>
      </c>
      <c r="D196" t="str">
        <f t="shared" si="3"/>
        <v>carinfo194= scrapy.Field()</v>
      </c>
    </row>
    <row r="197" spans="1:4">
      <c r="A197">
        <v>195</v>
      </c>
      <c r="B197" t="s">
        <v>99</v>
      </c>
      <c r="C197" s="17" t="s">
        <v>100</v>
      </c>
      <c r="D197" t="str">
        <f t="shared" si="3"/>
        <v>carinfo195= scrapy.Field()</v>
      </c>
    </row>
    <row r="198" spans="1:4">
      <c r="A198">
        <v>196</v>
      </c>
      <c r="B198" t="s">
        <v>99</v>
      </c>
      <c r="C198" s="17" t="s">
        <v>100</v>
      </c>
      <c r="D198" t="str">
        <f t="shared" si="3"/>
        <v>carinfo196= scrapy.Field()</v>
      </c>
    </row>
    <row r="199" spans="1:4">
      <c r="A199">
        <v>197</v>
      </c>
      <c r="B199" t="s">
        <v>99</v>
      </c>
      <c r="C199" s="17" t="s">
        <v>100</v>
      </c>
      <c r="D199" t="str">
        <f t="shared" si="3"/>
        <v>carinfo197= scrapy.Field()</v>
      </c>
    </row>
    <row r="200" spans="1:4">
      <c r="A200">
        <v>198</v>
      </c>
      <c r="B200" t="s">
        <v>99</v>
      </c>
      <c r="C200" s="17" t="s">
        <v>100</v>
      </c>
      <c r="D200" t="str">
        <f t="shared" si="3"/>
        <v>carinfo198= scrapy.Field()</v>
      </c>
    </row>
    <row r="201" spans="1:4">
      <c r="A201">
        <v>199</v>
      </c>
      <c r="B201" t="s">
        <v>99</v>
      </c>
      <c r="C201" s="17" t="s">
        <v>100</v>
      </c>
      <c r="D201" t="str">
        <f t="shared" si="3"/>
        <v>carinfo199= scrapy.Field()</v>
      </c>
    </row>
    <row r="202" spans="1:4">
      <c r="A202">
        <v>200</v>
      </c>
      <c r="B202" t="s">
        <v>99</v>
      </c>
      <c r="C202" s="17" t="s">
        <v>100</v>
      </c>
      <c r="D202" t="str">
        <f t="shared" si="3"/>
        <v>carinfo200= scrapy.Field()</v>
      </c>
    </row>
    <row r="203" spans="1:4">
      <c r="A203">
        <v>201</v>
      </c>
      <c r="B203" t="s">
        <v>99</v>
      </c>
      <c r="C203" s="17" t="s">
        <v>100</v>
      </c>
      <c r="D203" t="str">
        <f t="shared" si="3"/>
        <v>carinfo201= scrapy.Field()</v>
      </c>
    </row>
    <row r="204" spans="1:4">
      <c r="A204">
        <v>202</v>
      </c>
      <c r="B204" t="s">
        <v>99</v>
      </c>
      <c r="C204" s="17" t="s">
        <v>100</v>
      </c>
      <c r="D204" t="str">
        <f t="shared" si="3"/>
        <v>carinfo202= scrapy.Field()</v>
      </c>
    </row>
    <row r="205" spans="1:4">
      <c r="A205">
        <v>203</v>
      </c>
      <c r="B205" t="s">
        <v>99</v>
      </c>
      <c r="C205" s="17" t="s">
        <v>100</v>
      </c>
      <c r="D205" t="str">
        <f t="shared" si="3"/>
        <v>carinfo203= scrapy.Field()</v>
      </c>
    </row>
    <row r="206" spans="1:4">
      <c r="A206">
        <v>204</v>
      </c>
      <c r="B206" t="s">
        <v>99</v>
      </c>
      <c r="C206" s="17" t="s">
        <v>100</v>
      </c>
      <c r="D206" t="str">
        <f t="shared" si="3"/>
        <v>carinfo204= scrapy.Field()</v>
      </c>
    </row>
    <row r="207" spans="1:4">
      <c r="A207">
        <v>205</v>
      </c>
      <c r="B207" t="s">
        <v>99</v>
      </c>
      <c r="C207" s="17" t="s">
        <v>100</v>
      </c>
      <c r="D207" t="str">
        <f t="shared" si="3"/>
        <v>carinfo205= scrapy.Field()</v>
      </c>
    </row>
    <row r="208" spans="1:4">
      <c r="A208">
        <v>206</v>
      </c>
      <c r="B208" t="s">
        <v>99</v>
      </c>
      <c r="C208" s="17" t="s">
        <v>100</v>
      </c>
      <c r="D208" t="str">
        <f t="shared" si="3"/>
        <v>carinfo206= scrapy.Field()</v>
      </c>
    </row>
    <row r="209" spans="1:4">
      <c r="A209">
        <v>207</v>
      </c>
      <c r="B209" t="s">
        <v>99</v>
      </c>
      <c r="C209" s="17" t="s">
        <v>100</v>
      </c>
      <c r="D209" t="str">
        <f t="shared" si="3"/>
        <v>carinfo207= scrapy.Field()</v>
      </c>
    </row>
    <row r="210" spans="1:4">
      <c r="A210">
        <v>208</v>
      </c>
      <c r="B210" t="s">
        <v>99</v>
      </c>
      <c r="C210" s="17" t="s">
        <v>100</v>
      </c>
      <c r="D210" t="str">
        <f t="shared" si="3"/>
        <v>carinfo208= scrapy.Field()</v>
      </c>
    </row>
    <row r="211" spans="1:4">
      <c r="A211">
        <v>209</v>
      </c>
      <c r="B211" t="s">
        <v>99</v>
      </c>
      <c r="C211" s="17" t="s">
        <v>100</v>
      </c>
      <c r="D211" t="str">
        <f t="shared" si="3"/>
        <v>carinfo209= scrapy.Field()</v>
      </c>
    </row>
    <row r="212" spans="1:4">
      <c r="A212">
        <v>210</v>
      </c>
      <c r="B212" t="s">
        <v>99</v>
      </c>
      <c r="C212" s="17" t="s">
        <v>100</v>
      </c>
      <c r="D212" t="str">
        <f t="shared" si="3"/>
        <v>carinfo210= scrapy.Field()</v>
      </c>
    </row>
    <row r="213" spans="1:4">
      <c r="A213">
        <v>211</v>
      </c>
      <c r="B213" t="s">
        <v>99</v>
      </c>
      <c r="C213" s="17" t="s">
        <v>100</v>
      </c>
      <c r="D213" t="str">
        <f t="shared" si="3"/>
        <v>carinfo211= scrapy.Field()</v>
      </c>
    </row>
    <row r="214" spans="1:4">
      <c r="A214">
        <v>212</v>
      </c>
      <c r="B214" t="s">
        <v>99</v>
      </c>
      <c r="C214" s="17" t="s">
        <v>100</v>
      </c>
      <c r="D214" t="str">
        <f t="shared" si="3"/>
        <v>carinfo212= scrapy.Field()</v>
      </c>
    </row>
    <row r="215" spans="1:4">
      <c r="A215">
        <v>213</v>
      </c>
      <c r="B215" t="s">
        <v>99</v>
      </c>
      <c r="C215" s="17" t="s">
        <v>100</v>
      </c>
      <c r="D215" t="str">
        <f t="shared" si="3"/>
        <v>carinfo213= scrapy.Field()</v>
      </c>
    </row>
    <row r="216" spans="1:4">
      <c r="A216">
        <v>214</v>
      </c>
      <c r="B216" t="s">
        <v>99</v>
      </c>
      <c r="C216" s="17" t="s">
        <v>100</v>
      </c>
      <c r="D216" t="str">
        <f t="shared" si="3"/>
        <v>carinfo214= scrapy.Field()</v>
      </c>
    </row>
    <row r="217" spans="1:4">
      <c r="A217">
        <v>215</v>
      </c>
      <c r="B217" t="s">
        <v>99</v>
      </c>
      <c r="C217" s="17" t="s">
        <v>100</v>
      </c>
      <c r="D217" t="str">
        <f t="shared" si="3"/>
        <v>carinfo215= scrapy.Field()</v>
      </c>
    </row>
    <row r="218" spans="1:4">
      <c r="A218">
        <v>216</v>
      </c>
      <c r="B218" t="s">
        <v>99</v>
      </c>
      <c r="C218" s="17" t="s">
        <v>100</v>
      </c>
      <c r="D218" t="str">
        <f t="shared" si="3"/>
        <v>carinfo216= scrapy.Field()</v>
      </c>
    </row>
    <row r="219" spans="1:4">
      <c r="A219">
        <v>217</v>
      </c>
      <c r="B219" t="s">
        <v>99</v>
      </c>
      <c r="C219" s="17" t="s">
        <v>100</v>
      </c>
      <c r="D219" t="str">
        <f t="shared" si="3"/>
        <v>carinfo217= scrapy.Field()</v>
      </c>
    </row>
    <row r="220" spans="1:4">
      <c r="A220">
        <v>218</v>
      </c>
      <c r="B220" t="s">
        <v>99</v>
      </c>
      <c r="C220" s="17" t="s">
        <v>100</v>
      </c>
      <c r="D220" t="str">
        <f t="shared" si="3"/>
        <v>carinfo218= scrapy.Field()</v>
      </c>
    </row>
    <row r="221" spans="1:4">
      <c r="A221">
        <v>219</v>
      </c>
      <c r="B221" t="s">
        <v>99</v>
      </c>
      <c r="C221" s="17" t="s">
        <v>100</v>
      </c>
      <c r="D221" t="str">
        <f t="shared" si="3"/>
        <v>carinfo219= scrapy.Field()</v>
      </c>
    </row>
    <row r="222" spans="1:4">
      <c r="A222">
        <v>220</v>
      </c>
      <c r="B222" t="s">
        <v>99</v>
      </c>
      <c r="C222" s="17" t="s">
        <v>100</v>
      </c>
      <c r="D222" t="str">
        <f t="shared" si="3"/>
        <v>carinfo220= scrapy.Field()</v>
      </c>
    </row>
    <row r="223" spans="1:4">
      <c r="A223">
        <v>221</v>
      </c>
      <c r="B223" t="s">
        <v>99</v>
      </c>
      <c r="C223" s="17" t="s">
        <v>100</v>
      </c>
      <c r="D223" t="str">
        <f t="shared" si="3"/>
        <v>carinfo221= scrapy.Field()</v>
      </c>
    </row>
    <row r="224" spans="1:4">
      <c r="A224">
        <v>222</v>
      </c>
      <c r="B224" t="s">
        <v>99</v>
      </c>
      <c r="C224" s="17" t="s">
        <v>100</v>
      </c>
      <c r="D224" t="str">
        <f t="shared" si="3"/>
        <v>carinfo222= scrapy.Field()</v>
      </c>
    </row>
    <row r="225" spans="1:4">
      <c r="A225">
        <v>223</v>
      </c>
      <c r="B225" t="s">
        <v>99</v>
      </c>
      <c r="C225" s="17" t="s">
        <v>100</v>
      </c>
      <c r="D225" t="str">
        <f t="shared" si="3"/>
        <v>carinfo223= scrapy.Field()</v>
      </c>
    </row>
    <row r="226" spans="1:4">
      <c r="A226">
        <v>224</v>
      </c>
      <c r="B226" t="s">
        <v>99</v>
      </c>
      <c r="C226" s="17" t="s">
        <v>100</v>
      </c>
      <c r="D226" t="str">
        <f t="shared" si="3"/>
        <v>carinfo224= scrapy.Field()</v>
      </c>
    </row>
    <row r="227" spans="1:4">
      <c r="A227">
        <v>225</v>
      </c>
      <c r="B227" t="s">
        <v>99</v>
      </c>
      <c r="C227" s="17" t="s">
        <v>100</v>
      </c>
      <c r="D227" t="str">
        <f t="shared" si="3"/>
        <v>carinfo225= scrapy.Field()</v>
      </c>
    </row>
    <row r="228" spans="1:4">
      <c r="A228">
        <v>226</v>
      </c>
      <c r="B228" t="s">
        <v>99</v>
      </c>
      <c r="C228" s="17" t="s">
        <v>100</v>
      </c>
      <c r="D228" t="str">
        <f t="shared" si="3"/>
        <v>carinfo226= scrapy.Field()</v>
      </c>
    </row>
    <row r="229" spans="1:4">
      <c r="A229">
        <v>227</v>
      </c>
      <c r="B229" t="s">
        <v>99</v>
      </c>
      <c r="C229" s="17" t="s">
        <v>100</v>
      </c>
      <c r="D229" t="str">
        <f t="shared" si="3"/>
        <v>carinfo227= scrapy.Field()</v>
      </c>
    </row>
    <row r="230" spans="1:4">
      <c r="A230">
        <v>228</v>
      </c>
      <c r="B230" t="s">
        <v>99</v>
      </c>
      <c r="C230" s="17" t="s">
        <v>100</v>
      </c>
      <c r="D230" t="str">
        <f t="shared" si="3"/>
        <v>carinfo228= scrapy.Field()</v>
      </c>
    </row>
    <row r="231" spans="1:4">
      <c r="A231">
        <v>229</v>
      </c>
      <c r="B231" t="s">
        <v>99</v>
      </c>
      <c r="C231" s="17" t="s">
        <v>100</v>
      </c>
      <c r="D231" t="str">
        <f t="shared" si="3"/>
        <v>carinfo229= scrapy.Field()</v>
      </c>
    </row>
    <row r="232" spans="1:4">
      <c r="A232">
        <v>230</v>
      </c>
      <c r="B232" t="s">
        <v>99</v>
      </c>
      <c r="C232" s="17" t="s">
        <v>100</v>
      </c>
      <c r="D232" t="str">
        <f t="shared" si="3"/>
        <v>carinfo230= scrapy.Field()</v>
      </c>
    </row>
    <row r="233" spans="1:4">
      <c r="A233">
        <v>231</v>
      </c>
      <c r="B233" t="s">
        <v>99</v>
      </c>
      <c r="C233" s="17" t="s">
        <v>100</v>
      </c>
      <c r="D233" t="str">
        <f t="shared" si="3"/>
        <v>carinfo231= scrapy.Field()</v>
      </c>
    </row>
    <row r="234" spans="1:4">
      <c r="A234">
        <v>232</v>
      </c>
      <c r="B234" t="s">
        <v>99</v>
      </c>
      <c r="C234" s="17" t="s">
        <v>100</v>
      </c>
      <c r="D234" t="str">
        <f t="shared" si="3"/>
        <v>carinfo232= scrapy.Field()</v>
      </c>
    </row>
    <row r="235" spans="1:4">
      <c r="A235">
        <v>233</v>
      </c>
      <c r="B235" t="s">
        <v>99</v>
      </c>
      <c r="C235" s="17" t="s">
        <v>100</v>
      </c>
      <c r="D235" t="str">
        <f t="shared" si="3"/>
        <v>carinfo233= scrapy.Field()</v>
      </c>
    </row>
    <row r="236" spans="1:4">
      <c r="A236">
        <v>234</v>
      </c>
      <c r="B236" t="s">
        <v>99</v>
      </c>
      <c r="C236" s="17" t="s">
        <v>100</v>
      </c>
      <c r="D236" t="str">
        <f t="shared" si="3"/>
        <v>carinfo234= scrapy.Field()</v>
      </c>
    </row>
    <row r="237" spans="1:4">
      <c r="A237">
        <v>235</v>
      </c>
      <c r="B237" t="s">
        <v>99</v>
      </c>
      <c r="C237" s="17" t="s">
        <v>100</v>
      </c>
      <c r="D237" t="str">
        <f t="shared" si="3"/>
        <v>carinfo235= scrapy.Field()</v>
      </c>
    </row>
    <row r="238" spans="1:4">
      <c r="A238">
        <v>236</v>
      </c>
      <c r="B238" t="s">
        <v>99</v>
      </c>
      <c r="C238" s="17" t="s">
        <v>100</v>
      </c>
      <c r="D238" t="str">
        <f t="shared" si="3"/>
        <v>carinfo236= scrapy.Field()</v>
      </c>
    </row>
    <row r="239" spans="1:4">
      <c r="A239">
        <v>237</v>
      </c>
      <c r="B239" t="s">
        <v>99</v>
      </c>
      <c r="C239" s="17" t="s">
        <v>100</v>
      </c>
      <c r="D239" t="str">
        <f t="shared" si="3"/>
        <v>carinfo237= scrapy.Field()</v>
      </c>
    </row>
    <row r="240" spans="1:4">
      <c r="A240">
        <v>238</v>
      </c>
      <c r="B240" t="s">
        <v>99</v>
      </c>
      <c r="C240" s="17" t="s">
        <v>100</v>
      </c>
      <c r="D240" t="str">
        <f t="shared" si="3"/>
        <v>carinfo238= scrapy.Field()</v>
      </c>
    </row>
    <row r="241" spans="1:4">
      <c r="A241">
        <v>239</v>
      </c>
      <c r="B241" t="s">
        <v>99</v>
      </c>
      <c r="C241" s="17" t="s">
        <v>100</v>
      </c>
      <c r="D241" t="str">
        <f t="shared" si="3"/>
        <v>carinfo239= scrapy.Field()</v>
      </c>
    </row>
    <row r="242" spans="1:4">
      <c r="A242">
        <v>240</v>
      </c>
      <c r="B242" t="s">
        <v>99</v>
      </c>
      <c r="C242" s="17" t="s">
        <v>100</v>
      </c>
      <c r="D242" t="str">
        <f t="shared" si="3"/>
        <v>carinfo240= scrapy.Field()</v>
      </c>
    </row>
    <row r="243" spans="1:4">
      <c r="A243">
        <v>241</v>
      </c>
      <c r="B243" t="s">
        <v>99</v>
      </c>
      <c r="C243" s="17" t="s">
        <v>100</v>
      </c>
      <c r="D243" t="str">
        <f t="shared" si="3"/>
        <v>carinfo241= scrapy.Field()</v>
      </c>
    </row>
    <row r="244" spans="1:4">
      <c r="A244">
        <v>242</v>
      </c>
      <c r="B244" t="s">
        <v>99</v>
      </c>
      <c r="C244" s="17" t="s">
        <v>100</v>
      </c>
      <c r="D244" t="str">
        <f t="shared" si="3"/>
        <v>carinfo242= scrapy.Field()</v>
      </c>
    </row>
    <row r="245" spans="1:4">
      <c r="A245">
        <v>243</v>
      </c>
      <c r="B245" t="s">
        <v>99</v>
      </c>
      <c r="C245" s="17" t="s">
        <v>100</v>
      </c>
      <c r="D245" t="str">
        <f t="shared" si="3"/>
        <v>carinfo243= scrapy.Field()</v>
      </c>
    </row>
    <row r="246" spans="1:4">
      <c r="A246">
        <v>244</v>
      </c>
      <c r="B246" t="s">
        <v>99</v>
      </c>
      <c r="C246" s="17" t="s">
        <v>100</v>
      </c>
      <c r="D246" t="str">
        <f t="shared" si="3"/>
        <v>carinfo244= scrapy.Field()</v>
      </c>
    </row>
    <row r="247" spans="1:4">
      <c r="A247">
        <v>245</v>
      </c>
      <c r="B247" t="s">
        <v>99</v>
      </c>
      <c r="C247" s="17" t="s">
        <v>100</v>
      </c>
      <c r="D247" t="str">
        <f t="shared" si="3"/>
        <v>carinfo245= scrapy.Field()</v>
      </c>
    </row>
    <row r="248" spans="1:4">
      <c r="A248">
        <v>246</v>
      </c>
      <c r="B248" t="s">
        <v>99</v>
      </c>
      <c r="C248" s="17" t="s">
        <v>100</v>
      </c>
      <c r="D248" t="str">
        <f t="shared" si="3"/>
        <v>carinfo246= scrapy.Field()</v>
      </c>
    </row>
    <row r="249" spans="1:4">
      <c r="A249">
        <v>247</v>
      </c>
      <c r="B249" t="s">
        <v>99</v>
      </c>
      <c r="C249" s="17" t="s">
        <v>100</v>
      </c>
      <c r="D249" t="str">
        <f t="shared" si="3"/>
        <v>carinfo247= scrapy.Field()</v>
      </c>
    </row>
    <row r="250" spans="1:4">
      <c r="A250">
        <v>248</v>
      </c>
      <c r="B250" t="s">
        <v>99</v>
      </c>
      <c r="C250" s="17" t="s">
        <v>100</v>
      </c>
      <c r="D250" t="str">
        <f t="shared" si="3"/>
        <v>carinfo248= scrapy.Field()</v>
      </c>
    </row>
    <row r="251" spans="1:4">
      <c r="A251">
        <v>249</v>
      </c>
      <c r="B251" t="s">
        <v>99</v>
      </c>
      <c r="C251" s="17" t="s">
        <v>100</v>
      </c>
      <c r="D251" t="str">
        <f t="shared" si="3"/>
        <v>carinfo249= scrapy.Field()</v>
      </c>
    </row>
    <row r="252" spans="1:4">
      <c r="A252">
        <v>250</v>
      </c>
      <c r="B252" t="s">
        <v>99</v>
      </c>
      <c r="C252" s="17" t="s">
        <v>100</v>
      </c>
      <c r="D252" t="str">
        <f t="shared" si="3"/>
        <v>carinfo250= scrapy.Field()</v>
      </c>
    </row>
    <row r="253" spans="1:4">
      <c r="A253">
        <v>251</v>
      </c>
      <c r="B253" t="s">
        <v>99</v>
      </c>
      <c r="C253" s="17" t="s">
        <v>100</v>
      </c>
      <c r="D253" t="str">
        <f t="shared" si="3"/>
        <v>carinfo251= scrapy.Field()</v>
      </c>
    </row>
    <row r="254" spans="1:4">
      <c r="A254">
        <v>252</v>
      </c>
      <c r="B254" t="s">
        <v>99</v>
      </c>
      <c r="C254" s="17" t="s">
        <v>100</v>
      </c>
      <c r="D254" t="str">
        <f t="shared" si="3"/>
        <v>carinfo252= scrapy.Field()</v>
      </c>
    </row>
    <row r="255" spans="1:4">
      <c r="A255">
        <v>253</v>
      </c>
      <c r="B255" t="s">
        <v>99</v>
      </c>
      <c r="C255" s="17" t="s">
        <v>100</v>
      </c>
      <c r="D255" t="str">
        <f t="shared" si="3"/>
        <v>carinfo253= scrapy.Field()</v>
      </c>
    </row>
    <row r="256" spans="1:4">
      <c r="A256">
        <v>254</v>
      </c>
      <c r="B256" t="s">
        <v>99</v>
      </c>
      <c r="C256" s="17" t="s">
        <v>100</v>
      </c>
      <c r="D256" t="str">
        <f t="shared" si="3"/>
        <v>carinfo254= scrapy.Field()</v>
      </c>
    </row>
    <row r="257" spans="1:4">
      <c r="A257">
        <v>255</v>
      </c>
      <c r="B257" t="s">
        <v>99</v>
      </c>
      <c r="C257" s="17" t="s">
        <v>100</v>
      </c>
      <c r="D257" t="str">
        <f t="shared" si="3"/>
        <v>carinfo255= scrapy.Field()</v>
      </c>
    </row>
    <row r="258" spans="1:4">
      <c r="A258">
        <v>256</v>
      </c>
      <c r="B258" t="s">
        <v>99</v>
      </c>
      <c r="C258" s="17" t="s">
        <v>100</v>
      </c>
      <c r="D258" t="str">
        <f t="shared" si="3"/>
        <v>carinfo256= scrapy.Field()</v>
      </c>
    </row>
    <row r="259" spans="1:4">
      <c r="A259">
        <v>257</v>
      </c>
      <c r="B259" t="s">
        <v>99</v>
      </c>
      <c r="C259" s="17" t="s">
        <v>100</v>
      </c>
      <c r="D259" t="str">
        <f t="shared" ref="D259:D322" si="4">CONCATENATE(B259,A259,C259)</f>
        <v>carinfo257= scrapy.Field()</v>
      </c>
    </row>
    <row r="260" spans="1:4">
      <c r="A260">
        <v>258</v>
      </c>
      <c r="B260" t="s">
        <v>99</v>
      </c>
      <c r="C260" s="17" t="s">
        <v>100</v>
      </c>
      <c r="D260" t="str">
        <f t="shared" si="4"/>
        <v>carinfo258= scrapy.Field()</v>
      </c>
    </row>
    <row r="261" spans="1:4">
      <c r="A261">
        <v>259</v>
      </c>
      <c r="B261" t="s">
        <v>99</v>
      </c>
      <c r="C261" s="17" t="s">
        <v>100</v>
      </c>
      <c r="D261" t="str">
        <f t="shared" si="4"/>
        <v>carinfo259= scrapy.Field()</v>
      </c>
    </row>
    <row r="262" spans="1:4">
      <c r="A262">
        <v>260</v>
      </c>
      <c r="B262" t="s">
        <v>99</v>
      </c>
      <c r="C262" s="17" t="s">
        <v>100</v>
      </c>
      <c r="D262" t="str">
        <f t="shared" si="4"/>
        <v>carinfo260= scrapy.Field()</v>
      </c>
    </row>
    <row r="263" spans="1:4">
      <c r="A263">
        <v>261</v>
      </c>
      <c r="B263" t="s">
        <v>99</v>
      </c>
      <c r="C263" s="17" t="s">
        <v>100</v>
      </c>
      <c r="D263" t="str">
        <f t="shared" si="4"/>
        <v>carinfo261= scrapy.Field()</v>
      </c>
    </row>
    <row r="264" spans="1:4">
      <c r="A264">
        <v>262</v>
      </c>
      <c r="B264" t="s">
        <v>99</v>
      </c>
      <c r="C264" s="17" t="s">
        <v>100</v>
      </c>
      <c r="D264" t="str">
        <f t="shared" si="4"/>
        <v>carinfo262= scrapy.Field()</v>
      </c>
    </row>
    <row r="265" spans="1:4">
      <c r="A265">
        <v>263</v>
      </c>
      <c r="B265" t="s">
        <v>99</v>
      </c>
      <c r="C265" s="17" t="s">
        <v>100</v>
      </c>
      <c r="D265" t="str">
        <f t="shared" si="4"/>
        <v>carinfo263= scrapy.Field()</v>
      </c>
    </row>
    <row r="266" spans="1:4">
      <c r="A266">
        <v>264</v>
      </c>
      <c r="B266" t="s">
        <v>99</v>
      </c>
      <c r="C266" s="17" t="s">
        <v>100</v>
      </c>
      <c r="D266" t="str">
        <f t="shared" si="4"/>
        <v>carinfo264= scrapy.Field()</v>
      </c>
    </row>
    <row r="267" spans="1:4">
      <c r="A267">
        <v>265</v>
      </c>
      <c r="B267" t="s">
        <v>99</v>
      </c>
      <c r="C267" s="17" t="s">
        <v>100</v>
      </c>
      <c r="D267" t="str">
        <f t="shared" si="4"/>
        <v>carinfo265= scrapy.Field()</v>
      </c>
    </row>
    <row r="268" spans="1:4">
      <c r="A268">
        <v>266</v>
      </c>
      <c r="B268" t="s">
        <v>99</v>
      </c>
      <c r="C268" s="17" t="s">
        <v>100</v>
      </c>
      <c r="D268" t="str">
        <f t="shared" si="4"/>
        <v>carinfo266= scrapy.Field()</v>
      </c>
    </row>
    <row r="269" spans="1:4">
      <c r="A269">
        <v>267</v>
      </c>
      <c r="B269" t="s">
        <v>99</v>
      </c>
      <c r="C269" s="17" t="s">
        <v>100</v>
      </c>
      <c r="D269" t="str">
        <f t="shared" si="4"/>
        <v>carinfo267= scrapy.Field()</v>
      </c>
    </row>
    <row r="270" spans="1:4">
      <c r="A270">
        <v>268</v>
      </c>
      <c r="B270" t="s">
        <v>99</v>
      </c>
      <c r="C270" s="17" t="s">
        <v>100</v>
      </c>
      <c r="D270" t="str">
        <f t="shared" si="4"/>
        <v>carinfo268= scrapy.Field()</v>
      </c>
    </row>
    <row r="271" spans="1:4">
      <c r="A271">
        <v>269</v>
      </c>
      <c r="B271" t="s">
        <v>99</v>
      </c>
      <c r="C271" s="17" t="s">
        <v>100</v>
      </c>
      <c r="D271" t="str">
        <f t="shared" si="4"/>
        <v>carinfo269= scrapy.Field()</v>
      </c>
    </row>
    <row r="272" spans="1:4">
      <c r="A272">
        <v>270</v>
      </c>
      <c r="B272" t="s">
        <v>99</v>
      </c>
      <c r="C272" s="17" t="s">
        <v>100</v>
      </c>
      <c r="D272" t="str">
        <f t="shared" si="4"/>
        <v>carinfo270= scrapy.Field()</v>
      </c>
    </row>
    <row r="273" spans="1:4">
      <c r="A273">
        <v>271</v>
      </c>
      <c r="B273" t="s">
        <v>99</v>
      </c>
      <c r="C273" s="17" t="s">
        <v>100</v>
      </c>
      <c r="D273" t="str">
        <f t="shared" si="4"/>
        <v>carinfo271= scrapy.Field()</v>
      </c>
    </row>
    <row r="274" spans="1:4">
      <c r="A274">
        <v>272</v>
      </c>
      <c r="B274" t="s">
        <v>99</v>
      </c>
      <c r="C274" s="17" t="s">
        <v>100</v>
      </c>
      <c r="D274" t="str">
        <f t="shared" si="4"/>
        <v>carinfo272= scrapy.Field()</v>
      </c>
    </row>
    <row r="275" spans="1:4">
      <c r="A275">
        <v>273</v>
      </c>
      <c r="B275" t="s">
        <v>99</v>
      </c>
      <c r="C275" s="17" t="s">
        <v>100</v>
      </c>
      <c r="D275" t="str">
        <f t="shared" si="4"/>
        <v>carinfo273= scrapy.Field()</v>
      </c>
    </row>
    <row r="276" spans="1:4">
      <c r="A276">
        <v>274</v>
      </c>
      <c r="B276" t="s">
        <v>99</v>
      </c>
      <c r="C276" s="17" t="s">
        <v>100</v>
      </c>
      <c r="D276" t="str">
        <f t="shared" si="4"/>
        <v>carinfo274= scrapy.Field()</v>
      </c>
    </row>
    <row r="277" spans="1:4">
      <c r="A277">
        <v>275</v>
      </c>
      <c r="B277" t="s">
        <v>99</v>
      </c>
      <c r="C277" s="17" t="s">
        <v>100</v>
      </c>
      <c r="D277" t="str">
        <f t="shared" si="4"/>
        <v>carinfo275= scrapy.Field()</v>
      </c>
    </row>
    <row r="278" spans="1:4">
      <c r="A278">
        <v>276</v>
      </c>
      <c r="B278" t="s">
        <v>99</v>
      </c>
      <c r="C278" s="17" t="s">
        <v>100</v>
      </c>
      <c r="D278" t="str">
        <f t="shared" si="4"/>
        <v>carinfo276= scrapy.Field()</v>
      </c>
    </row>
    <row r="279" spans="1:4">
      <c r="A279">
        <v>277</v>
      </c>
      <c r="B279" t="s">
        <v>99</v>
      </c>
      <c r="C279" s="17" t="s">
        <v>100</v>
      </c>
      <c r="D279" t="str">
        <f t="shared" si="4"/>
        <v>carinfo277= scrapy.Field()</v>
      </c>
    </row>
    <row r="280" spans="1:4">
      <c r="A280">
        <v>278</v>
      </c>
      <c r="B280" t="s">
        <v>99</v>
      </c>
      <c r="C280" s="17" t="s">
        <v>100</v>
      </c>
      <c r="D280" t="str">
        <f t="shared" si="4"/>
        <v>carinfo278= scrapy.Field()</v>
      </c>
    </row>
    <row r="281" spans="1:4">
      <c r="A281">
        <v>279</v>
      </c>
      <c r="B281" t="s">
        <v>99</v>
      </c>
      <c r="C281" s="17" t="s">
        <v>100</v>
      </c>
      <c r="D281" t="str">
        <f t="shared" si="4"/>
        <v>carinfo279= scrapy.Field()</v>
      </c>
    </row>
    <row r="282" spans="1:4">
      <c r="A282">
        <v>280</v>
      </c>
      <c r="B282" t="s">
        <v>99</v>
      </c>
      <c r="C282" s="17" t="s">
        <v>100</v>
      </c>
      <c r="D282" t="str">
        <f t="shared" si="4"/>
        <v>carinfo280= scrapy.Field()</v>
      </c>
    </row>
    <row r="283" spans="1:4">
      <c r="A283">
        <v>281</v>
      </c>
      <c r="B283" t="s">
        <v>99</v>
      </c>
      <c r="C283" s="17" t="s">
        <v>100</v>
      </c>
      <c r="D283" t="str">
        <f t="shared" si="4"/>
        <v>carinfo281= scrapy.Field()</v>
      </c>
    </row>
    <row r="284" spans="1:4">
      <c r="A284">
        <v>282</v>
      </c>
      <c r="B284" t="s">
        <v>99</v>
      </c>
      <c r="C284" s="17" t="s">
        <v>100</v>
      </c>
      <c r="D284" t="str">
        <f t="shared" si="4"/>
        <v>carinfo282= scrapy.Field()</v>
      </c>
    </row>
    <row r="285" spans="1:4">
      <c r="A285">
        <v>283</v>
      </c>
      <c r="B285" t="s">
        <v>99</v>
      </c>
      <c r="C285" s="17" t="s">
        <v>100</v>
      </c>
      <c r="D285" t="str">
        <f t="shared" si="4"/>
        <v>carinfo283= scrapy.Field()</v>
      </c>
    </row>
    <row r="286" spans="1:4">
      <c r="A286">
        <v>284</v>
      </c>
      <c r="B286" t="s">
        <v>99</v>
      </c>
      <c r="C286" s="17" t="s">
        <v>100</v>
      </c>
      <c r="D286" t="str">
        <f t="shared" si="4"/>
        <v>carinfo284= scrapy.Field()</v>
      </c>
    </row>
    <row r="287" spans="1:4">
      <c r="A287">
        <v>285</v>
      </c>
      <c r="B287" t="s">
        <v>99</v>
      </c>
      <c r="C287" s="17" t="s">
        <v>100</v>
      </c>
      <c r="D287" t="str">
        <f t="shared" si="4"/>
        <v>carinfo285= scrapy.Field()</v>
      </c>
    </row>
    <row r="288" spans="1:4">
      <c r="A288">
        <v>286</v>
      </c>
      <c r="B288" t="s">
        <v>99</v>
      </c>
      <c r="C288" s="17" t="s">
        <v>100</v>
      </c>
      <c r="D288" t="str">
        <f t="shared" si="4"/>
        <v>carinfo286= scrapy.Field()</v>
      </c>
    </row>
    <row r="289" spans="1:4">
      <c r="A289">
        <v>287</v>
      </c>
      <c r="B289" t="s">
        <v>99</v>
      </c>
      <c r="C289" s="17" t="s">
        <v>100</v>
      </c>
      <c r="D289" t="str">
        <f t="shared" si="4"/>
        <v>carinfo287= scrapy.Field()</v>
      </c>
    </row>
    <row r="290" spans="1:4">
      <c r="A290">
        <v>288</v>
      </c>
      <c r="B290" t="s">
        <v>99</v>
      </c>
      <c r="C290" s="17" t="s">
        <v>100</v>
      </c>
      <c r="D290" t="str">
        <f t="shared" si="4"/>
        <v>carinfo288= scrapy.Field()</v>
      </c>
    </row>
    <row r="291" spans="1:4">
      <c r="A291">
        <v>289</v>
      </c>
      <c r="B291" t="s">
        <v>99</v>
      </c>
      <c r="C291" s="17" t="s">
        <v>100</v>
      </c>
      <c r="D291" t="str">
        <f t="shared" si="4"/>
        <v>carinfo289= scrapy.Field()</v>
      </c>
    </row>
    <row r="292" spans="1:4">
      <c r="A292">
        <v>290</v>
      </c>
      <c r="B292" t="s">
        <v>99</v>
      </c>
      <c r="C292" s="17" t="s">
        <v>100</v>
      </c>
      <c r="D292" t="str">
        <f t="shared" si="4"/>
        <v>carinfo290= scrapy.Field()</v>
      </c>
    </row>
    <row r="293" spans="1:4">
      <c r="A293">
        <v>291</v>
      </c>
      <c r="B293" t="s">
        <v>99</v>
      </c>
      <c r="C293" s="17" t="s">
        <v>100</v>
      </c>
      <c r="D293" t="str">
        <f t="shared" si="4"/>
        <v>carinfo291= scrapy.Field()</v>
      </c>
    </row>
    <row r="294" spans="1:4">
      <c r="A294">
        <v>292</v>
      </c>
      <c r="B294" t="s">
        <v>99</v>
      </c>
      <c r="C294" s="17" t="s">
        <v>100</v>
      </c>
      <c r="D294" t="str">
        <f t="shared" si="4"/>
        <v>carinfo292= scrapy.Field()</v>
      </c>
    </row>
    <row r="295" spans="1:4">
      <c r="A295">
        <v>293</v>
      </c>
      <c r="B295" t="s">
        <v>99</v>
      </c>
      <c r="C295" s="17" t="s">
        <v>100</v>
      </c>
      <c r="D295" t="str">
        <f t="shared" si="4"/>
        <v>carinfo293= scrapy.Field()</v>
      </c>
    </row>
    <row r="296" spans="1:4">
      <c r="A296">
        <v>294</v>
      </c>
      <c r="B296" t="s">
        <v>99</v>
      </c>
      <c r="C296" s="17" t="s">
        <v>100</v>
      </c>
      <c r="D296" t="str">
        <f t="shared" si="4"/>
        <v>carinfo294= scrapy.Field()</v>
      </c>
    </row>
    <row r="297" spans="2:4">
      <c r="B297" t="s">
        <v>101</v>
      </c>
      <c r="C297" s="17" t="s">
        <v>100</v>
      </c>
      <c r="D297" t="str">
        <f t="shared" si="4"/>
        <v>brandname= scrapy.Field()</v>
      </c>
    </row>
    <row r="298" spans="2:4">
      <c r="B298" t="s">
        <v>102</v>
      </c>
      <c r="C298" s="17" t="s">
        <v>100</v>
      </c>
      <c r="D298" t="str">
        <f t="shared" si="4"/>
        <v>brandid= scrapy.Field()</v>
      </c>
    </row>
    <row r="299" spans="2:4">
      <c r="B299" t="s">
        <v>103</v>
      </c>
      <c r="C299" s="17" t="s">
        <v>100</v>
      </c>
      <c r="D299" t="str">
        <f t="shared" si="4"/>
        <v>factoryname= scrapy.Field()</v>
      </c>
    </row>
    <row r="300" spans="2:4">
      <c r="B300" t="s">
        <v>104</v>
      </c>
      <c r="C300" s="17" t="s">
        <v>100</v>
      </c>
      <c r="D300" t="str">
        <f t="shared" si="4"/>
        <v>factoryid= scrapy.Field()</v>
      </c>
    </row>
    <row r="301" spans="2:4">
      <c r="B301" t="s">
        <v>105</v>
      </c>
      <c r="C301" s="17" t="s">
        <v>100</v>
      </c>
      <c r="D301" t="str">
        <f t="shared" si="4"/>
        <v>familyname= scrapy.Field()</v>
      </c>
    </row>
    <row r="302" spans="2:4">
      <c r="B302" t="s">
        <v>106</v>
      </c>
      <c r="C302" s="17" t="s">
        <v>100</v>
      </c>
      <c r="D302" t="str">
        <f t="shared" si="4"/>
        <v>familyid= scrapy.Field()</v>
      </c>
    </row>
    <row r="303" spans="2:4">
      <c r="B303" t="s">
        <v>107</v>
      </c>
      <c r="C303" s="17" t="s">
        <v>100</v>
      </c>
      <c r="D303" t="str">
        <f t="shared" si="4"/>
        <v>salesdesc= scrapy.Field()</v>
      </c>
    </row>
    <row r="304" spans="2:4">
      <c r="B304" t="s">
        <v>108</v>
      </c>
      <c r="C304" s="17" t="s">
        <v>100</v>
      </c>
      <c r="D304" t="str">
        <f t="shared" si="4"/>
        <v>carid= scrapy.Field()</v>
      </c>
    </row>
    <row r="305" spans="2:4">
      <c r="B305" t="s">
        <v>109</v>
      </c>
      <c r="C305" s="17" t="s">
        <v>100</v>
      </c>
      <c r="D305" t="str">
        <f t="shared" si="4"/>
        <v>makeyear= scrapy.Field()</v>
      </c>
    </row>
    <row r="306" spans="2:4">
      <c r="B306" t="s">
        <v>110</v>
      </c>
      <c r="C306" s="17" t="s">
        <v>100</v>
      </c>
      <c r="D306" t="str">
        <f t="shared" si="4"/>
        <v>producestatus= scrapy.Field()</v>
      </c>
    </row>
    <row r="307" spans="2:4">
      <c r="B307" t="s">
        <v>111</v>
      </c>
      <c r="C307" s="17" t="s">
        <v>100</v>
      </c>
      <c r="D307" t="str">
        <f t="shared" si="4"/>
        <v>salestatus= scrapy.Field()</v>
      </c>
    </row>
    <row r="308" spans="2:4">
      <c r="B308" t="s">
        <v>112</v>
      </c>
      <c r="C308" s="17" t="s">
        <v>100</v>
      </c>
      <c r="D308" t="str">
        <f t="shared" si="4"/>
        <v>type= scrapy.Field()</v>
      </c>
    </row>
    <row r="309" spans="2:4">
      <c r="B309" t="s">
        <v>113</v>
      </c>
      <c r="C309" s="17" t="s">
        <v>100</v>
      </c>
      <c r="D309" t="str">
        <f t="shared" si="4"/>
        <v>price= scrapy.Field()</v>
      </c>
    </row>
    <row r="310" spans="2:4">
      <c r="B310" t="s">
        <v>114</v>
      </c>
      <c r="C310" s="17" t="s">
        <v>100</v>
      </c>
      <c r="D310" t="str">
        <f t="shared" si="4"/>
        <v>output= scrapy.Field()</v>
      </c>
    </row>
    <row r="311" spans="2:4">
      <c r="B311" t="s">
        <v>115</v>
      </c>
      <c r="C311" s="17" t="s">
        <v>100</v>
      </c>
      <c r="D311" t="str">
        <f t="shared" si="4"/>
        <v>geartype= scrapy.Field()</v>
      </c>
    </row>
    <row r="312" spans="2:4">
      <c r="B312" t="s">
        <v>116</v>
      </c>
      <c r="C312" s="17" t="s">
        <v>100</v>
      </c>
      <c r="D312" t="str">
        <f t="shared" si="4"/>
        <v>gearnum= scrapy.Field()</v>
      </c>
    </row>
    <row r="313" spans="2:4">
      <c r="B313" t="s">
        <v>117</v>
      </c>
      <c r="C313" s="17" t="s">
        <v>100</v>
      </c>
      <c r="D313" t="str">
        <f t="shared" si="4"/>
        <v>length= scrapy.Field()</v>
      </c>
    </row>
    <row r="314" spans="2:4">
      <c r="B314" t="s">
        <v>118</v>
      </c>
      <c r="C314" s="17" t="s">
        <v>100</v>
      </c>
      <c r="D314" t="str">
        <f t="shared" si="4"/>
        <v>width= scrapy.Field()</v>
      </c>
    </row>
    <row r="315" spans="2:4">
      <c r="B315" t="s">
        <v>119</v>
      </c>
      <c r="C315" s="17" t="s">
        <v>100</v>
      </c>
      <c r="D315" t="str">
        <f t="shared" si="4"/>
        <v>height= scrapy.Field()</v>
      </c>
    </row>
    <row r="316" spans="2:4">
      <c r="B316" t="s">
        <v>120</v>
      </c>
      <c r="C316" s="17" t="s">
        <v>100</v>
      </c>
      <c r="D316" t="str">
        <f t="shared" si="4"/>
        <v>wheel= scrapy.Field()</v>
      </c>
    </row>
    <row r="317" spans="2:4">
      <c r="B317" t="s">
        <v>121</v>
      </c>
      <c r="C317" s="17" t="s">
        <v>100</v>
      </c>
      <c r="D317" t="str">
        <f t="shared" si="4"/>
        <v>weight= scrapy.Field()</v>
      </c>
    </row>
    <row r="318" spans="2:4">
      <c r="B318" t="s">
        <v>122</v>
      </c>
      <c r="C318" s="17" t="s">
        <v>100</v>
      </c>
      <c r="D318" t="str">
        <f t="shared" si="4"/>
        <v>method= scrapy.Field()</v>
      </c>
    </row>
    <row r="319" spans="2:4">
      <c r="B319" t="s">
        <v>123</v>
      </c>
      <c r="C319" s="17" t="s">
        <v>100</v>
      </c>
      <c r="D319" t="str">
        <f t="shared" si="4"/>
        <v>maxps= scrapy.Field()</v>
      </c>
    </row>
    <row r="320" spans="2:4">
      <c r="B320" t="s">
        <v>124</v>
      </c>
      <c r="C320" s="17" t="s">
        <v>100</v>
      </c>
      <c r="D320" t="str">
        <f t="shared" si="4"/>
        <v>emission= scrapy.Field()</v>
      </c>
    </row>
    <row r="321" spans="2:4">
      <c r="B321" t="s">
        <v>125</v>
      </c>
      <c r="C321" s="17" t="s">
        <v>100</v>
      </c>
      <c r="D321" t="str">
        <f t="shared" si="4"/>
        <v>fueltype= scrapy.Field()</v>
      </c>
    </row>
    <row r="322" spans="2:4">
      <c r="B322" t="s">
        <v>126</v>
      </c>
      <c r="C322" s="17" t="s">
        <v>100</v>
      </c>
      <c r="D322" t="str">
        <f t="shared" si="4"/>
        <v>fuelnumber= scrapy.Field()</v>
      </c>
    </row>
    <row r="323" spans="2:4">
      <c r="B323" t="s">
        <v>127</v>
      </c>
      <c r="C323" s="17" t="s">
        <v>100</v>
      </c>
      <c r="D323" t="str">
        <f t="shared" ref="D323:D324" si="5">CONCATENATE(B323,A323,C323)</f>
        <v>assitanttype= scrapy.Field()</v>
      </c>
    </row>
    <row r="324" spans="2:4">
      <c r="B324" t="s">
        <v>128</v>
      </c>
      <c r="C324" s="17" t="s">
        <v>100</v>
      </c>
      <c r="D324" t="str">
        <f t="shared" si="5"/>
        <v>backhang= scrapy.Field()</v>
      </c>
    </row>
  </sheetData>
  <autoFilter ref="A1:F324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2"/>
  <sheetViews>
    <sheetView topLeftCell="A31" workbookViewId="0">
      <selection activeCell="F40" sqref="F40"/>
    </sheetView>
  </sheetViews>
  <sheetFormatPr defaultColWidth="9" defaultRowHeight="13.8" outlineLevelCol="5"/>
  <sheetData>
    <row r="1" spans="1:1">
      <c r="A1" t="s">
        <v>129</v>
      </c>
    </row>
    <row r="2" spans="2:2">
      <c r="B2" t="s">
        <v>130</v>
      </c>
    </row>
    <row r="3" spans="3:3">
      <c r="C3" t="s">
        <v>131</v>
      </c>
    </row>
    <row r="4" spans="4:4">
      <c r="D4" t="s">
        <v>132</v>
      </c>
    </row>
    <row r="5" spans="5:5">
      <c r="E5" t="s">
        <v>131</v>
      </c>
    </row>
    <row r="6" spans="6:6">
      <c r="F6" t="s">
        <v>133</v>
      </c>
    </row>
    <row r="7" spans="6:6">
      <c r="F7" t="s">
        <v>134</v>
      </c>
    </row>
    <row r="8" spans="5:5">
      <c r="E8" t="s">
        <v>135</v>
      </c>
    </row>
    <row r="9" spans="5:5">
      <c r="E9" t="s">
        <v>131</v>
      </c>
    </row>
    <row r="10" spans="6:6">
      <c r="F10" t="s">
        <v>136</v>
      </c>
    </row>
    <row r="11" spans="6:6">
      <c r="F11" t="s">
        <v>137</v>
      </c>
    </row>
    <row r="12" spans="5:5">
      <c r="E12" t="s">
        <v>135</v>
      </c>
    </row>
    <row r="13" spans="5:5">
      <c r="E13" t="s">
        <v>131</v>
      </c>
    </row>
    <row r="14" spans="6:6">
      <c r="F14" t="s">
        <v>138</v>
      </c>
    </row>
    <row r="15" spans="6:6">
      <c r="F15" t="s">
        <v>139</v>
      </c>
    </row>
    <row r="16" spans="5:5">
      <c r="E16" t="s">
        <v>140</v>
      </c>
    </row>
    <row r="17" spans="4:4">
      <c r="D17" t="s">
        <v>14</v>
      </c>
    </row>
    <row r="18" spans="4:4">
      <c r="D18" t="s">
        <v>141</v>
      </c>
    </row>
    <row r="19" spans="3:3">
      <c r="C19" t="s">
        <v>135</v>
      </c>
    </row>
    <row r="20" spans="3:3">
      <c r="C20" t="s">
        <v>131</v>
      </c>
    </row>
    <row r="21" spans="4:4">
      <c r="D21" t="s">
        <v>132</v>
      </c>
    </row>
    <row r="22" spans="5:5">
      <c r="E22" t="s">
        <v>131</v>
      </c>
    </row>
    <row r="23" spans="6:6">
      <c r="F23" t="s">
        <v>133</v>
      </c>
    </row>
    <row r="24" spans="6:6">
      <c r="F24" t="s">
        <v>142</v>
      </c>
    </row>
    <row r="25" spans="5:5">
      <c r="E25" t="s">
        <v>135</v>
      </c>
    </row>
    <row r="26" spans="5:5">
      <c r="E26" t="s">
        <v>131</v>
      </c>
    </row>
    <row r="27" spans="6:6">
      <c r="F27" t="s">
        <v>136</v>
      </c>
    </row>
    <row r="28" spans="6:6">
      <c r="F28" t="s">
        <v>143</v>
      </c>
    </row>
    <row r="29" spans="5:5">
      <c r="E29" t="s">
        <v>135</v>
      </c>
    </row>
    <row r="30" spans="5:5">
      <c r="E30" t="s">
        <v>131</v>
      </c>
    </row>
    <row r="31" spans="6:6">
      <c r="F31" t="s">
        <v>138</v>
      </c>
    </row>
    <row r="32" spans="6:6">
      <c r="F32" t="s">
        <v>144</v>
      </c>
    </row>
    <row r="33" spans="5:5">
      <c r="E33" t="s">
        <v>140</v>
      </c>
    </row>
    <row r="34" spans="4:4">
      <c r="D34" t="s">
        <v>14</v>
      </c>
    </row>
    <row r="35" spans="4:4">
      <c r="D35" t="s">
        <v>145</v>
      </c>
    </row>
    <row r="36" spans="3:3">
      <c r="C36" t="s">
        <v>135</v>
      </c>
    </row>
    <row r="37" spans="3:3">
      <c r="C37" t="s">
        <v>131</v>
      </c>
    </row>
    <row r="38" spans="4:4">
      <c r="D38" t="s">
        <v>132</v>
      </c>
    </row>
    <row r="39" spans="5:5">
      <c r="E39" t="s">
        <v>131</v>
      </c>
    </row>
    <row r="40" spans="6:6">
      <c r="F40" t="s">
        <v>133</v>
      </c>
    </row>
    <row r="41" spans="6:6">
      <c r="F41" t="s">
        <v>146</v>
      </c>
    </row>
    <row r="42" spans="5:5">
      <c r="E42" t="s">
        <v>135</v>
      </c>
    </row>
    <row r="43" spans="5:5">
      <c r="E43" t="s">
        <v>131</v>
      </c>
    </row>
    <row r="44" spans="6:6">
      <c r="F44" t="s">
        <v>136</v>
      </c>
    </row>
    <row r="45" spans="6:6">
      <c r="F45" t="s">
        <v>146</v>
      </c>
    </row>
    <row r="46" spans="5:5">
      <c r="E46" t="s">
        <v>135</v>
      </c>
    </row>
    <row r="47" spans="5:5">
      <c r="E47" t="s">
        <v>131</v>
      </c>
    </row>
    <row r="48" spans="6:6">
      <c r="F48" t="s">
        <v>138</v>
      </c>
    </row>
    <row r="49" spans="6:6">
      <c r="F49" t="s">
        <v>146</v>
      </c>
    </row>
    <row r="50" spans="5:5">
      <c r="E50" t="s">
        <v>140</v>
      </c>
    </row>
    <row r="51" spans="4:4">
      <c r="D51" t="s">
        <v>14</v>
      </c>
    </row>
    <row r="52" spans="4:4">
      <c r="D52" t="s">
        <v>147</v>
      </c>
    </row>
    <row r="53" spans="3:3">
      <c r="C53" t="s">
        <v>135</v>
      </c>
    </row>
    <row r="54" spans="3:3">
      <c r="C54" t="s">
        <v>131</v>
      </c>
    </row>
    <row r="55" spans="4:4">
      <c r="D55" t="s">
        <v>132</v>
      </c>
    </row>
    <row r="56" spans="5:5">
      <c r="E56" t="s">
        <v>131</v>
      </c>
    </row>
    <row r="57" spans="6:6">
      <c r="F57" t="s">
        <v>133</v>
      </c>
    </row>
    <row r="58" spans="6:6">
      <c r="F58" t="s">
        <v>148</v>
      </c>
    </row>
    <row r="59" spans="5:5">
      <c r="E59" t="s">
        <v>135</v>
      </c>
    </row>
    <row r="60" spans="5:5">
      <c r="E60" t="s">
        <v>131</v>
      </c>
    </row>
    <row r="61" spans="6:6">
      <c r="F61" t="s">
        <v>136</v>
      </c>
    </row>
    <row r="62" spans="6:6">
      <c r="F62" t="s">
        <v>148</v>
      </c>
    </row>
    <row r="63" spans="5:5">
      <c r="E63" t="s">
        <v>135</v>
      </c>
    </row>
    <row r="64" spans="5:5">
      <c r="E64" t="s">
        <v>131</v>
      </c>
    </row>
    <row r="65" spans="6:6">
      <c r="F65" t="s">
        <v>138</v>
      </c>
    </row>
    <row r="66" spans="6:6">
      <c r="F66" t="s">
        <v>148</v>
      </c>
    </row>
    <row r="67" spans="5:5">
      <c r="E67" t="s">
        <v>140</v>
      </c>
    </row>
    <row r="68" spans="4:4">
      <c r="D68" t="s">
        <v>14</v>
      </c>
    </row>
    <row r="69" spans="4:4">
      <c r="D69" t="s">
        <v>149</v>
      </c>
    </row>
    <row r="70" spans="3:3">
      <c r="C70" t="s">
        <v>135</v>
      </c>
    </row>
    <row r="71" spans="3:3">
      <c r="C71" t="s">
        <v>131</v>
      </c>
    </row>
    <row r="72" spans="4:4">
      <c r="D72" t="s">
        <v>132</v>
      </c>
    </row>
    <row r="73" spans="5:5">
      <c r="E73" t="s">
        <v>131</v>
      </c>
    </row>
    <row r="74" spans="6:6">
      <c r="F74" t="s">
        <v>133</v>
      </c>
    </row>
    <row r="75" spans="6:6">
      <c r="F75" t="s">
        <v>150</v>
      </c>
    </row>
    <row r="76" spans="5:5">
      <c r="E76" t="s">
        <v>135</v>
      </c>
    </row>
    <row r="77" spans="5:5">
      <c r="E77" t="s">
        <v>131</v>
      </c>
    </row>
    <row r="78" spans="6:6">
      <c r="F78" t="s">
        <v>136</v>
      </c>
    </row>
    <row r="79" spans="6:6">
      <c r="F79" t="s">
        <v>150</v>
      </c>
    </row>
    <row r="80" spans="5:5">
      <c r="E80" t="s">
        <v>135</v>
      </c>
    </row>
    <row r="81" spans="5:5">
      <c r="E81" t="s">
        <v>131</v>
      </c>
    </row>
    <row r="82" spans="6:6">
      <c r="F82" t="s">
        <v>138</v>
      </c>
    </row>
    <row r="83" spans="6:6">
      <c r="F83" t="s">
        <v>151</v>
      </c>
    </row>
    <row r="84" spans="5:5">
      <c r="E84" t="s">
        <v>140</v>
      </c>
    </row>
    <row r="85" spans="4:4">
      <c r="D85" t="s">
        <v>14</v>
      </c>
    </row>
    <row r="86" spans="4:4">
      <c r="D86" t="s">
        <v>152</v>
      </c>
    </row>
    <row r="87" spans="3:3">
      <c r="C87" t="s">
        <v>135</v>
      </c>
    </row>
    <row r="88" spans="3:3">
      <c r="C88" t="s">
        <v>131</v>
      </c>
    </row>
    <row r="89" spans="4:4">
      <c r="D89" t="s">
        <v>132</v>
      </c>
    </row>
    <row r="90" spans="5:5">
      <c r="E90" t="s">
        <v>131</v>
      </c>
    </row>
    <row r="91" spans="6:6">
      <c r="F91" t="s">
        <v>133</v>
      </c>
    </row>
    <row r="92" spans="6:6">
      <c r="F92" t="s">
        <v>153</v>
      </c>
    </row>
    <row r="93" spans="5:5">
      <c r="E93" t="s">
        <v>135</v>
      </c>
    </row>
    <row r="94" spans="5:5">
      <c r="E94" t="s">
        <v>131</v>
      </c>
    </row>
    <row r="95" spans="6:6">
      <c r="F95" t="s">
        <v>136</v>
      </c>
    </row>
    <row r="96" spans="6:6">
      <c r="F96" t="s">
        <v>153</v>
      </c>
    </row>
    <row r="97" spans="5:5">
      <c r="E97" t="s">
        <v>135</v>
      </c>
    </row>
    <row r="98" spans="5:5">
      <c r="E98" t="s">
        <v>131</v>
      </c>
    </row>
    <row r="99" spans="6:6">
      <c r="F99" t="s">
        <v>138</v>
      </c>
    </row>
    <row r="100" spans="6:6">
      <c r="F100" t="s">
        <v>154</v>
      </c>
    </row>
    <row r="101" spans="5:5">
      <c r="E101" t="s">
        <v>140</v>
      </c>
    </row>
    <row r="102" spans="4:4">
      <c r="D102" t="s">
        <v>14</v>
      </c>
    </row>
    <row r="103" spans="4:4">
      <c r="D103" t="s">
        <v>155</v>
      </c>
    </row>
    <row r="104" spans="3:3">
      <c r="C104" t="s">
        <v>135</v>
      </c>
    </row>
    <row r="105" spans="3:3">
      <c r="C105" t="s">
        <v>131</v>
      </c>
    </row>
    <row r="106" spans="4:4">
      <c r="D106" t="s">
        <v>132</v>
      </c>
    </row>
    <row r="107" spans="5:5">
      <c r="E107" t="s">
        <v>131</v>
      </c>
    </row>
    <row r="108" spans="6:6">
      <c r="F108" t="s">
        <v>133</v>
      </c>
    </row>
    <row r="109" spans="6:6">
      <c r="F109" t="s">
        <v>156</v>
      </c>
    </row>
    <row r="110" spans="5:5">
      <c r="E110" t="s">
        <v>135</v>
      </c>
    </row>
    <row r="111" spans="5:5">
      <c r="E111" t="s">
        <v>131</v>
      </c>
    </row>
    <row r="112" spans="6:6">
      <c r="F112" t="s">
        <v>136</v>
      </c>
    </row>
    <row r="113" spans="6:6">
      <c r="F113" t="s">
        <v>156</v>
      </c>
    </row>
    <row r="114" spans="5:5">
      <c r="E114" t="s">
        <v>135</v>
      </c>
    </row>
    <row r="115" spans="5:5">
      <c r="E115" t="s">
        <v>131</v>
      </c>
    </row>
    <row r="116" spans="6:6">
      <c r="F116" t="s">
        <v>138</v>
      </c>
    </row>
    <row r="117" spans="6:6">
      <c r="F117" t="s">
        <v>156</v>
      </c>
    </row>
    <row r="118" spans="5:5">
      <c r="E118" t="s">
        <v>140</v>
      </c>
    </row>
    <row r="119" spans="4:4">
      <c r="D119" t="s">
        <v>14</v>
      </c>
    </row>
    <row r="120" spans="4:4">
      <c r="D120" t="s">
        <v>157</v>
      </c>
    </row>
    <row r="121" spans="3:3">
      <c r="C121" t="s">
        <v>135</v>
      </c>
    </row>
    <row r="122" spans="3:3">
      <c r="C122" t="s">
        <v>131</v>
      </c>
    </row>
    <row r="123" spans="4:4">
      <c r="D123" t="s">
        <v>132</v>
      </c>
    </row>
    <row r="124" spans="5:5">
      <c r="E124" t="s">
        <v>131</v>
      </c>
    </row>
    <row r="125" spans="6:6">
      <c r="F125" t="s">
        <v>133</v>
      </c>
    </row>
    <row r="126" spans="6:6">
      <c r="F126" t="s">
        <v>158</v>
      </c>
    </row>
    <row r="127" spans="5:5">
      <c r="E127" t="s">
        <v>135</v>
      </c>
    </row>
    <row r="128" spans="5:5">
      <c r="E128" t="s">
        <v>131</v>
      </c>
    </row>
    <row r="129" spans="6:6">
      <c r="F129" t="s">
        <v>136</v>
      </c>
    </row>
    <row r="130" spans="6:6">
      <c r="F130" t="s">
        <v>158</v>
      </c>
    </row>
    <row r="131" spans="5:5">
      <c r="E131" t="s">
        <v>135</v>
      </c>
    </row>
    <row r="132" spans="5:5">
      <c r="E132" t="s">
        <v>131</v>
      </c>
    </row>
    <row r="133" spans="6:6">
      <c r="F133" t="s">
        <v>138</v>
      </c>
    </row>
    <row r="134" spans="6:6">
      <c r="F134" t="s">
        <v>158</v>
      </c>
    </row>
    <row r="135" spans="5:5">
      <c r="E135" t="s">
        <v>140</v>
      </c>
    </row>
    <row r="136" spans="4:4">
      <c r="D136" t="s">
        <v>14</v>
      </c>
    </row>
    <row r="137" spans="4:4">
      <c r="D137" t="s">
        <v>159</v>
      </c>
    </row>
    <row r="138" spans="3:3">
      <c r="C138" t="s">
        <v>135</v>
      </c>
    </row>
    <row r="139" spans="3:3">
      <c r="C139" t="s">
        <v>131</v>
      </c>
    </row>
    <row r="140" spans="4:4">
      <c r="D140" t="s">
        <v>132</v>
      </c>
    </row>
    <row r="141" spans="5:5">
      <c r="E141" t="s">
        <v>131</v>
      </c>
    </row>
    <row r="142" spans="6:6">
      <c r="F142" t="s">
        <v>133</v>
      </c>
    </row>
    <row r="143" spans="6:6">
      <c r="F143" t="s">
        <v>160</v>
      </c>
    </row>
    <row r="144" spans="5:5">
      <c r="E144" t="s">
        <v>135</v>
      </c>
    </row>
    <row r="145" spans="5:5">
      <c r="E145" t="s">
        <v>131</v>
      </c>
    </row>
    <row r="146" spans="6:6">
      <c r="F146" t="s">
        <v>136</v>
      </c>
    </row>
    <row r="147" spans="6:6">
      <c r="F147" t="s">
        <v>160</v>
      </c>
    </row>
    <row r="148" spans="5:5">
      <c r="E148" t="s">
        <v>135</v>
      </c>
    </row>
    <row r="149" spans="5:5">
      <c r="E149" t="s">
        <v>131</v>
      </c>
    </row>
    <row r="150" spans="6:6">
      <c r="F150" t="s">
        <v>138</v>
      </c>
    </row>
    <row r="151" spans="6:6">
      <c r="F151" t="s">
        <v>161</v>
      </c>
    </row>
    <row r="152" spans="5:5">
      <c r="E152" t="s">
        <v>140</v>
      </c>
    </row>
    <row r="153" spans="4:4">
      <c r="D153" t="s">
        <v>14</v>
      </c>
    </row>
    <row r="154" spans="4:4">
      <c r="D154" t="s">
        <v>162</v>
      </c>
    </row>
    <row r="155" spans="3:3">
      <c r="C155" t="s">
        <v>135</v>
      </c>
    </row>
    <row r="156" spans="3:3">
      <c r="C156" t="s">
        <v>131</v>
      </c>
    </row>
    <row r="157" spans="4:4">
      <c r="D157" t="s">
        <v>132</v>
      </c>
    </row>
    <row r="158" spans="5:5">
      <c r="E158" t="s">
        <v>131</v>
      </c>
    </row>
    <row r="159" spans="6:6">
      <c r="F159" t="s">
        <v>133</v>
      </c>
    </row>
    <row r="160" spans="6:6">
      <c r="F160" t="s">
        <v>163</v>
      </c>
    </row>
    <row r="161" spans="5:5">
      <c r="E161" t="s">
        <v>135</v>
      </c>
    </row>
    <row r="162" spans="5:5">
      <c r="E162" t="s">
        <v>131</v>
      </c>
    </row>
    <row r="163" spans="6:6">
      <c r="F163" t="s">
        <v>136</v>
      </c>
    </row>
    <row r="164" spans="6:6">
      <c r="F164" t="s">
        <v>163</v>
      </c>
    </row>
    <row r="165" spans="5:5">
      <c r="E165" t="s">
        <v>135</v>
      </c>
    </row>
    <row r="166" spans="5:5">
      <c r="E166" t="s">
        <v>131</v>
      </c>
    </row>
    <row r="167" spans="6:6">
      <c r="F167" t="s">
        <v>138</v>
      </c>
    </row>
    <row r="168" spans="6:6">
      <c r="F168" t="s">
        <v>164</v>
      </c>
    </row>
    <row r="169" spans="5:5">
      <c r="E169" t="s">
        <v>140</v>
      </c>
    </row>
    <row r="170" spans="4:4">
      <c r="D170" t="s">
        <v>14</v>
      </c>
    </row>
    <row r="171" spans="4:4">
      <c r="D171" t="s">
        <v>165</v>
      </c>
    </row>
    <row r="172" spans="3:3">
      <c r="C172" t="s">
        <v>135</v>
      </c>
    </row>
    <row r="173" spans="3:3">
      <c r="C173" t="s">
        <v>131</v>
      </c>
    </row>
    <row r="174" spans="4:4">
      <c r="D174" t="s">
        <v>132</v>
      </c>
    </row>
    <row r="175" spans="5:5">
      <c r="E175" t="s">
        <v>131</v>
      </c>
    </row>
    <row r="176" spans="6:6">
      <c r="F176" t="s">
        <v>133</v>
      </c>
    </row>
    <row r="177" spans="6:6">
      <c r="F177" t="s">
        <v>166</v>
      </c>
    </row>
    <row r="178" spans="5:5">
      <c r="E178" t="s">
        <v>135</v>
      </c>
    </row>
    <row r="179" spans="5:5">
      <c r="E179" t="s">
        <v>131</v>
      </c>
    </row>
    <row r="180" spans="6:6">
      <c r="F180" t="s">
        <v>136</v>
      </c>
    </row>
    <row r="181" spans="6:6">
      <c r="F181" t="s">
        <v>166</v>
      </c>
    </row>
    <row r="182" spans="5:5">
      <c r="E182" t="s">
        <v>135</v>
      </c>
    </row>
    <row r="183" spans="5:5">
      <c r="E183" t="s">
        <v>131</v>
      </c>
    </row>
    <row r="184" spans="6:6">
      <c r="F184" t="s">
        <v>138</v>
      </c>
    </row>
    <row r="185" spans="6:6">
      <c r="F185" t="s">
        <v>166</v>
      </c>
    </row>
    <row r="186" spans="5:5">
      <c r="E186" t="s">
        <v>140</v>
      </c>
    </row>
    <row r="187" spans="4:4">
      <c r="D187" t="s">
        <v>14</v>
      </c>
    </row>
    <row r="188" spans="4:4">
      <c r="D188" t="s">
        <v>167</v>
      </c>
    </row>
    <row r="189" spans="3:3">
      <c r="C189" t="s">
        <v>135</v>
      </c>
    </row>
    <row r="190" spans="3:3">
      <c r="C190" t="s">
        <v>131</v>
      </c>
    </row>
    <row r="191" spans="4:4">
      <c r="D191" t="s">
        <v>132</v>
      </c>
    </row>
    <row r="192" spans="5:5">
      <c r="E192" t="s">
        <v>131</v>
      </c>
    </row>
    <row r="193" spans="6:6">
      <c r="F193" t="s">
        <v>133</v>
      </c>
    </row>
    <row r="194" spans="6:6">
      <c r="F194" t="s">
        <v>166</v>
      </c>
    </row>
    <row r="195" spans="5:5">
      <c r="E195" t="s">
        <v>135</v>
      </c>
    </row>
    <row r="196" spans="5:5">
      <c r="E196" t="s">
        <v>131</v>
      </c>
    </row>
    <row r="197" spans="6:6">
      <c r="F197" t="s">
        <v>136</v>
      </c>
    </row>
    <row r="198" spans="6:6">
      <c r="F198" t="s">
        <v>166</v>
      </c>
    </row>
    <row r="199" spans="5:5">
      <c r="E199" t="s">
        <v>135</v>
      </c>
    </row>
    <row r="200" spans="5:5">
      <c r="E200" t="s">
        <v>131</v>
      </c>
    </row>
    <row r="201" spans="6:6">
      <c r="F201" t="s">
        <v>138</v>
      </c>
    </row>
    <row r="202" spans="6:6">
      <c r="F202" t="s">
        <v>166</v>
      </c>
    </row>
    <row r="203" spans="5:5">
      <c r="E203" t="s">
        <v>140</v>
      </c>
    </row>
    <row r="204" spans="4:4">
      <c r="D204" t="s">
        <v>14</v>
      </c>
    </row>
    <row r="205" spans="4:4">
      <c r="D205" t="s">
        <v>168</v>
      </c>
    </row>
    <row r="206" spans="3:3">
      <c r="C206" t="s">
        <v>135</v>
      </c>
    </row>
    <row r="207" spans="3:3">
      <c r="C207" t="s">
        <v>131</v>
      </c>
    </row>
    <row r="208" spans="4:4">
      <c r="D208" t="s">
        <v>132</v>
      </c>
    </row>
    <row r="209" spans="5:5">
      <c r="E209" t="s">
        <v>131</v>
      </c>
    </row>
    <row r="210" spans="6:6">
      <c r="F210" t="s">
        <v>133</v>
      </c>
    </row>
    <row r="211" spans="6:6">
      <c r="F211" t="s">
        <v>166</v>
      </c>
    </row>
    <row r="212" spans="5:5">
      <c r="E212" t="s">
        <v>135</v>
      </c>
    </row>
    <row r="213" spans="5:5">
      <c r="E213" t="s">
        <v>131</v>
      </c>
    </row>
    <row r="214" spans="6:6">
      <c r="F214" t="s">
        <v>136</v>
      </c>
    </row>
    <row r="215" spans="6:6">
      <c r="F215" t="s">
        <v>166</v>
      </c>
    </row>
    <row r="216" spans="5:5">
      <c r="E216" t="s">
        <v>135</v>
      </c>
    </row>
    <row r="217" spans="5:5">
      <c r="E217" t="s">
        <v>131</v>
      </c>
    </row>
    <row r="218" spans="6:6">
      <c r="F218" t="s">
        <v>138</v>
      </c>
    </row>
    <row r="219" spans="6:6">
      <c r="F219" t="s">
        <v>166</v>
      </c>
    </row>
    <row r="220" spans="5:5">
      <c r="E220" t="s">
        <v>140</v>
      </c>
    </row>
    <row r="221" spans="4:4">
      <c r="D221" t="s">
        <v>14</v>
      </c>
    </row>
    <row r="222" spans="4:4">
      <c r="D222" t="s">
        <v>169</v>
      </c>
    </row>
    <row r="223" spans="3:3">
      <c r="C223" t="s">
        <v>135</v>
      </c>
    </row>
    <row r="224" spans="3:3">
      <c r="C224" t="s">
        <v>131</v>
      </c>
    </row>
    <row r="225" spans="4:4">
      <c r="D225" t="s">
        <v>132</v>
      </c>
    </row>
    <row r="226" spans="5:5">
      <c r="E226" t="s">
        <v>131</v>
      </c>
    </row>
    <row r="227" spans="6:6">
      <c r="F227" t="s">
        <v>133</v>
      </c>
    </row>
    <row r="228" spans="6:6">
      <c r="F228" t="s">
        <v>166</v>
      </c>
    </row>
    <row r="229" spans="5:5">
      <c r="E229" t="s">
        <v>135</v>
      </c>
    </row>
    <row r="230" spans="5:5">
      <c r="E230" t="s">
        <v>131</v>
      </c>
    </row>
    <row r="231" spans="6:6">
      <c r="F231" t="s">
        <v>136</v>
      </c>
    </row>
    <row r="232" spans="6:6">
      <c r="F232" t="s">
        <v>166</v>
      </c>
    </row>
    <row r="233" spans="5:5">
      <c r="E233" t="s">
        <v>135</v>
      </c>
    </row>
    <row r="234" spans="5:5">
      <c r="E234" t="s">
        <v>131</v>
      </c>
    </row>
    <row r="235" spans="6:6">
      <c r="F235" t="s">
        <v>138</v>
      </c>
    </row>
    <row r="236" spans="6:6">
      <c r="F236" t="s">
        <v>166</v>
      </c>
    </row>
    <row r="237" spans="5:5">
      <c r="E237" t="s">
        <v>140</v>
      </c>
    </row>
    <row r="238" spans="4:4">
      <c r="D238" t="s">
        <v>14</v>
      </c>
    </row>
    <row r="239" spans="4:4">
      <c r="D239" t="s">
        <v>170</v>
      </c>
    </row>
    <row r="240" spans="3:3">
      <c r="C240" t="s">
        <v>135</v>
      </c>
    </row>
    <row r="241" spans="3:3">
      <c r="C241" t="s">
        <v>131</v>
      </c>
    </row>
    <row r="242" spans="4:4">
      <c r="D242" t="s">
        <v>132</v>
      </c>
    </row>
    <row r="243" spans="5:5">
      <c r="E243" t="s">
        <v>131</v>
      </c>
    </row>
    <row r="244" spans="6:6">
      <c r="F244" t="s">
        <v>133</v>
      </c>
    </row>
    <row r="245" spans="6:6">
      <c r="F245" t="s">
        <v>166</v>
      </c>
    </row>
    <row r="246" spans="5:5">
      <c r="E246" t="s">
        <v>135</v>
      </c>
    </row>
    <row r="247" spans="5:5">
      <c r="E247" t="s">
        <v>131</v>
      </c>
    </row>
    <row r="248" spans="6:6">
      <c r="F248" t="s">
        <v>136</v>
      </c>
    </row>
    <row r="249" spans="6:6">
      <c r="F249" t="s">
        <v>166</v>
      </c>
    </row>
    <row r="250" spans="5:5">
      <c r="E250" t="s">
        <v>135</v>
      </c>
    </row>
    <row r="251" spans="5:5">
      <c r="E251" t="s">
        <v>131</v>
      </c>
    </row>
    <row r="252" spans="6:6">
      <c r="F252" t="s">
        <v>138</v>
      </c>
    </row>
    <row r="253" spans="6:6">
      <c r="F253" t="s">
        <v>166</v>
      </c>
    </row>
    <row r="254" spans="5:5">
      <c r="E254" t="s">
        <v>140</v>
      </c>
    </row>
    <row r="255" spans="4:4">
      <c r="D255" t="s">
        <v>14</v>
      </c>
    </row>
    <row r="256" spans="4:4">
      <c r="D256" t="s">
        <v>171</v>
      </c>
    </row>
    <row r="257" spans="3:3">
      <c r="C257" t="s">
        <v>135</v>
      </c>
    </row>
    <row r="258" spans="3:3">
      <c r="C258" t="s">
        <v>131</v>
      </c>
    </row>
    <row r="259" spans="4:4">
      <c r="D259" t="s">
        <v>132</v>
      </c>
    </row>
    <row r="260" spans="5:5">
      <c r="E260" t="s">
        <v>131</v>
      </c>
    </row>
    <row r="261" spans="6:6">
      <c r="F261" t="s">
        <v>133</v>
      </c>
    </row>
    <row r="262" spans="6:6">
      <c r="F262" t="s">
        <v>172</v>
      </c>
    </row>
    <row r="263" spans="5:5">
      <c r="E263" t="s">
        <v>135</v>
      </c>
    </row>
    <row r="264" spans="5:5">
      <c r="E264" t="s">
        <v>131</v>
      </c>
    </row>
    <row r="265" spans="6:6">
      <c r="F265" t="s">
        <v>136</v>
      </c>
    </row>
    <row r="266" spans="6:6">
      <c r="F266" t="s">
        <v>172</v>
      </c>
    </row>
    <row r="267" spans="5:5">
      <c r="E267" t="s">
        <v>135</v>
      </c>
    </row>
    <row r="268" spans="5:5">
      <c r="E268" t="s">
        <v>131</v>
      </c>
    </row>
    <row r="269" spans="6:6">
      <c r="F269" t="s">
        <v>138</v>
      </c>
    </row>
    <row r="270" spans="6:6">
      <c r="F270" t="s">
        <v>172</v>
      </c>
    </row>
    <row r="271" spans="5:5">
      <c r="E271" t="s">
        <v>140</v>
      </c>
    </row>
    <row r="272" spans="4:4">
      <c r="D272" t="s">
        <v>14</v>
      </c>
    </row>
    <row r="273" spans="4:4">
      <c r="D273" t="s">
        <v>173</v>
      </c>
    </row>
    <row r="274" spans="3:3">
      <c r="C274" t="s">
        <v>140</v>
      </c>
    </row>
    <row r="275" spans="2:2">
      <c r="B275" t="s">
        <v>14</v>
      </c>
    </row>
    <row r="276" spans="2:2">
      <c r="B276" t="s">
        <v>174</v>
      </c>
    </row>
    <row r="277" spans="1:1">
      <c r="A277" t="s">
        <v>140</v>
      </c>
    </row>
    <row r="278" spans="1:1">
      <c r="A278" t="s">
        <v>175</v>
      </c>
    </row>
    <row r="279" spans="2:2">
      <c r="B279" t="s">
        <v>130</v>
      </c>
    </row>
    <row r="280" spans="3:3">
      <c r="C280" t="s">
        <v>131</v>
      </c>
    </row>
    <row r="281" spans="4:4">
      <c r="D281" t="s">
        <v>132</v>
      </c>
    </row>
    <row r="282" spans="5:5">
      <c r="E282" t="s">
        <v>131</v>
      </c>
    </row>
    <row r="283" spans="6:6">
      <c r="F283" t="s">
        <v>133</v>
      </c>
    </row>
    <row r="284" spans="6:6">
      <c r="F284" t="s">
        <v>176</v>
      </c>
    </row>
    <row r="285" spans="5:5">
      <c r="E285" t="s">
        <v>135</v>
      </c>
    </row>
    <row r="286" spans="5:5">
      <c r="E286" t="s">
        <v>131</v>
      </c>
    </row>
    <row r="287" spans="6:6">
      <c r="F287" t="s">
        <v>136</v>
      </c>
    </row>
    <row r="288" spans="6:6">
      <c r="F288" t="s">
        <v>176</v>
      </c>
    </row>
    <row r="289" spans="5:5">
      <c r="E289" t="s">
        <v>135</v>
      </c>
    </row>
    <row r="290" spans="5:5">
      <c r="E290" t="s">
        <v>131</v>
      </c>
    </row>
    <row r="291" spans="6:6">
      <c r="F291" t="s">
        <v>138</v>
      </c>
    </row>
    <row r="292" spans="6:6">
      <c r="F292" t="s">
        <v>176</v>
      </c>
    </row>
    <row r="293" spans="5:5">
      <c r="E293" t="s">
        <v>140</v>
      </c>
    </row>
    <row r="294" spans="4:4">
      <c r="D294" t="s">
        <v>14</v>
      </c>
    </row>
    <row r="295" spans="4:4">
      <c r="D295" t="s">
        <v>177</v>
      </c>
    </row>
    <row r="296" spans="3:3">
      <c r="C296" t="s">
        <v>135</v>
      </c>
    </row>
    <row r="297" spans="3:3">
      <c r="C297" t="s">
        <v>131</v>
      </c>
    </row>
    <row r="298" spans="4:4">
      <c r="D298" t="s">
        <v>132</v>
      </c>
    </row>
    <row r="299" spans="5:5">
      <c r="E299" t="s">
        <v>131</v>
      </c>
    </row>
    <row r="300" spans="6:6">
      <c r="F300" t="s">
        <v>133</v>
      </c>
    </row>
    <row r="301" spans="6:6">
      <c r="F301" t="s">
        <v>178</v>
      </c>
    </row>
    <row r="302" spans="5:5">
      <c r="E302" t="s">
        <v>135</v>
      </c>
    </row>
    <row r="303" spans="5:5">
      <c r="E303" t="s">
        <v>131</v>
      </c>
    </row>
    <row r="304" spans="6:6">
      <c r="F304" t="s">
        <v>136</v>
      </c>
    </row>
    <row r="305" spans="6:6">
      <c r="F305" t="s">
        <v>178</v>
      </c>
    </row>
    <row r="306" spans="5:5">
      <c r="E306" t="s">
        <v>135</v>
      </c>
    </row>
    <row r="307" spans="5:5">
      <c r="E307" t="s">
        <v>131</v>
      </c>
    </row>
    <row r="308" spans="6:6">
      <c r="F308" t="s">
        <v>138</v>
      </c>
    </row>
    <row r="309" spans="6:6">
      <c r="F309" t="s">
        <v>178</v>
      </c>
    </row>
    <row r="310" spans="5:5">
      <c r="E310" t="s">
        <v>140</v>
      </c>
    </row>
    <row r="311" spans="4:4">
      <c r="D311" t="s">
        <v>14</v>
      </c>
    </row>
    <row r="312" spans="4:4">
      <c r="D312" t="s">
        <v>179</v>
      </c>
    </row>
    <row r="313" spans="3:3">
      <c r="C313" t="s">
        <v>135</v>
      </c>
    </row>
    <row r="314" spans="3:3">
      <c r="C314" t="s">
        <v>131</v>
      </c>
    </row>
    <row r="315" spans="4:4">
      <c r="D315" t="s">
        <v>132</v>
      </c>
    </row>
    <row r="316" spans="5:5">
      <c r="E316" t="s">
        <v>131</v>
      </c>
    </row>
    <row r="317" spans="6:6">
      <c r="F317" t="s">
        <v>133</v>
      </c>
    </row>
    <row r="318" spans="6:6">
      <c r="F318" t="s">
        <v>180</v>
      </c>
    </row>
    <row r="319" spans="5:5">
      <c r="E319" t="s">
        <v>135</v>
      </c>
    </row>
    <row r="320" spans="5:5">
      <c r="E320" t="s">
        <v>131</v>
      </c>
    </row>
    <row r="321" spans="6:6">
      <c r="F321" t="s">
        <v>136</v>
      </c>
    </row>
    <row r="322" spans="6:6">
      <c r="F322" t="s">
        <v>180</v>
      </c>
    </row>
    <row r="323" spans="5:5">
      <c r="E323" t="s">
        <v>135</v>
      </c>
    </row>
    <row r="324" spans="5:5">
      <c r="E324" t="s">
        <v>131</v>
      </c>
    </row>
    <row r="325" spans="6:6">
      <c r="F325" t="s">
        <v>138</v>
      </c>
    </row>
    <row r="326" spans="6:6">
      <c r="F326" t="s">
        <v>180</v>
      </c>
    </row>
    <row r="327" spans="5:5">
      <c r="E327" t="s">
        <v>140</v>
      </c>
    </row>
    <row r="328" spans="4:4">
      <c r="D328" t="s">
        <v>14</v>
      </c>
    </row>
    <row r="329" spans="4:4">
      <c r="D329" t="s">
        <v>181</v>
      </c>
    </row>
    <row r="330" spans="3:3">
      <c r="C330" t="s">
        <v>135</v>
      </c>
    </row>
    <row r="331" spans="3:3">
      <c r="C331" t="s">
        <v>131</v>
      </c>
    </row>
    <row r="332" spans="4:4">
      <c r="D332" t="s">
        <v>132</v>
      </c>
    </row>
    <row r="333" spans="5:5">
      <c r="E333" t="s">
        <v>131</v>
      </c>
    </row>
    <row r="334" spans="6:6">
      <c r="F334" t="s">
        <v>133</v>
      </c>
    </row>
    <row r="335" spans="6:6">
      <c r="F335" t="s">
        <v>182</v>
      </c>
    </row>
    <row r="336" spans="5:5">
      <c r="E336" t="s">
        <v>135</v>
      </c>
    </row>
    <row r="337" spans="5:5">
      <c r="E337" t="s">
        <v>131</v>
      </c>
    </row>
    <row r="338" spans="6:6">
      <c r="F338" t="s">
        <v>136</v>
      </c>
    </row>
    <row r="339" spans="6:6">
      <c r="F339" t="s">
        <v>182</v>
      </c>
    </row>
    <row r="340" spans="5:5">
      <c r="E340" t="s">
        <v>135</v>
      </c>
    </row>
    <row r="341" spans="5:5">
      <c r="E341" t="s">
        <v>131</v>
      </c>
    </row>
    <row r="342" spans="6:6">
      <c r="F342" t="s">
        <v>138</v>
      </c>
    </row>
    <row r="343" spans="6:6">
      <c r="F343" t="s">
        <v>182</v>
      </c>
    </row>
    <row r="344" spans="5:5">
      <c r="E344" t="s">
        <v>140</v>
      </c>
    </row>
    <row r="345" spans="4:4">
      <c r="D345" t="s">
        <v>14</v>
      </c>
    </row>
    <row r="346" spans="4:4">
      <c r="D346" t="s">
        <v>183</v>
      </c>
    </row>
    <row r="347" spans="3:3">
      <c r="C347" t="s">
        <v>135</v>
      </c>
    </row>
    <row r="348" spans="3:3">
      <c r="C348" t="s">
        <v>131</v>
      </c>
    </row>
    <row r="349" spans="4:4">
      <c r="D349" t="s">
        <v>132</v>
      </c>
    </row>
    <row r="350" spans="5:5">
      <c r="E350" t="s">
        <v>131</v>
      </c>
    </row>
    <row r="351" spans="6:6">
      <c r="F351" t="s">
        <v>133</v>
      </c>
    </row>
    <row r="352" spans="6:6">
      <c r="F352" t="s">
        <v>184</v>
      </c>
    </row>
    <row r="353" spans="5:5">
      <c r="E353" t="s">
        <v>135</v>
      </c>
    </row>
    <row r="354" spans="5:5">
      <c r="E354" t="s">
        <v>131</v>
      </c>
    </row>
    <row r="355" spans="6:6">
      <c r="F355" t="s">
        <v>136</v>
      </c>
    </row>
    <row r="356" spans="6:6">
      <c r="F356" t="s">
        <v>184</v>
      </c>
    </row>
    <row r="357" spans="5:5">
      <c r="E357" t="s">
        <v>135</v>
      </c>
    </row>
    <row r="358" spans="5:5">
      <c r="E358" t="s">
        <v>131</v>
      </c>
    </row>
    <row r="359" spans="6:6">
      <c r="F359" t="s">
        <v>138</v>
      </c>
    </row>
    <row r="360" spans="6:6">
      <c r="F360" t="s">
        <v>184</v>
      </c>
    </row>
    <row r="361" spans="5:5">
      <c r="E361" t="s">
        <v>140</v>
      </c>
    </row>
    <row r="362" spans="4:4">
      <c r="D362" t="s">
        <v>14</v>
      </c>
    </row>
    <row r="363" spans="4:4">
      <c r="D363" t="s">
        <v>185</v>
      </c>
    </row>
    <row r="364" spans="3:3">
      <c r="C364" t="s">
        <v>135</v>
      </c>
    </row>
    <row r="365" spans="3:3">
      <c r="C365" t="s">
        <v>131</v>
      </c>
    </row>
    <row r="366" spans="4:4">
      <c r="D366" t="s">
        <v>132</v>
      </c>
    </row>
    <row r="367" spans="5:5">
      <c r="E367" t="s">
        <v>131</v>
      </c>
    </row>
    <row r="368" spans="6:6">
      <c r="F368" t="s">
        <v>133</v>
      </c>
    </row>
    <row r="369" spans="6:6">
      <c r="F369" t="s">
        <v>186</v>
      </c>
    </row>
    <row r="370" spans="5:5">
      <c r="E370" t="s">
        <v>135</v>
      </c>
    </row>
    <row r="371" spans="5:5">
      <c r="E371" t="s">
        <v>131</v>
      </c>
    </row>
    <row r="372" spans="6:6">
      <c r="F372" t="s">
        <v>136</v>
      </c>
    </row>
    <row r="373" spans="6:6">
      <c r="F373" t="s">
        <v>186</v>
      </c>
    </row>
    <row r="374" spans="5:5">
      <c r="E374" t="s">
        <v>135</v>
      </c>
    </row>
    <row r="375" spans="5:5">
      <c r="E375" t="s">
        <v>131</v>
      </c>
    </row>
    <row r="376" spans="6:6">
      <c r="F376" t="s">
        <v>138</v>
      </c>
    </row>
    <row r="377" spans="6:6">
      <c r="F377" t="s">
        <v>186</v>
      </c>
    </row>
    <row r="378" spans="5:5">
      <c r="E378" t="s">
        <v>140</v>
      </c>
    </row>
    <row r="379" spans="4:4">
      <c r="D379" t="s">
        <v>14</v>
      </c>
    </row>
    <row r="380" spans="4:4">
      <c r="D380" t="s">
        <v>187</v>
      </c>
    </row>
    <row r="381" spans="3:3">
      <c r="C381" t="s">
        <v>135</v>
      </c>
    </row>
    <row r="382" spans="3:3">
      <c r="C382" t="s">
        <v>131</v>
      </c>
    </row>
    <row r="383" spans="4:4">
      <c r="D383" t="s">
        <v>132</v>
      </c>
    </row>
    <row r="384" spans="5:5">
      <c r="E384" t="s">
        <v>131</v>
      </c>
    </row>
    <row r="385" spans="6:6">
      <c r="F385" t="s">
        <v>133</v>
      </c>
    </row>
    <row r="386" spans="6:6">
      <c r="F386" t="s">
        <v>188</v>
      </c>
    </row>
    <row r="387" spans="5:5">
      <c r="E387" t="s">
        <v>135</v>
      </c>
    </row>
    <row r="388" spans="5:5">
      <c r="E388" t="s">
        <v>131</v>
      </c>
    </row>
    <row r="389" spans="6:6">
      <c r="F389" t="s">
        <v>136</v>
      </c>
    </row>
    <row r="390" spans="6:6">
      <c r="F390" t="s">
        <v>188</v>
      </c>
    </row>
    <row r="391" spans="5:5">
      <c r="E391" t="s">
        <v>135</v>
      </c>
    </row>
    <row r="392" spans="5:5">
      <c r="E392" t="s">
        <v>131</v>
      </c>
    </row>
    <row r="393" spans="6:6">
      <c r="F393" t="s">
        <v>138</v>
      </c>
    </row>
    <row r="394" spans="6:6">
      <c r="F394" t="s">
        <v>188</v>
      </c>
    </row>
    <row r="395" spans="5:5">
      <c r="E395" t="s">
        <v>140</v>
      </c>
    </row>
    <row r="396" spans="4:4">
      <c r="D396" t="s">
        <v>14</v>
      </c>
    </row>
    <row r="397" spans="4:4">
      <c r="D397" t="s">
        <v>189</v>
      </c>
    </row>
    <row r="398" spans="3:3">
      <c r="C398" t="s">
        <v>135</v>
      </c>
    </row>
    <row r="399" spans="3:3">
      <c r="C399" t="s">
        <v>131</v>
      </c>
    </row>
    <row r="400" spans="4:4">
      <c r="D400" t="s">
        <v>132</v>
      </c>
    </row>
    <row r="401" spans="5:5">
      <c r="E401" t="s">
        <v>131</v>
      </c>
    </row>
    <row r="402" spans="6:6">
      <c r="F402" t="s">
        <v>133</v>
      </c>
    </row>
    <row r="403" spans="6:6">
      <c r="F403" t="s">
        <v>190</v>
      </c>
    </row>
    <row r="404" spans="5:5">
      <c r="E404" t="s">
        <v>135</v>
      </c>
    </row>
    <row r="405" spans="5:5">
      <c r="E405" t="s">
        <v>131</v>
      </c>
    </row>
    <row r="406" spans="6:6">
      <c r="F406" t="s">
        <v>136</v>
      </c>
    </row>
    <row r="407" spans="6:6">
      <c r="F407" t="s">
        <v>190</v>
      </c>
    </row>
    <row r="408" spans="5:5">
      <c r="E408" t="s">
        <v>135</v>
      </c>
    </row>
    <row r="409" spans="5:5">
      <c r="E409" t="s">
        <v>131</v>
      </c>
    </row>
    <row r="410" spans="6:6">
      <c r="F410" t="s">
        <v>138</v>
      </c>
    </row>
    <row r="411" spans="6:6">
      <c r="F411" t="s">
        <v>191</v>
      </c>
    </row>
    <row r="412" spans="5:5">
      <c r="E412" t="s">
        <v>140</v>
      </c>
    </row>
    <row r="413" spans="4:4">
      <c r="D413" t="s">
        <v>14</v>
      </c>
    </row>
    <row r="414" spans="4:4">
      <c r="D414" t="s">
        <v>192</v>
      </c>
    </row>
    <row r="415" spans="3:3">
      <c r="C415" t="s">
        <v>135</v>
      </c>
    </row>
    <row r="416" spans="3:3">
      <c r="C416" t="s">
        <v>131</v>
      </c>
    </row>
    <row r="417" spans="4:4">
      <c r="D417" t="s">
        <v>132</v>
      </c>
    </row>
    <row r="418" spans="5:5">
      <c r="E418" t="s">
        <v>131</v>
      </c>
    </row>
    <row r="419" spans="6:6">
      <c r="F419" t="s">
        <v>133</v>
      </c>
    </row>
    <row r="420" spans="6:6">
      <c r="F420" t="s">
        <v>193</v>
      </c>
    </row>
    <row r="421" spans="5:5">
      <c r="E421" t="s">
        <v>135</v>
      </c>
    </row>
    <row r="422" spans="5:5">
      <c r="E422" t="s">
        <v>131</v>
      </c>
    </row>
    <row r="423" spans="6:6">
      <c r="F423" t="s">
        <v>136</v>
      </c>
    </row>
    <row r="424" spans="6:6">
      <c r="F424" t="s">
        <v>193</v>
      </c>
    </row>
    <row r="425" spans="5:5">
      <c r="E425" t="s">
        <v>135</v>
      </c>
    </row>
    <row r="426" spans="5:5">
      <c r="E426" t="s">
        <v>131</v>
      </c>
    </row>
    <row r="427" spans="6:6">
      <c r="F427" t="s">
        <v>138</v>
      </c>
    </row>
    <row r="428" spans="6:6">
      <c r="F428" t="s">
        <v>193</v>
      </c>
    </row>
    <row r="429" spans="5:5">
      <c r="E429" t="s">
        <v>140</v>
      </c>
    </row>
    <row r="430" spans="4:4">
      <c r="D430" t="s">
        <v>14</v>
      </c>
    </row>
    <row r="431" spans="4:4">
      <c r="D431" t="s">
        <v>159</v>
      </c>
    </row>
    <row r="432" spans="3:3">
      <c r="C432" t="s">
        <v>135</v>
      </c>
    </row>
    <row r="433" spans="3:3">
      <c r="C433" t="s">
        <v>131</v>
      </c>
    </row>
    <row r="434" spans="4:4">
      <c r="D434" t="s">
        <v>132</v>
      </c>
    </row>
    <row r="435" spans="5:5">
      <c r="E435" t="s">
        <v>131</v>
      </c>
    </row>
    <row r="436" spans="6:6">
      <c r="F436" t="s">
        <v>133</v>
      </c>
    </row>
    <row r="437" spans="6:6">
      <c r="F437" t="s">
        <v>194</v>
      </c>
    </row>
    <row r="438" spans="5:5">
      <c r="E438" t="s">
        <v>135</v>
      </c>
    </row>
    <row r="439" spans="5:5">
      <c r="E439" t="s">
        <v>131</v>
      </c>
    </row>
    <row r="440" spans="6:6">
      <c r="F440" t="s">
        <v>136</v>
      </c>
    </row>
    <row r="441" spans="6:6">
      <c r="F441" t="s">
        <v>194</v>
      </c>
    </row>
    <row r="442" spans="5:5">
      <c r="E442" t="s">
        <v>135</v>
      </c>
    </row>
    <row r="443" spans="5:5">
      <c r="E443" t="s">
        <v>131</v>
      </c>
    </row>
    <row r="444" spans="6:6">
      <c r="F444" t="s">
        <v>138</v>
      </c>
    </row>
    <row r="445" spans="6:6">
      <c r="F445" t="s">
        <v>194</v>
      </c>
    </row>
    <row r="446" spans="5:5">
      <c r="E446" t="s">
        <v>140</v>
      </c>
    </row>
    <row r="447" spans="4:4">
      <c r="D447" t="s">
        <v>14</v>
      </c>
    </row>
    <row r="448" spans="4:4">
      <c r="D448" t="s">
        <v>195</v>
      </c>
    </row>
    <row r="449" spans="3:3">
      <c r="C449" t="s">
        <v>135</v>
      </c>
    </row>
    <row r="450" spans="3:3">
      <c r="C450" t="s">
        <v>131</v>
      </c>
    </row>
    <row r="451" spans="4:4">
      <c r="D451" t="s">
        <v>132</v>
      </c>
    </row>
    <row r="452" spans="5:5">
      <c r="E452" t="s">
        <v>131</v>
      </c>
    </row>
    <row r="453" spans="6:6">
      <c r="F453" t="s">
        <v>133</v>
      </c>
    </row>
    <row r="454" spans="6:6">
      <c r="F454" t="s">
        <v>196</v>
      </c>
    </row>
    <row r="455" spans="5:5">
      <c r="E455" t="s">
        <v>135</v>
      </c>
    </row>
    <row r="456" spans="5:5">
      <c r="E456" t="s">
        <v>131</v>
      </c>
    </row>
    <row r="457" spans="6:6">
      <c r="F457" t="s">
        <v>136</v>
      </c>
    </row>
    <row r="458" spans="6:6">
      <c r="F458" t="s">
        <v>196</v>
      </c>
    </row>
    <row r="459" spans="5:5">
      <c r="E459" t="s">
        <v>135</v>
      </c>
    </row>
    <row r="460" spans="5:5">
      <c r="E460" t="s">
        <v>131</v>
      </c>
    </row>
    <row r="461" spans="6:6">
      <c r="F461" t="s">
        <v>138</v>
      </c>
    </row>
    <row r="462" spans="6:6">
      <c r="F462" t="s">
        <v>196</v>
      </c>
    </row>
    <row r="463" spans="5:5">
      <c r="E463" t="s">
        <v>140</v>
      </c>
    </row>
    <row r="464" spans="4:4">
      <c r="D464" t="s">
        <v>14</v>
      </c>
    </row>
    <row r="465" spans="4:4">
      <c r="D465" t="s">
        <v>197</v>
      </c>
    </row>
    <row r="466" spans="3:3">
      <c r="C466" t="s">
        <v>135</v>
      </c>
    </row>
    <row r="467" spans="3:3">
      <c r="C467" t="s">
        <v>131</v>
      </c>
    </row>
    <row r="468" spans="4:4">
      <c r="D468" t="s">
        <v>132</v>
      </c>
    </row>
    <row r="469" spans="5:5">
      <c r="E469" t="s">
        <v>131</v>
      </c>
    </row>
    <row r="470" spans="6:6">
      <c r="F470" t="s">
        <v>133</v>
      </c>
    </row>
    <row r="471" spans="6:6">
      <c r="F471" t="s">
        <v>198</v>
      </c>
    </row>
    <row r="472" spans="5:5">
      <c r="E472" t="s">
        <v>135</v>
      </c>
    </row>
    <row r="473" spans="5:5">
      <c r="E473" t="s">
        <v>131</v>
      </c>
    </row>
    <row r="474" spans="6:6">
      <c r="F474" t="s">
        <v>136</v>
      </c>
    </row>
    <row r="475" spans="6:6">
      <c r="F475" t="s">
        <v>198</v>
      </c>
    </row>
    <row r="476" spans="5:5">
      <c r="E476" t="s">
        <v>135</v>
      </c>
    </row>
    <row r="477" spans="5:5">
      <c r="E477" t="s">
        <v>131</v>
      </c>
    </row>
    <row r="478" spans="6:6">
      <c r="F478" t="s">
        <v>138</v>
      </c>
    </row>
    <row r="479" spans="6:6">
      <c r="F479" t="s">
        <v>198</v>
      </c>
    </row>
    <row r="480" spans="5:5">
      <c r="E480" t="s">
        <v>140</v>
      </c>
    </row>
    <row r="481" spans="4:4">
      <c r="D481" t="s">
        <v>14</v>
      </c>
    </row>
    <row r="482" spans="4:4">
      <c r="D482" t="s">
        <v>199</v>
      </c>
    </row>
    <row r="483" spans="3:3">
      <c r="C483" t="s">
        <v>135</v>
      </c>
    </row>
    <row r="484" spans="3:3">
      <c r="C484" t="s">
        <v>131</v>
      </c>
    </row>
    <row r="485" spans="4:4">
      <c r="D485" t="s">
        <v>132</v>
      </c>
    </row>
    <row r="486" spans="5:5">
      <c r="E486" t="s">
        <v>131</v>
      </c>
    </row>
    <row r="487" spans="6:6">
      <c r="F487" t="s">
        <v>133</v>
      </c>
    </row>
    <row r="488" spans="6:6">
      <c r="F488" t="s">
        <v>200</v>
      </c>
    </row>
    <row r="489" spans="5:5">
      <c r="E489" t="s">
        <v>135</v>
      </c>
    </row>
    <row r="490" spans="5:5">
      <c r="E490" t="s">
        <v>131</v>
      </c>
    </row>
    <row r="491" spans="6:6">
      <c r="F491" t="s">
        <v>136</v>
      </c>
    </row>
    <row r="492" spans="6:6">
      <c r="F492" t="s">
        <v>200</v>
      </c>
    </row>
    <row r="493" spans="5:5">
      <c r="E493" t="s">
        <v>135</v>
      </c>
    </row>
    <row r="494" spans="5:5">
      <c r="E494" t="s">
        <v>131</v>
      </c>
    </row>
    <row r="495" spans="6:6">
      <c r="F495" t="s">
        <v>138</v>
      </c>
    </row>
    <row r="496" spans="6:6">
      <c r="F496" t="s">
        <v>200</v>
      </c>
    </row>
    <row r="497" spans="5:5">
      <c r="E497" t="s">
        <v>140</v>
      </c>
    </row>
    <row r="498" spans="4:4">
      <c r="D498" t="s">
        <v>14</v>
      </c>
    </row>
    <row r="499" spans="4:4">
      <c r="D499" t="s">
        <v>201</v>
      </c>
    </row>
    <row r="500" spans="3:3">
      <c r="C500" t="s">
        <v>140</v>
      </c>
    </row>
    <row r="501" spans="2:2">
      <c r="B501" t="s">
        <v>14</v>
      </c>
    </row>
    <row r="502" spans="2:2">
      <c r="B502" t="s">
        <v>202</v>
      </c>
    </row>
    <row r="503" spans="1:1">
      <c r="A503" t="s">
        <v>140</v>
      </c>
    </row>
    <row r="504" spans="1:1">
      <c r="A504" t="s">
        <v>203</v>
      </c>
    </row>
    <row r="505" spans="2:2">
      <c r="B505" t="s">
        <v>130</v>
      </c>
    </row>
    <row r="506" spans="3:3">
      <c r="C506" t="s">
        <v>131</v>
      </c>
    </row>
    <row r="507" spans="4:4">
      <c r="D507" t="s">
        <v>132</v>
      </c>
    </row>
    <row r="508" spans="5:5">
      <c r="E508" t="s">
        <v>131</v>
      </c>
    </row>
    <row r="509" spans="6:6">
      <c r="F509" t="s">
        <v>133</v>
      </c>
    </row>
    <row r="510" spans="6:6">
      <c r="F510" t="s">
        <v>204</v>
      </c>
    </row>
    <row r="511" spans="5:5">
      <c r="E511" t="s">
        <v>135</v>
      </c>
    </row>
    <row r="512" spans="5:5">
      <c r="E512" t="s">
        <v>131</v>
      </c>
    </row>
    <row r="513" spans="6:6">
      <c r="F513" t="s">
        <v>136</v>
      </c>
    </row>
    <row r="514" spans="6:6">
      <c r="F514" t="s">
        <v>204</v>
      </c>
    </row>
    <row r="515" spans="5:5">
      <c r="E515" t="s">
        <v>135</v>
      </c>
    </row>
    <row r="516" spans="5:5">
      <c r="E516" t="s">
        <v>131</v>
      </c>
    </row>
    <row r="517" spans="6:6">
      <c r="F517" t="s">
        <v>138</v>
      </c>
    </row>
    <row r="518" spans="6:6">
      <c r="F518" t="s">
        <v>205</v>
      </c>
    </row>
    <row r="519" spans="5:5">
      <c r="E519" t="s">
        <v>140</v>
      </c>
    </row>
    <row r="520" spans="4:4">
      <c r="D520" t="s">
        <v>14</v>
      </c>
    </row>
    <row r="521" spans="4:4">
      <c r="D521" t="s">
        <v>206</v>
      </c>
    </row>
    <row r="522" spans="3:3">
      <c r="C522" t="s">
        <v>135</v>
      </c>
    </row>
    <row r="523" spans="3:3">
      <c r="C523" t="s">
        <v>131</v>
      </c>
    </row>
    <row r="524" spans="4:4">
      <c r="D524" t="s">
        <v>132</v>
      </c>
    </row>
    <row r="525" spans="5:5">
      <c r="E525" t="s">
        <v>131</v>
      </c>
    </row>
    <row r="526" spans="6:6">
      <c r="F526" t="s">
        <v>133</v>
      </c>
    </row>
    <row r="527" spans="6:6">
      <c r="F527" t="s">
        <v>207</v>
      </c>
    </row>
    <row r="528" spans="5:5">
      <c r="E528" t="s">
        <v>135</v>
      </c>
    </row>
    <row r="529" spans="5:5">
      <c r="E529" t="s">
        <v>131</v>
      </c>
    </row>
    <row r="530" spans="6:6">
      <c r="F530" t="s">
        <v>136</v>
      </c>
    </row>
    <row r="531" spans="6:6">
      <c r="F531" t="s">
        <v>207</v>
      </c>
    </row>
    <row r="532" spans="5:5">
      <c r="E532" t="s">
        <v>135</v>
      </c>
    </row>
    <row r="533" spans="5:5">
      <c r="E533" t="s">
        <v>131</v>
      </c>
    </row>
    <row r="534" spans="6:6">
      <c r="F534" t="s">
        <v>138</v>
      </c>
    </row>
    <row r="535" spans="6:6">
      <c r="F535" t="s">
        <v>208</v>
      </c>
    </row>
    <row r="536" spans="5:5">
      <c r="E536" t="s">
        <v>140</v>
      </c>
    </row>
    <row r="537" spans="4:4">
      <c r="D537" t="s">
        <v>14</v>
      </c>
    </row>
    <row r="538" spans="4:4">
      <c r="D538" t="s">
        <v>209</v>
      </c>
    </row>
    <row r="539" spans="3:3">
      <c r="C539" t="s">
        <v>135</v>
      </c>
    </row>
    <row r="540" spans="3:3">
      <c r="C540" t="s">
        <v>131</v>
      </c>
    </row>
    <row r="541" spans="4:4">
      <c r="D541" t="s">
        <v>132</v>
      </c>
    </row>
    <row r="542" spans="5:5">
      <c r="E542" t="s">
        <v>131</v>
      </c>
    </row>
    <row r="543" spans="6:6">
      <c r="F543" t="s">
        <v>133</v>
      </c>
    </row>
    <row r="544" spans="6:6">
      <c r="F544" t="s">
        <v>210</v>
      </c>
    </row>
    <row r="545" spans="5:5">
      <c r="E545" t="s">
        <v>135</v>
      </c>
    </row>
    <row r="546" spans="5:5">
      <c r="E546" t="s">
        <v>131</v>
      </c>
    </row>
    <row r="547" spans="6:6">
      <c r="F547" t="s">
        <v>136</v>
      </c>
    </row>
    <row r="548" spans="6:6">
      <c r="F548" t="s">
        <v>210</v>
      </c>
    </row>
    <row r="549" spans="5:5">
      <c r="E549" t="s">
        <v>135</v>
      </c>
    </row>
    <row r="550" spans="5:5">
      <c r="E550" t="s">
        <v>131</v>
      </c>
    </row>
    <row r="551" spans="6:6">
      <c r="F551" t="s">
        <v>138</v>
      </c>
    </row>
    <row r="552" spans="6:6">
      <c r="F552" t="s">
        <v>211</v>
      </c>
    </row>
    <row r="553" spans="5:5">
      <c r="E553" t="s">
        <v>140</v>
      </c>
    </row>
    <row r="554" spans="4:4">
      <c r="D554" t="s">
        <v>14</v>
      </c>
    </row>
    <row r="555" spans="4:4">
      <c r="D555" t="s">
        <v>212</v>
      </c>
    </row>
    <row r="556" spans="3:3">
      <c r="C556" t="s">
        <v>135</v>
      </c>
    </row>
    <row r="557" spans="3:3">
      <c r="C557" t="s">
        <v>131</v>
      </c>
    </row>
    <row r="558" spans="4:4">
      <c r="D558" t="s">
        <v>132</v>
      </c>
    </row>
    <row r="559" spans="5:5">
      <c r="E559" t="s">
        <v>131</v>
      </c>
    </row>
    <row r="560" spans="6:6">
      <c r="F560" t="s">
        <v>133</v>
      </c>
    </row>
    <row r="561" spans="6:6">
      <c r="F561" t="s">
        <v>213</v>
      </c>
    </row>
    <row r="562" spans="5:5">
      <c r="E562" t="s">
        <v>135</v>
      </c>
    </row>
    <row r="563" spans="5:5">
      <c r="E563" t="s">
        <v>131</v>
      </c>
    </row>
    <row r="564" spans="6:6">
      <c r="F564" t="s">
        <v>136</v>
      </c>
    </row>
    <row r="565" spans="6:6">
      <c r="F565" t="s">
        <v>213</v>
      </c>
    </row>
    <row r="566" spans="5:5">
      <c r="E566" t="s">
        <v>135</v>
      </c>
    </row>
    <row r="567" spans="5:5">
      <c r="E567" t="s">
        <v>131</v>
      </c>
    </row>
    <row r="568" spans="6:6">
      <c r="F568" t="s">
        <v>138</v>
      </c>
    </row>
    <row r="569" spans="6:6">
      <c r="F569" t="s">
        <v>213</v>
      </c>
    </row>
    <row r="570" spans="5:5">
      <c r="E570" t="s">
        <v>140</v>
      </c>
    </row>
    <row r="571" spans="4:4">
      <c r="D571" t="s">
        <v>14</v>
      </c>
    </row>
    <row r="572" spans="4:4">
      <c r="D572" t="s">
        <v>214</v>
      </c>
    </row>
    <row r="573" spans="3:3">
      <c r="C573" t="s">
        <v>135</v>
      </c>
    </row>
    <row r="574" spans="3:3">
      <c r="C574" t="s">
        <v>131</v>
      </c>
    </row>
    <row r="575" spans="4:4">
      <c r="D575" t="s">
        <v>132</v>
      </c>
    </row>
    <row r="576" spans="5:5">
      <c r="E576" t="s">
        <v>131</v>
      </c>
    </row>
    <row r="577" spans="6:6">
      <c r="F577" t="s">
        <v>133</v>
      </c>
    </row>
    <row r="578" spans="6:6">
      <c r="F578" t="s">
        <v>215</v>
      </c>
    </row>
    <row r="579" spans="5:5">
      <c r="E579" t="s">
        <v>135</v>
      </c>
    </row>
    <row r="580" spans="5:5">
      <c r="E580" t="s">
        <v>131</v>
      </c>
    </row>
    <row r="581" spans="6:6">
      <c r="F581" t="s">
        <v>136</v>
      </c>
    </row>
    <row r="582" spans="6:6">
      <c r="F582" t="s">
        <v>215</v>
      </c>
    </row>
    <row r="583" spans="5:5">
      <c r="E583" t="s">
        <v>135</v>
      </c>
    </row>
    <row r="584" spans="5:5">
      <c r="E584" t="s">
        <v>131</v>
      </c>
    </row>
    <row r="585" spans="6:6">
      <c r="F585" t="s">
        <v>138</v>
      </c>
    </row>
    <row r="586" spans="6:6">
      <c r="F586" t="s">
        <v>216</v>
      </c>
    </row>
    <row r="587" spans="5:5">
      <c r="E587" t="s">
        <v>140</v>
      </c>
    </row>
    <row r="588" spans="4:4">
      <c r="D588" t="s">
        <v>14</v>
      </c>
    </row>
    <row r="589" spans="4:4">
      <c r="D589" t="s">
        <v>217</v>
      </c>
    </row>
    <row r="590" spans="3:3">
      <c r="C590" t="s">
        <v>135</v>
      </c>
    </row>
    <row r="591" spans="3:3">
      <c r="C591" t="s">
        <v>131</v>
      </c>
    </row>
    <row r="592" spans="4:4">
      <c r="D592" t="s">
        <v>132</v>
      </c>
    </row>
    <row r="593" spans="5:5">
      <c r="E593" t="s">
        <v>131</v>
      </c>
    </row>
    <row r="594" spans="6:6">
      <c r="F594" t="s">
        <v>133</v>
      </c>
    </row>
    <row r="595" spans="6:6">
      <c r="F595" t="s">
        <v>194</v>
      </c>
    </row>
    <row r="596" spans="5:5">
      <c r="E596" t="s">
        <v>135</v>
      </c>
    </row>
    <row r="597" spans="5:5">
      <c r="E597" t="s">
        <v>131</v>
      </c>
    </row>
    <row r="598" spans="6:6">
      <c r="F598" t="s">
        <v>136</v>
      </c>
    </row>
    <row r="599" spans="6:6">
      <c r="F599" t="s">
        <v>194</v>
      </c>
    </row>
    <row r="600" spans="5:5">
      <c r="E600" t="s">
        <v>135</v>
      </c>
    </row>
    <row r="601" spans="5:5">
      <c r="E601" t="s">
        <v>131</v>
      </c>
    </row>
    <row r="602" spans="6:6">
      <c r="F602" t="s">
        <v>138</v>
      </c>
    </row>
    <row r="603" spans="6:6">
      <c r="F603" t="s">
        <v>218</v>
      </c>
    </row>
    <row r="604" spans="5:5">
      <c r="E604" t="s">
        <v>140</v>
      </c>
    </row>
    <row r="605" spans="4:4">
      <c r="D605" t="s">
        <v>14</v>
      </c>
    </row>
    <row r="606" spans="4:4">
      <c r="D606" t="s">
        <v>219</v>
      </c>
    </row>
    <row r="607" spans="3:3">
      <c r="C607" t="s">
        <v>135</v>
      </c>
    </row>
    <row r="608" spans="3:3">
      <c r="C608" t="s">
        <v>131</v>
      </c>
    </row>
    <row r="609" spans="4:4">
      <c r="D609" t="s">
        <v>132</v>
      </c>
    </row>
    <row r="610" spans="5:5">
      <c r="E610" t="s">
        <v>131</v>
      </c>
    </row>
    <row r="611" spans="6:6">
      <c r="F611" t="s">
        <v>133</v>
      </c>
    </row>
    <row r="612" spans="6:6">
      <c r="F612" t="s">
        <v>194</v>
      </c>
    </row>
    <row r="613" spans="5:5">
      <c r="E613" t="s">
        <v>135</v>
      </c>
    </row>
    <row r="614" spans="5:5">
      <c r="E614" t="s">
        <v>131</v>
      </c>
    </row>
    <row r="615" spans="6:6">
      <c r="F615" t="s">
        <v>136</v>
      </c>
    </row>
    <row r="616" spans="6:6">
      <c r="F616" t="s">
        <v>194</v>
      </c>
    </row>
    <row r="617" spans="5:5">
      <c r="E617" t="s">
        <v>135</v>
      </c>
    </row>
    <row r="618" spans="5:5">
      <c r="E618" t="s">
        <v>131</v>
      </c>
    </row>
    <row r="619" spans="6:6">
      <c r="F619" t="s">
        <v>138</v>
      </c>
    </row>
    <row r="620" spans="6:6">
      <c r="F620" t="s">
        <v>194</v>
      </c>
    </row>
    <row r="621" spans="5:5">
      <c r="E621" t="s">
        <v>140</v>
      </c>
    </row>
    <row r="622" spans="4:4">
      <c r="D622" t="s">
        <v>14</v>
      </c>
    </row>
    <row r="623" spans="4:4">
      <c r="D623" t="s">
        <v>220</v>
      </c>
    </row>
    <row r="624" spans="3:3">
      <c r="C624" t="s">
        <v>135</v>
      </c>
    </row>
    <row r="625" spans="3:3">
      <c r="C625" t="s">
        <v>131</v>
      </c>
    </row>
    <row r="626" spans="4:4">
      <c r="D626" t="s">
        <v>132</v>
      </c>
    </row>
    <row r="627" spans="5:5">
      <c r="E627" t="s">
        <v>131</v>
      </c>
    </row>
    <row r="628" spans="6:6">
      <c r="F628" t="s">
        <v>133</v>
      </c>
    </row>
    <row r="629" spans="6:6">
      <c r="F629" t="s">
        <v>221</v>
      </c>
    </row>
    <row r="630" spans="5:5">
      <c r="E630" t="s">
        <v>135</v>
      </c>
    </row>
    <row r="631" spans="5:5">
      <c r="E631" t="s">
        <v>131</v>
      </c>
    </row>
    <row r="632" spans="6:6">
      <c r="F632" t="s">
        <v>136</v>
      </c>
    </row>
    <row r="633" spans="6:6">
      <c r="F633" t="s">
        <v>221</v>
      </c>
    </row>
    <row r="634" spans="5:5">
      <c r="E634" t="s">
        <v>135</v>
      </c>
    </row>
    <row r="635" spans="5:5">
      <c r="E635" t="s">
        <v>131</v>
      </c>
    </row>
    <row r="636" spans="6:6">
      <c r="F636" t="s">
        <v>138</v>
      </c>
    </row>
    <row r="637" spans="6:6">
      <c r="F637" t="s">
        <v>222</v>
      </c>
    </row>
    <row r="638" spans="5:5">
      <c r="E638" t="s">
        <v>140</v>
      </c>
    </row>
    <row r="639" spans="4:4">
      <c r="D639" t="s">
        <v>14</v>
      </c>
    </row>
    <row r="640" spans="4:4">
      <c r="D640" t="s">
        <v>223</v>
      </c>
    </row>
    <row r="641" spans="3:3">
      <c r="C641" t="s">
        <v>135</v>
      </c>
    </row>
    <row r="642" spans="3:3">
      <c r="C642" t="s">
        <v>131</v>
      </c>
    </row>
    <row r="643" spans="4:4">
      <c r="D643" t="s">
        <v>132</v>
      </c>
    </row>
    <row r="644" spans="5:5">
      <c r="E644" t="s">
        <v>131</v>
      </c>
    </row>
    <row r="645" spans="6:6">
      <c r="F645" t="s">
        <v>133</v>
      </c>
    </row>
    <row r="646" spans="6:6">
      <c r="F646" t="s">
        <v>224</v>
      </c>
    </row>
    <row r="647" spans="5:5">
      <c r="E647" t="s">
        <v>135</v>
      </c>
    </row>
    <row r="648" spans="5:5">
      <c r="E648" t="s">
        <v>131</v>
      </c>
    </row>
    <row r="649" spans="6:6">
      <c r="F649" t="s">
        <v>136</v>
      </c>
    </row>
    <row r="650" spans="6:6">
      <c r="F650" t="s">
        <v>224</v>
      </c>
    </row>
    <row r="651" spans="5:5">
      <c r="E651" t="s">
        <v>135</v>
      </c>
    </row>
    <row r="652" spans="5:5">
      <c r="E652" t="s">
        <v>131</v>
      </c>
    </row>
    <row r="653" spans="6:6">
      <c r="F653" t="s">
        <v>138</v>
      </c>
    </row>
    <row r="654" spans="6:6">
      <c r="F654" t="s">
        <v>224</v>
      </c>
    </row>
    <row r="655" spans="5:5">
      <c r="E655" t="s">
        <v>140</v>
      </c>
    </row>
    <row r="656" spans="4:4">
      <c r="D656" t="s">
        <v>14</v>
      </c>
    </row>
    <row r="657" spans="4:4">
      <c r="D657" t="s">
        <v>225</v>
      </c>
    </row>
    <row r="658" spans="3:3">
      <c r="C658" t="s">
        <v>135</v>
      </c>
    </row>
    <row r="659" spans="3:3">
      <c r="C659" t="s">
        <v>131</v>
      </c>
    </row>
    <row r="660" spans="4:4">
      <c r="D660" t="s">
        <v>132</v>
      </c>
    </row>
    <row r="661" spans="5:5">
      <c r="E661" t="s">
        <v>131</v>
      </c>
    </row>
    <row r="662" spans="6:6">
      <c r="F662" t="s">
        <v>133</v>
      </c>
    </row>
    <row r="663" spans="6:6">
      <c r="F663" t="s">
        <v>226</v>
      </c>
    </row>
    <row r="664" spans="5:5">
      <c r="E664" t="s">
        <v>135</v>
      </c>
    </row>
    <row r="665" spans="5:5">
      <c r="E665" t="s">
        <v>131</v>
      </c>
    </row>
    <row r="666" spans="6:6">
      <c r="F666" t="s">
        <v>136</v>
      </c>
    </row>
    <row r="667" spans="6:6">
      <c r="F667" t="s">
        <v>226</v>
      </c>
    </row>
    <row r="668" spans="5:5">
      <c r="E668" t="s">
        <v>135</v>
      </c>
    </row>
    <row r="669" spans="5:5">
      <c r="E669" t="s">
        <v>131</v>
      </c>
    </row>
    <row r="670" spans="6:6">
      <c r="F670" t="s">
        <v>138</v>
      </c>
    </row>
    <row r="671" spans="6:6">
      <c r="F671" t="s">
        <v>227</v>
      </c>
    </row>
    <row r="672" spans="5:5">
      <c r="E672" t="s">
        <v>140</v>
      </c>
    </row>
    <row r="673" spans="4:4">
      <c r="D673" t="s">
        <v>14</v>
      </c>
    </row>
    <row r="674" spans="4:4">
      <c r="D674" t="s">
        <v>228</v>
      </c>
    </row>
    <row r="675" spans="3:3">
      <c r="C675" t="s">
        <v>135</v>
      </c>
    </row>
    <row r="676" spans="3:3">
      <c r="C676" t="s">
        <v>131</v>
      </c>
    </row>
    <row r="677" spans="4:4">
      <c r="D677" t="s">
        <v>132</v>
      </c>
    </row>
    <row r="678" spans="5:5">
      <c r="E678" t="s">
        <v>131</v>
      </c>
    </row>
    <row r="679" spans="6:6">
      <c r="F679" t="s">
        <v>133</v>
      </c>
    </row>
    <row r="680" spans="6:6">
      <c r="F680" t="s">
        <v>229</v>
      </c>
    </row>
    <row r="681" spans="5:5">
      <c r="E681" t="s">
        <v>135</v>
      </c>
    </row>
    <row r="682" spans="5:5">
      <c r="E682" t="s">
        <v>131</v>
      </c>
    </row>
    <row r="683" spans="6:6">
      <c r="F683" t="s">
        <v>136</v>
      </c>
    </row>
    <row r="684" spans="6:6">
      <c r="F684" t="s">
        <v>229</v>
      </c>
    </row>
    <row r="685" spans="5:5">
      <c r="E685" t="s">
        <v>135</v>
      </c>
    </row>
    <row r="686" spans="5:5">
      <c r="E686" t="s">
        <v>131</v>
      </c>
    </row>
    <row r="687" spans="6:6">
      <c r="F687" t="s">
        <v>138</v>
      </c>
    </row>
    <row r="688" spans="6:6">
      <c r="F688" t="s">
        <v>230</v>
      </c>
    </row>
    <row r="689" spans="5:5">
      <c r="E689" t="s">
        <v>140</v>
      </c>
    </row>
    <row r="690" spans="4:4">
      <c r="D690" t="s">
        <v>14</v>
      </c>
    </row>
    <row r="691" spans="4:4">
      <c r="D691" t="s">
        <v>231</v>
      </c>
    </row>
    <row r="692" spans="3:3">
      <c r="C692" t="s">
        <v>135</v>
      </c>
    </row>
    <row r="693" spans="3:3">
      <c r="C693" t="s">
        <v>131</v>
      </c>
    </row>
    <row r="694" spans="4:4">
      <c r="D694" t="s">
        <v>132</v>
      </c>
    </row>
    <row r="695" spans="5:5">
      <c r="E695" t="s">
        <v>131</v>
      </c>
    </row>
    <row r="696" spans="6:6">
      <c r="F696" t="s">
        <v>133</v>
      </c>
    </row>
    <row r="697" spans="6:6">
      <c r="F697" t="s">
        <v>232</v>
      </c>
    </row>
    <row r="698" spans="5:5">
      <c r="E698" t="s">
        <v>135</v>
      </c>
    </row>
    <row r="699" spans="5:5">
      <c r="E699" t="s">
        <v>131</v>
      </c>
    </row>
    <row r="700" spans="6:6">
      <c r="F700" t="s">
        <v>136</v>
      </c>
    </row>
    <row r="701" spans="6:6">
      <c r="F701" t="s">
        <v>232</v>
      </c>
    </row>
    <row r="702" spans="5:5">
      <c r="E702" t="s">
        <v>135</v>
      </c>
    </row>
    <row r="703" spans="5:5">
      <c r="E703" t="s">
        <v>131</v>
      </c>
    </row>
    <row r="704" spans="6:6">
      <c r="F704" t="s">
        <v>138</v>
      </c>
    </row>
    <row r="705" spans="6:6">
      <c r="F705" t="s">
        <v>233</v>
      </c>
    </row>
    <row r="706" spans="5:5">
      <c r="E706" t="s">
        <v>140</v>
      </c>
    </row>
    <row r="707" spans="4:4">
      <c r="D707" t="s">
        <v>14</v>
      </c>
    </row>
    <row r="708" spans="4:4">
      <c r="D708" t="s">
        <v>234</v>
      </c>
    </row>
    <row r="709" spans="3:3">
      <c r="C709" t="s">
        <v>135</v>
      </c>
    </row>
    <row r="710" spans="3:3">
      <c r="C710" t="s">
        <v>131</v>
      </c>
    </row>
    <row r="711" spans="4:4">
      <c r="D711" t="s">
        <v>132</v>
      </c>
    </row>
    <row r="712" spans="5:5">
      <c r="E712" t="s">
        <v>131</v>
      </c>
    </row>
    <row r="713" spans="6:6">
      <c r="F713" t="s">
        <v>133</v>
      </c>
    </row>
    <row r="714" spans="6:6">
      <c r="F714" t="s">
        <v>235</v>
      </c>
    </row>
    <row r="715" spans="5:5">
      <c r="E715" t="s">
        <v>135</v>
      </c>
    </row>
    <row r="716" spans="5:5">
      <c r="E716" t="s">
        <v>131</v>
      </c>
    </row>
    <row r="717" spans="6:6">
      <c r="F717" t="s">
        <v>136</v>
      </c>
    </row>
    <row r="718" spans="6:6">
      <c r="F718" t="s">
        <v>235</v>
      </c>
    </row>
    <row r="719" spans="5:5">
      <c r="E719" t="s">
        <v>135</v>
      </c>
    </row>
    <row r="720" spans="5:5">
      <c r="E720" t="s">
        <v>131</v>
      </c>
    </row>
    <row r="721" spans="6:6">
      <c r="F721" t="s">
        <v>138</v>
      </c>
    </row>
    <row r="722" spans="6:6">
      <c r="F722" t="s">
        <v>236</v>
      </c>
    </row>
    <row r="723" spans="5:5">
      <c r="E723" t="s">
        <v>140</v>
      </c>
    </row>
    <row r="724" spans="4:4">
      <c r="D724" t="s">
        <v>14</v>
      </c>
    </row>
    <row r="725" spans="4:4">
      <c r="D725" t="s">
        <v>237</v>
      </c>
    </row>
    <row r="726" spans="3:3">
      <c r="C726" t="s">
        <v>135</v>
      </c>
    </row>
    <row r="727" spans="3:3">
      <c r="C727" t="s">
        <v>131</v>
      </c>
    </row>
    <row r="728" spans="4:4">
      <c r="D728" t="s">
        <v>132</v>
      </c>
    </row>
    <row r="729" spans="5:5">
      <c r="E729" t="s">
        <v>131</v>
      </c>
    </row>
    <row r="730" spans="6:6">
      <c r="F730" t="s">
        <v>133</v>
      </c>
    </row>
    <row r="731" spans="6:6">
      <c r="F731" t="s">
        <v>238</v>
      </c>
    </row>
    <row r="732" spans="5:5">
      <c r="E732" t="s">
        <v>135</v>
      </c>
    </row>
    <row r="733" spans="5:5">
      <c r="E733" t="s">
        <v>131</v>
      </c>
    </row>
    <row r="734" spans="6:6">
      <c r="F734" t="s">
        <v>136</v>
      </c>
    </row>
    <row r="735" spans="6:6">
      <c r="F735" t="s">
        <v>238</v>
      </c>
    </row>
    <row r="736" spans="5:5">
      <c r="E736" t="s">
        <v>135</v>
      </c>
    </row>
    <row r="737" spans="5:5">
      <c r="E737" t="s">
        <v>131</v>
      </c>
    </row>
    <row r="738" spans="6:6">
      <c r="F738" t="s">
        <v>138</v>
      </c>
    </row>
    <row r="739" spans="6:6">
      <c r="F739" t="s">
        <v>239</v>
      </c>
    </row>
    <row r="740" spans="5:5">
      <c r="E740" t="s">
        <v>140</v>
      </c>
    </row>
    <row r="741" spans="4:4">
      <c r="D741" t="s">
        <v>14</v>
      </c>
    </row>
    <row r="742" spans="4:4">
      <c r="D742" t="s">
        <v>240</v>
      </c>
    </row>
    <row r="743" spans="3:3">
      <c r="C743" t="s">
        <v>135</v>
      </c>
    </row>
    <row r="744" spans="3:3">
      <c r="C744" t="s">
        <v>131</v>
      </c>
    </row>
    <row r="745" spans="4:4">
      <c r="D745" t="s">
        <v>132</v>
      </c>
    </row>
    <row r="746" spans="5:5">
      <c r="E746" t="s">
        <v>131</v>
      </c>
    </row>
    <row r="747" spans="6:6">
      <c r="F747" t="s">
        <v>133</v>
      </c>
    </row>
    <row r="748" spans="6:6">
      <c r="F748" t="s">
        <v>241</v>
      </c>
    </row>
    <row r="749" spans="5:5">
      <c r="E749" t="s">
        <v>135</v>
      </c>
    </row>
    <row r="750" spans="5:5">
      <c r="E750" t="s">
        <v>131</v>
      </c>
    </row>
    <row r="751" spans="6:6">
      <c r="F751" t="s">
        <v>136</v>
      </c>
    </row>
    <row r="752" spans="6:6">
      <c r="F752" t="s">
        <v>241</v>
      </c>
    </row>
    <row r="753" spans="5:5">
      <c r="E753" t="s">
        <v>135</v>
      </c>
    </row>
    <row r="754" spans="5:5">
      <c r="E754" t="s">
        <v>131</v>
      </c>
    </row>
    <row r="755" spans="6:6">
      <c r="F755" t="s">
        <v>138</v>
      </c>
    </row>
    <row r="756" spans="6:6">
      <c r="F756" t="s">
        <v>242</v>
      </c>
    </row>
    <row r="757" spans="5:5">
      <c r="E757" t="s">
        <v>140</v>
      </c>
    </row>
    <row r="758" spans="4:4">
      <c r="D758" t="s">
        <v>14</v>
      </c>
    </row>
    <row r="759" spans="4:4">
      <c r="D759" t="s">
        <v>243</v>
      </c>
    </row>
    <row r="760" spans="3:3">
      <c r="C760" t="s">
        <v>135</v>
      </c>
    </row>
    <row r="761" spans="3:3">
      <c r="C761" t="s">
        <v>131</v>
      </c>
    </row>
    <row r="762" spans="4:4">
      <c r="D762" t="s">
        <v>132</v>
      </c>
    </row>
    <row r="763" spans="5:5">
      <c r="E763" t="s">
        <v>131</v>
      </c>
    </row>
    <row r="764" spans="6:6">
      <c r="F764" t="s">
        <v>133</v>
      </c>
    </row>
    <row r="765" spans="6:6">
      <c r="F765" t="s">
        <v>244</v>
      </c>
    </row>
    <row r="766" spans="5:5">
      <c r="E766" t="s">
        <v>135</v>
      </c>
    </row>
    <row r="767" spans="5:5">
      <c r="E767" t="s">
        <v>131</v>
      </c>
    </row>
    <row r="768" spans="6:6">
      <c r="F768" t="s">
        <v>136</v>
      </c>
    </row>
    <row r="769" spans="6:6">
      <c r="F769" t="s">
        <v>244</v>
      </c>
    </row>
    <row r="770" spans="5:5">
      <c r="E770" t="s">
        <v>135</v>
      </c>
    </row>
    <row r="771" spans="5:5">
      <c r="E771" t="s">
        <v>131</v>
      </c>
    </row>
    <row r="772" spans="6:6">
      <c r="F772" t="s">
        <v>138</v>
      </c>
    </row>
    <row r="773" spans="6:6">
      <c r="F773" t="s">
        <v>245</v>
      </c>
    </row>
    <row r="774" spans="5:5">
      <c r="E774" t="s">
        <v>140</v>
      </c>
    </row>
    <row r="775" spans="4:4">
      <c r="D775" t="s">
        <v>14</v>
      </c>
    </row>
    <row r="776" spans="4:4">
      <c r="D776" t="s">
        <v>246</v>
      </c>
    </row>
    <row r="777" spans="3:3">
      <c r="C777" t="s">
        <v>135</v>
      </c>
    </row>
    <row r="778" spans="3:3">
      <c r="C778" t="s">
        <v>131</v>
      </c>
    </row>
    <row r="779" spans="4:4">
      <c r="D779" t="s">
        <v>132</v>
      </c>
    </row>
    <row r="780" spans="5:5">
      <c r="E780" t="s">
        <v>131</v>
      </c>
    </row>
    <row r="781" spans="6:6">
      <c r="F781" t="s">
        <v>133</v>
      </c>
    </row>
    <row r="782" spans="6:6">
      <c r="F782" t="s">
        <v>247</v>
      </c>
    </row>
    <row r="783" spans="5:5">
      <c r="E783" t="s">
        <v>135</v>
      </c>
    </row>
    <row r="784" spans="5:5">
      <c r="E784" t="s">
        <v>131</v>
      </c>
    </row>
    <row r="785" spans="6:6">
      <c r="F785" t="s">
        <v>136</v>
      </c>
    </row>
    <row r="786" spans="6:6">
      <c r="F786" t="s">
        <v>247</v>
      </c>
    </row>
    <row r="787" spans="5:5">
      <c r="E787" t="s">
        <v>135</v>
      </c>
    </row>
    <row r="788" spans="5:5">
      <c r="E788" t="s">
        <v>131</v>
      </c>
    </row>
    <row r="789" spans="6:6">
      <c r="F789" t="s">
        <v>138</v>
      </c>
    </row>
    <row r="790" spans="6:6">
      <c r="F790" t="s">
        <v>166</v>
      </c>
    </row>
    <row r="791" spans="5:5">
      <c r="E791" t="s">
        <v>140</v>
      </c>
    </row>
    <row r="792" spans="4:4">
      <c r="D792" t="s">
        <v>14</v>
      </c>
    </row>
    <row r="793" spans="4:4">
      <c r="D793" t="s">
        <v>248</v>
      </c>
    </row>
    <row r="794" spans="3:3">
      <c r="C794" t="s">
        <v>135</v>
      </c>
    </row>
    <row r="795" spans="3:3">
      <c r="C795" t="s">
        <v>131</v>
      </c>
    </row>
    <row r="796" spans="4:4">
      <c r="D796" t="s">
        <v>132</v>
      </c>
    </row>
    <row r="797" spans="5:5">
      <c r="E797" t="s">
        <v>131</v>
      </c>
    </row>
    <row r="798" spans="6:6">
      <c r="F798" t="s">
        <v>133</v>
      </c>
    </row>
    <row r="799" spans="6:6">
      <c r="F799" t="s">
        <v>249</v>
      </c>
    </row>
    <row r="800" spans="5:5">
      <c r="E800" t="s">
        <v>135</v>
      </c>
    </row>
    <row r="801" spans="5:5">
      <c r="E801" t="s">
        <v>131</v>
      </c>
    </row>
    <row r="802" spans="6:6">
      <c r="F802" t="s">
        <v>136</v>
      </c>
    </row>
    <row r="803" spans="6:6">
      <c r="F803" t="s">
        <v>249</v>
      </c>
    </row>
    <row r="804" spans="5:5">
      <c r="E804" t="s">
        <v>135</v>
      </c>
    </row>
    <row r="805" spans="5:5">
      <c r="E805" t="s">
        <v>131</v>
      </c>
    </row>
    <row r="806" spans="6:6">
      <c r="F806" t="s">
        <v>138</v>
      </c>
    </row>
    <row r="807" spans="6:6">
      <c r="F807" t="s">
        <v>249</v>
      </c>
    </row>
    <row r="808" spans="5:5">
      <c r="E808" t="s">
        <v>140</v>
      </c>
    </row>
    <row r="809" spans="4:4">
      <c r="D809" t="s">
        <v>14</v>
      </c>
    </row>
    <row r="810" spans="4:4">
      <c r="D810" t="s">
        <v>250</v>
      </c>
    </row>
    <row r="811" spans="3:3">
      <c r="C811" t="s">
        <v>135</v>
      </c>
    </row>
    <row r="812" spans="3:3">
      <c r="C812" t="s">
        <v>131</v>
      </c>
    </row>
    <row r="813" spans="4:4">
      <c r="D813" t="s">
        <v>132</v>
      </c>
    </row>
    <row r="814" spans="5:5">
      <c r="E814" t="s">
        <v>131</v>
      </c>
    </row>
    <row r="815" spans="6:6">
      <c r="F815" t="s">
        <v>133</v>
      </c>
    </row>
    <row r="816" spans="6:6">
      <c r="F816" t="s">
        <v>251</v>
      </c>
    </row>
    <row r="817" spans="5:5">
      <c r="E817" t="s">
        <v>135</v>
      </c>
    </row>
    <row r="818" spans="5:5">
      <c r="E818" t="s">
        <v>131</v>
      </c>
    </row>
    <row r="819" spans="6:6">
      <c r="F819" t="s">
        <v>136</v>
      </c>
    </row>
    <row r="820" spans="6:6">
      <c r="F820" t="s">
        <v>251</v>
      </c>
    </row>
    <row r="821" spans="5:5">
      <c r="E821" t="s">
        <v>135</v>
      </c>
    </row>
    <row r="822" spans="5:5">
      <c r="E822" t="s">
        <v>131</v>
      </c>
    </row>
    <row r="823" spans="6:6">
      <c r="F823" t="s">
        <v>138</v>
      </c>
    </row>
    <row r="824" spans="6:6">
      <c r="F824" t="s">
        <v>251</v>
      </c>
    </row>
    <row r="825" spans="5:5">
      <c r="E825" t="s">
        <v>140</v>
      </c>
    </row>
    <row r="826" spans="4:4">
      <c r="D826" t="s">
        <v>14</v>
      </c>
    </row>
    <row r="827" spans="4:4">
      <c r="D827" t="s">
        <v>252</v>
      </c>
    </row>
    <row r="828" spans="3:3">
      <c r="C828" t="s">
        <v>135</v>
      </c>
    </row>
    <row r="829" spans="3:3">
      <c r="C829" t="s">
        <v>131</v>
      </c>
    </row>
    <row r="830" spans="4:4">
      <c r="D830" t="s">
        <v>132</v>
      </c>
    </row>
    <row r="831" spans="5:5">
      <c r="E831" t="s">
        <v>131</v>
      </c>
    </row>
    <row r="832" spans="6:6">
      <c r="F832" t="s">
        <v>133</v>
      </c>
    </row>
    <row r="833" spans="6:6">
      <c r="F833" t="s">
        <v>253</v>
      </c>
    </row>
    <row r="834" spans="5:5">
      <c r="E834" t="s">
        <v>135</v>
      </c>
    </row>
    <row r="835" spans="5:5">
      <c r="E835" t="s">
        <v>131</v>
      </c>
    </row>
    <row r="836" spans="6:6">
      <c r="F836" t="s">
        <v>136</v>
      </c>
    </row>
    <row r="837" spans="6:6">
      <c r="F837" t="s">
        <v>253</v>
      </c>
    </row>
    <row r="838" spans="5:5">
      <c r="E838" t="s">
        <v>135</v>
      </c>
    </row>
    <row r="839" spans="5:5">
      <c r="E839" t="s">
        <v>131</v>
      </c>
    </row>
    <row r="840" spans="6:6">
      <c r="F840" t="s">
        <v>138</v>
      </c>
    </row>
    <row r="841" spans="6:6">
      <c r="F841" t="s">
        <v>253</v>
      </c>
    </row>
    <row r="842" spans="5:5">
      <c r="E842" t="s">
        <v>140</v>
      </c>
    </row>
    <row r="843" spans="4:4">
      <c r="D843" t="s">
        <v>14</v>
      </c>
    </row>
    <row r="844" spans="4:4">
      <c r="D844" t="s">
        <v>254</v>
      </c>
    </row>
    <row r="845" spans="3:3">
      <c r="C845" t="s">
        <v>135</v>
      </c>
    </row>
    <row r="846" spans="3:3">
      <c r="C846" t="s">
        <v>131</v>
      </c>
    </row>
    <row r="847" spans="4:4">
      <c r="D847" t="s">
        <v>132</v>
      </c>
    </row>
    <row r="848" spans="5:5">
      <c r="E848" t="s">
        <v>131</v>
      </c>
    </row>
    <row r="849" spans="6:6">
      <c r="F849" t="s">
        <v>133</v>
      </c>
    </row>
    <row r="850" spans="6:6">
      <c r="F850" t="s">
        <v>255</v>
      </c>
    </row>
    <row r="851" spans="5:5">
      <c r="E851" t="s">
        <v>135</v>
      </c>
    </row>
    <row r="852" spans="5:5">
      <c r="E852" t="s">
        <v>131</v>
      </c>
    </row>
    <row r="853" spans="6:6">
      <c r="F853" t="s">
        <v>136</v>
      </c>
    </row>
    <row r="854" spans="6:6">
      <c r="F854" t="s">
        <v>255</v>
      </c>
    </row>
    <row r="855" spans="5:5">
      <c r="E855" t="s">
        <v>135</v>
      </c>
    </row>
    <row r="856" spans="5:5">
      <c r="E856" t="s">
        <v>131</v>
      </c>
    </row>
    <row r="857" spans="6:6">
      <c r="F857" t="s">
        <v>138</v>
      </c>
    </row>
    <row r="858" spans="6:6">
      <c r="F858" t="s">
        <v>255</v>
      </c>
    </row>
    <row r="859" spans="5:5">
      <c r="E859" t="s">
        <v>140</v>
      </c>
    </row>
    <row r="860" spans="4:4">
      <c r="D860" t="s">
        <v>14</v>
      </c>
    </row>
    <row r="861" spans="4:4">
      <c r="D861" t="s">
        <v>256</v>
      </c>
    </row>
    <row r="862" spans="3:3">
      <c r="C862" t="s">
        <v>135</v>
      </c>
    </row>
    <row r="863" spans="3:3">
      <c r="C863" t="s">
        <v>131</v>
      </c>
    </row>
    <row r="864" spans="4:4">
      <c r="D864" t="s">
        <v>132</v>
      </c>
    </row>
    <row r="865" spans="5:5">
      <c r="E865" t="s">
        <v>131</v>
      </c>
    </row>
    <row r="866" spans="6:6">
      <c r="F866" t="s">
        <v>133</v>
      </c>
    </row>
    <row r="867" spans="6:6">
      <c r="F867" t="s">
        <v>255</v>
      </c>
    </row>
    <row r="868" spans="5:5">
      <c r="E868" t="s">
        <v>135</v>
      </c>
    </row>
    <row r="869" spans="5:5">
      <c r="E869" t="s">
        <v>131</v>
      </c>
    </row>
    <row r="870" spans="6:6">
      <c r="F870" t="s">
        <v>136</v>
      </c>
    </row>
    <row r="871" spans="6:6">
      <c r="F871" t="s">
        <v>255</v>
      </c>
    </row>
    <row r="872" spans="5:5">
      <c r="E872" t="s">
        <v>135</v>
      </c>
    </row>
    <row r="873" spans="5:5">
      <c r="E873" t="s">
        <v>131</v>
      </c>
    </row>
    <row r="874" spans="6:6">
      <c r="F874" t="s">
        <v>138</v>
      </c>
    </row>
    <row r="875" spans="6:6">
      <c r="F875" t="s">
        <v>255</v>
      </c>
    </row>
    <row r="876" spans="5:5">
      <c r="E876" t="s">
        <v>140</v>
      </c>
    </row>
    <row r="877" spans="4:4">
      <c r="D877" t="s">
        <v>14</v>
      </c>
    </row>
    <row r="878" spans="4:4">
      <c r="D878" t="s">
        <v>257</v>
      </c>
    </row>
    <row r="879" spans="3:3">
      <c r="C879" t="s">
        <v>135</v>
      </c>
    </row>
    <row r="880" spans="3:3">
      <c r="C880" t="s">
        <v>131</v>
      </c>
    </row>
    <row r="881" spans="4:4">
      <c r="D881" t="s">
        <v>132</v>
      </c>
    </row>
    <row r="882" spans="5:5">
      <c r="E882" t="s">
        <v>131</v>
      </c>
    </row>
    <row r="883" spans="6:6">
      <c r="F883" t="s">
        <v>133</v>
      </c>
    </row>
    <row r="884" spans="6:6">
      <c r="F884" t="s">
        <v>258</v>
      </c>
    </row>
    <row r="885" spans="5:5">
      <c r="E885" t="s">
        <v>135</v>
      </c>
    </row>
    <row r="886" spans="5:5">
      <c r="E886" t="s">
        <v>131</v>
      </c>
    </row>
    <row r="887" spans="6:6">
      <c r="F887" t="s">
        <v>136</v>
      </c>
    </row>
    <row r="888" spans="6:6">
      <c r="F888" t="s">
        <v>258</v>
      </c>
    </row>
    <row r="889" spans="5:5">
      <c r="E889" t="s">
        <v>135</v>
      </c>
    </row>
    <row r="890" spans="5:5">
      <c r="E890" t="s">
        <v>131</v>
      </c>
    </row>
    <row r="891" spans="6:6">
      <c r="F891" t="s">
        <v>138</v>
      </c>
    </row>
    <row r="892" spans="6:6">
      <c r="F892" t="s">
        <v>259</v>
      </c>
    </row>
    <row r="893" spans="5:5">
      <c r="E893" t="s">
        <v>140</v>
      </c>
    </row>
    <row r="894" spans="4:4">
      <c r="D894" t="s">
        <v>14</v>
      </c>
    </row>
    <row r="895" spans="4:4">
      <c r="D895" t="s">
        <v>260</v>
      </c>
    </row>
    <row r="896" spans="3:3">
      <c r="C896" t="s">
        <v>140</v>
      </c>
    </row>
    <row r="897" spans="2:2">
      <c r="B897" t="s">
        <v>14</v>
      </c>
    </row>
    <row r="898" spans="2:2">
      <c r="B898" t="s">
        <v>152</v>
      </c>
    </row>
    <row r="899" spans="1:1">
      <c r="A899" t="s">
        <v>140</v>
      </c>
    </row>
    <row r="900" spans="1:1">
      <c r="A900" t="s">
        <v>261</v>
      </c>
    </row>
    <row r="901" spans="2:2">
      <c r="B901" t="s">
        <v>130</v>
      </c>
    </row>
    <row r="902" spans="3:3">
      <c r="C902" t="s">
        <v>131</v>
      </c>
    </row>
    <row r="903" spans="4:4">
      <c r="D903" t="s">
        <v>132</v>
      </c>
    </row>
    <row r="904" spans="5:5">
      <c r="E904" t="s">
        <v>131</v>
      </c>
    </row>
    <row r="905" spans="6:6">
      <c r="F905" t="s">
        <v>133</v>
      </c>
    </row>
    <row r="906" spans="6:6">
      <c r="F906" t="s">
        <v>153</v>
      </c>
    </row>
    <row r="907" spans="5:5">
      <c r="E907" t="s">
        <v>135</v>
      </c>
    </row>
    <row r="908" spans="5:5">
      <c r="E908" t="s">
        <v>131</v>
      </c>
    </row>
    <row r="909" spans="6:6">
      <c r="F909" t="s">
        <v>136</v>
      </c>
    </row>
    <row r="910" spans="6:6">
      <c r="F910" t="s">
        <v>153</v>
      </c>
    </row>
    <row r="911" spans="5:5">
      <c r="E911" t="s">
        <v>135</v>
      </c>
    </row>
    <row r="912" spans="5:5">
      <c r="E912" t="s">
        <v>131</v>
      </c>
    </row>
    <row r="913" spans="6:6">
      <c r="F913" t="s">
        <v>138</v>
      </c>
    </row>
    <row r="914" spans="6:6">
      <c r="F914" t="s">
        <v>154</v>
      </c>
    </row>
    <row r="915" spans="5:5">
      <c r="E915" t="s">
        <v>140</v>
      </c>
    </row>
    <row r="916" spans="4:4">
      <c r="D916" t="s">
        <v>14</v>
      </c>
    </row>
    <row r="917" spans="4:4">
      <c r="D917" t="s">
        <v>262</v>
      </c>
    </row>
    <row r="918" spans="3:3">
      <c r="C918" t="s">
        <v>135</v>
      </c>
    </row>
    <row r="919" spans="3:3">
      <c r="C919" t="s">
        <v>131</v>
      </c>
    </row>
    <row r="920" spans="4:4">
      <c r="D920" t="s">
        <v>132</v>
      </c>
    </row>
    <row r="921" spans="5:5">
      <c r="E921" t="s">
        <v>131</v>
      </c>
    </row>
    <row r="922" spans="6:6">
      <c r="F922" t="s">
        <v>133</v>
      </c>
    </row>
    <row r="923" spans="6:6">
      <c r="F923" t="s">
        <v>194</v>
      </c>
    </row>
    <row r="924" spans="5:5">
      <c r="E924" t="s">
        <v>135</v>
      </c>
    </row>
    <row r="925" spans="5:5">
      <c r="E925" t="s">
        <v>131</v>
      </c>
    </row>
    <row r="926" spans="6:6">
      <c r="F926" t="s">
        <v>136</v>
      </c>
    </row>
    <row r="927" spans="6:6">
      <c r="F927" t="s">
        <v>194</v>
      </c>
    </row>
    <row r="928" spans="5:5">
      <c r="E928" t="s">
        <v>135</v>
      </c>
    </row>
    <row r="929" spans="5:5">
      <c r="E929" t="s">
        <v>131</v>
      </c>
    </row>
    <row r="930" spans="6:6">
      <c r="F930" t="s">
        <v>138</v>
      </c>
    </row>
    <row r="931" spans="6:6">
      <c r="F931" t="s">
        <v>196</v>
      </c>
    </row>
    <row r="932" spans="5:5">
      <c r="E932" t="s">
        <v>140</v>
      </c>
    </row>
    <row r="933" spans="4:4">
      <c r="D933" t="s">
        <v>14</v>
      </c>
    </row>
    <row r="934" spans="4:4">
      <c r="D934" t="s">
        <v>263</v>
      </c>
    </row>
    <row r="935" spans="3:3">
      <c r="C935" t="s">
        <v>135</v>
      </c>
    </row>
    <row r="936" spans="3:3">
      <c r="C936" t="s">
        <v>131</v>
      </c>
    </row>
    <row r="937" spans="4:4">
      <c r="D937" t="s">
        <v>132</v>
      </c>
    </row>
    <row r="938" spans="5:5">
      <c r="E938" t="s">
        <v>131</v>
      </c>
    </row>
    <row r="939" spans="6:6">
      <c r="F939" t="s">
        <v>133</v>
      </c>
    </row>
    <row r="940" spans="6:6">
      <c r="F940" t="s">
        <v>264</v>
      </c>
    </row>
    <row r="941" spans="5:5">
      <c r="E941" t="s">
        <v>135</v>
      </c>
    </row>
    <row r="942" spans="5:5">
      <c r="E942" t="s">
        <v>131</v>
      </c>
    </row>
    <row r="943" spans="6:6">
      <c r="F943" t="s">
        <v>136</v>
      </c>
    </row>
    <row r="944" spans="6:6">
      <c r="F944" t="s">
        <v>264</v>
      </c>
    </row>
    <row r="945" spans="5:5">
      <c r="E945" t="s">
        <v>135</v>
      </c>
    </row>
    <row r="946" spans="5:5">
      <c r="E946" t="s">
        <v>131</v>
      </c>
    </row>
    <row r="947" spans="6:6">
      <c r="F947" t="s">
        <v>138</v>
      </c>
    </row>
    <row r="948" spans="6:6">
      <c r="F948" t="s">
        <v>265</v>
      </c>
    </row>
    <row r="949" spans="5:5">
      <c r="E949" t="s">
        <v>140</v>
      </c>
    </row>
    <row r="950" spans="4:4">
      <c r="D950" t="s">
        <v>14</v>
      </c>
    </row>
    <row r="951" spans="4:4">
      <c r="D951" t="s">
        <v>266</v>
      </c>
    </row>
    <row r="952" spans="3:3">
      <c r="C952" t="s">
        <v>140</v>
      </c>
    </row>
    <row r="953" spans="2:2">
      <c r="B953" t="s">
        <v>14</v>
      </c>
    </row>
    <row r="954" spans="2:2">
      <c r="B954" t="s">
        <v>155</v>
      </c>
    </row>
    <row r="955" spans="1:1">
      <c r="A955" t="s">
        <v>140</v>
      </c>
    </row>
    <row r="956" spans="1:1">
      <c r="A956" t="s">
        <v>267</v>
      </c>
    </row>
    <row r="957" spans="2:2">
      <c r="B957" t="s">
        <v>130</v>
      </c>
    </row>
    <row r="958" spans="3:3">
      <c r="C958" t="s">
        <v>131</v>
      </c>
    </row>
    <row r="959" spans="4:4">
      <c r="D959" t="s">
        <v>132</v>
      </c>
    </row>
    <row r="960" spans="5:5">
      <c r="E960" t="s">
        <v>131</v>
      </c>
    </row>
    <row r="961" spans="6:6">
      <c r="F961" t="s">
        <v>133</v>
      </c>
    </row>
    <row r="962" spans="6:6">
      <c r="F962" t="s">
        <v>268</v>
      </c>
    </row>
    <row r="963" spans="5:5">
      <c r="E963" t="s">
        <v>135</v>
      </c>
    </row>
    <row r="964" spans="5:5">
      <c r="E964" t="s">
        <v>131</v>
      </c>
    </row>
    <row r="965" spans="6:6">
      <c r="F965" t="s">
        <v>136</v>
      </c>
    </row>
    <row r="966" spans="6:6">
      <c r="F966" t="s">
        <v>268</v>
      </c>
    </row>
    <row r="967" spans="5:5">
      <c r="E967" t="s">
        <v>135</v>
      </c>
    </row>
    <row r="968" spans="5:5">
      <c r="E968" t="s">
        <v>131</v>
      </c>
    </row>
    <row r="969" spans="6:6">
      <c r="F969" t="s">
        <v>138</v>
      </c>
    </row>
    <row r="970" spans="6:6">
      <c r="F970" t="s">
        <v>268</v>
      </c>
    </row>
    <row r="971" spans="5:5">
      <c r="E971" t="s">
        <v>140</v>
      </c>
    </row>
    <row r="972" spans="4:4">
      <c r="D972" t="s">
        <v>14</v>
      </c>
    </row>
    <row r="973" spans="4:4">
      <c r="D973" t="s">
        <v>269</v>
      </c>
    </row>
    <row r="974" spans="3:3">
      <c r="C974" t="s">
        <v>135</v>
      </c>
    </row>
    <row r="975" spans="3:3">
      <c r="C975" t="s">
        <v>131</v>
      </c>
    </row>
    <row r="976" spans="4:4">
      <c r="D976" t="s">
        <v>132</v>
      </c>
    </row>
    <row r="977" spans="5:5">
      <c r="E977" t="s">
        <v>131</v>
      </c>
    </row>
    <row r="978" spans="6:6">
      <c r="F978" t="s">
        <v>133</v>
      </c>
    </row>
    <row r="979" spans="6:6">
      <c r="F979" t="s">
        <v>270</v>
      </c>
    </row>
    <row r="980" spans="5:5">
      <c r="E980" t="s">
        <v>135</v>
      </c>
    </row>
    <row r="981" spans="5:5">
      <c r="E981" t="s">
        <v>131</v>
      </c>
    </row>
    <row r="982" spans="6:6">
      <c r="F982" t="s">
        <v>136</v>
      </c>
    </row>
    <row r="983" spans="6:6">
      <c r="F983" t="s">
        <v>270</v>
      </c>
    </row>
    <row r="984" spans="5:5">
      <c r="E984" t="s">
        <v>135</v>
      </c>
    </row>
    <row r="985" spans="5:5">
      <c r="E985" t="s">
        <v>131</v>
      </c>
    </row>
    <row r="986" spans="6:6">
      <c r="F986" t="s">
        <v>138</v>
      </c>
    </row>
    <row r="987" spans="6:6">
      <c r="F987" t="s">
        <v>270</v>
      </c>
    </row>
    <row r="988" spans="5:5">
      <c r="E988" t="s">
        <v>140</v>
      </c>
    </row>
    <row r="989" spans="4:4">
      <c r="D989" t="s">
        <v>14</v>
      </c>
    </row>
    <row r="990" spans="4:4">
      <c r="D990" t="s">
        <v>271</v>
      </c>
    </row>
    <row r="991" spans="3:3">
      <c r="C991" t="s">
        <v>135</v>
      </c>
    </row>
    <row r="992" spans="3:3">
      <c r="C992" t="s">
        <v>131</v>
      </c>
    </row>
    <row r="993" spans="4:4">
      <c r="D993" t="s">
        <v>132</v>
      </c>
    </row>
    <row r="994" spans="5:5">
      <c r="E994" t="s">
        <v>131</v>
      </c>
    </row>
    <row r="995" spans="6:6">
      <c r="F995" t="s">
        <v>133</v>
      </c>
    </row>
    <row r="996" spans="6:6">
      <c r="F996" t="s">
        <v>272</v>
      </c>
    </row>
    <row r="997" spans="5:5">
      <c r="E997" t="s">
        <v>135</v>
      </c>
    </row>
    <row r="998" spans="5:5">
      <c r="E998" t="s">
        <v>131</v>
      </c>
    </row>
    <row r="999" spans="6:6">
      <c r="F999" t="s">
        <v>136</v>
      </c>
    </row>
    <row r="1000" spans="6:6">
      <c r="F1000" t="s">
        <v>272</v>
      </c>
    </row>
    <row r="1001" spans="5:5">
      <c r="E1001" t="s">
        <v>135</v>
      </c>
    </row>
    <row r="1002" spans="5:5">
      <c r="E1002" t="s">
        <v>131</v>
      </c>
    </row>
    <row r="1003" spans="6:6">
      <c r="F1003" t="s">
        <v>138</v>
      </c>
    </row>
    <row r="1004" spans="6:6">
      <c r="F1004" t="s">
        <v>272</v>
      </c>
    </row>
    <row r="1005" spans="5:5">
      <c r="E1005" t="s">
        <v>140</v>
      </c>
    </row>
    <row r="1006" spans="4:4">
      <c r="D1006" t="s">
        <v>14</v>
      </c>
    </row>
    <row r="1007" spans="4:4">
      <c r="D1007" t="s">
        <v>273</v>
      </c>
    </row>
    <row r="1008" spans="3:3">
      <c r="C1008" t="s">
        <v>135</v>
      </c>
    </row>
    <row r="1009" spans="3:3">
      <c r="C1009" t="s">
        <v>131</v>
      </c>
    </row>
    <row r="1010" spans="4:4">
      <c r="D1010" t="s">
        <v>132</v>
      </c>
    </row>
    <row r="1011" spans="5:5">
      <c r="E1011" t="s">
        <v>131</v>
      </c>
    </row>
    <row r="1012" spans="6:6">
      <c r="F1012" t="s">
        <v>133</v>
      </c>
    </row>
    <row r="1013" spans="6:6">
      <c r="F1013" t="s">
        <v>274</v>
      </c>
    </row>
    <row r="1014" spans="5:5">
      <c r="E1014" t="s">
        <v>135</v>
      </c>
    </row>
    <row r="1015" spans="5:5">
      <c r="E1015" t="s">
        <v>131</v>
      </c>
    </row>
    <row r="1016" spans="6:6">
      <c r="F1016" t="s">
        <v>136</v>
      </c>
    </row>
    <row r="1017" spans="6:6">
      <c r="F1017" t="s">
        <v>274</v>
      </c>
    </row>
    <row r="1018" spans="5:5">
      <c r="E1018" t="s">
        <v>135</v>
      </c>
    </row>
    <row r="1019" spans="5:5">
      <c r="E1019" t="s">
        <v>131</v>
      </c>
    </row>
    <row r="1020" spans="6:6">
      <c r="F1020" t="s">
        <v>138</v>
      </c>
    </row>
    <row r="1021" spans="6:6">
      <c r="F1021" t="s">
        <v>274</v>
      </c>
    </row>
    <row r="1022" spans="5:5">
      <c r="E1022" t="s">
        <v>140</v>
      </c>
    </row>
    <row r="1023" spans="4:4">
      <c r="D1023" t="s">
        <v>14</v>
      </c>
    </row>
    <row r="1024" spans="4:4">
      <c r="D1024" t="s">
        <v>275</v>
      </c>
    </row>
    <row r="1025" spans="3:3">
      <c r="C1025" t="s">
        <v>135</v>
      </c>
    </row>
    <row r="1026" spans="3:3">
      <c r="C1026" t="s">
        <v>131</v>
      </c>
    </row>
    <row r="1027" spans="4:4">
      <c r="D1027" t="s">
        <v>132</v>
      </c>
    </row>
    <row r="1028" spans="5:5">
      <c r="E1028" t="s">
        <v>131</v>
      </c>
    </row>
    <row r="1029" spans="6:6">
      <c r="F1029" t="s">
        <v>133</v>
      </c>
    </row>
    <row r="1030" spans="6:6">
      <c r="F1030" t="s">
        <v>276</v>
      </c>
    </row>
    <row r="1031" spans="5:5">
      <c r="E1031" t="s">
        <v>135</v>
      </c>
    </row>
    <row r="1032" spans="5:5">
      <c r="E1032" t="s">
        <v>131</v>
      </c>
    </row>
    <row r="1033" spans="6:6">
      <c r="F1033" t="s">
        <v>136</v>
      </c>
    </row>
    <row r="1034" spans="6:6">
      <c r="F1034" t="s">
        <v>276</v>
      </c>
    </row>
    <row r="1035" spans="5:5">
      <c r="E1035" t="s">
        <v>135</v>
      </c>
    </row>
    <row r="1036" spans="5:5">
      <c r="E1036" t="s">
        <v>131</v>
      </c>
    </row>
    <row r="1037" spans="6:6">
      <c r="F1037" t="s">
        <v>138</v>
      </c>
    </row>
    <row r="1038" spans="6:6">
      <c r="F1038" t="s">
        <v>276</v>
      </c>
    </row>
    <row r="1039" spans="5:5">
      <c r="E1039" t="s">
        <v>140</v>
      </c>
    </row>
    <row r="1040" spans="4:4">
      <c r="D1040" t="s">
        <v>14</v>
      </c>
    </row>
    <row r="1041" spans="4:4">
      <c r="D1041" t="s">
        <v>277</v>
      </c>
    </row>
    <row r="1042" spans="3:3">
      <c r="C1042" t="s">
        <v>140</v>
      </c>
    </row>
    <row r="1043" spans="2:2">
      <c r="B1043" t="s">
        <v>14</v>
      </c>
    </row>
    <row r="1044" spans="2:2">
      <c r="B1044" t="s">
        <v>278</v>
      </c>
    </row>
    <row r="1045" spans="1:1">
      <c r="A1045" t="s">
        <v>140</v>
      </c>
    </row>
    <row r="1046" spans="1:1">
      <c r="A1046" t="s">
        <v>279</v>
      </c>
    </row>
    <row r="1047" spans="2:2">
      <c r="B1047" t="s">
        <v>130</v>
      </c>
    </row>
    <row r="1048" spans="3:3">
      <c r="C1048" t="s">
        <v>131</v>
      </c>
    </row>
    <row r="1049" spans="4:4">
      <c r="D1049" t="s">
        <v>132</v>
      </c>
    </row>
    <row r="1050" spans="5:5">
      <c r="E1050" t="s">
        <v>131</v>
      </c>
    </row>
    <row r="1051" spans="6:6">
      <c r="F1051" t="s">
        <v>133</v>
      </c>
    </row>
    <row r="1052" spans="6:6">
      <c r="F1052" t="s">
        <v>280</v>
      </c>
    </row>
    <row r="1053" spans="5:5">
      <c r="E1053" t="s">
        <v>135</v>
      </c>
    </row>
    <row r="1054" spans="5:5">
      <c r="E1054" t="s">
        <v>131</v>
      </c>
    </row>
    <row r="1055" spans="6:6">
      <c r="F1055" t="s">
        <v>136</v>
      </c>
    </row>
    <row r="1056" spans="6:6">
      <c r="F1056" t="s">
        <v>280</v>
      </c>
    </row>
    <row r="1057" spans="5:5">
      <c r="E1057" t="s">
        <v>135</v>
      </c>
    </row>
    <row r="1058" spans="5:5">
      <c r="E1058" t="s">
        <v>131</v>
      </c>
    </row>
    <row r="1059" spans="6:6">
      <c r="F1059" t="s">
        <v>138</v>
      </c>
    </row>
    <row r="1060" spans="6:6">
      <c r="F1060" t="s">
        <v>280</v>
      </c>
    </row>
    <row r="1061" spans="5:5">
      <c r="E1061" t="s">
        <v>140</v>
      </c>
    </row>
    <row r="1062" spans="4:4">
      <c r="D1062" t="s">
        <v>14</v>
      </c>
    </row>
    <row r="1063" spans="4:4">
      <c r="D1063" t="s">
        <v>281</v>
      </c>
    </row>
    <row r="1064" spans="3:3">
      <c r="C1064" t="s">
        <v>135</v>
      </c>
    </row>
    <row r="1065" spans="3:3">
      <c r="C1065" t="s">
        <v>131</v>
      </c>
    </row>
    <row r="1066" spans="4:4">
      <c r="D1066" t="s">
        <v>132</v>
      </c>
    </row>
    <row r="1067" spans="5:5">
      <c r="E1067" t="s">
        <v>131</v>
      </c>
    </row>
    <row r="1068" spans="6:6">
      <c r="F1068" t="s">
        <v>133</v>
      </c>
    </row>
    <row r="1069" spans="6:6">
      <c r="F1069" t="s">
        <v>282</v>
      </c>
    </row>
    <row r="1070" spans="5:5">
      <c r="E1070" t="s">
        <v>135</v>
      </c>
    </row>
    <row r="1071" spans="5:5">
      <c r="E1071" t="s">
        <v>131</v>
      </c>
    </row>
    <row r="1072" spans="6:6">
      <c r="F1072" t="s">
        <v>136</v>
      </c>
    </row>
    <row r="1073" spans="6:6">
      <c r="F1073" t="s">
        <v>282</v>
      </c>
    </row>
    <row r="1074" spans="5:5">
      <c r="E1074" t="s">
        <v>135</v>
      </c>
    </row>
    <row r="1075" spans="5:5">
      <c r="E1075" t="s">
        <v>131</v>
      </c>
    </row>
    <row r="1076" spans="6:6">
      <c r="F1076" t="s">
        <v>138</v>
      </c>
    </row>
    <row r="1077" spans="6:6">
      <c r="F1077" t="s">
        <v>282</v>
      </c>
    </row>
    <row r="1078" spans="5:5">
      <c r="E1078" t="s">
        <v>140</v>
      </c>
    </row>
    <row r="1079" spans="4:4">
      <c r="D1079" t="s">
        <v>14</v>
      </c>
    </row>
    <row r="1080" spans="4:4">
      <c r="D1080" t="s">
        <v>283</v>
      </c>
    </row>
    <row r="1081" spans="3:3">
      <c r="C1081" t="s">
        <v>135</v>
      </c>
    </row>
    <row r="1082" spans="3:3">
      <c r="C1082" t="s">
        <v>131</v>
      </c>
    </row>
    <row r="1083" spans="4:4">
      <c r="D1083" t="s">
        <v>132</v>
      </c>
    </row>
    <row r="1084" spans="5:5">
      <c r="E1084" t="s">
        <v>131</v>
      </c>
    </row>
    <row r="1085" spans="6:6">
      <c r="F1085" t="s">
        <v>133</v>
      </c>
    </row>
    <row r="1086" spans="6:6">
      <c r="F1086" t="s">
        <v>284</v>
      </c>
    </row>
    <row r="1087" spans="5:5">
      <c r="E1087" t="s">
        <v>135</v>
      </c>
    </row>
    <row r="1088" spans="5:5">
      <c r="E1088" t="s">
        <v>131</v>
      </c>
    </row>
    <row r="1089" spans="6:6">
      <c r="F1089" t="s">
        <v>136</v>
      </c>
    </row>
    <row r="1090" spans="6:6">
      <c r="F1090" t="s">
        <v>284</v>
      </c>
    </row>
    <row r="1091" spans="5:5">
      <c r="E1091" t="s">
        <v>135</v>
      </c>
    </row>
    <row r="1092" spans="5:5">
      <c r="E1092" t="s">
        <v>131</v>
      </c>
    </row>
    <row r="1093" spans="6:6">
      <c r="F1093" t="s">
        <v>138</v>
      </c>
    </row>
    <row r="1094" spans="6:6">
      <c r="F1094" t="s">
        <v>284</v>
      </c>
    </row>
    <row r="1095" spans="5:5">
      <c r="E1095" t="s">
        <v>140</v>
      </c>
    </row>
    <row r="1096" spans="4:4">
      <c r="D1096" t="s">
        <v>14</v>
      </c>
    </row>
    <row r="1097" spans="4:4">
      <c r="D1097" t="s">
        <v>285</v>
      </c>
    </row>
    <row r="1098" spans="3:3">
      <c r="C1098" t="s">
        <v>135</v>
      </c>
    </row>
    <row r="1099" spans="3:3">
      <c r="C1099" t="s">
        <v>131</v>
      </c>
    </row>
    <row r="1100" spans="4:4">
      <c r="D1100" t="s">
        <v>132</v>
      </c>
    </row>
    <row r="1101" spans="5:5">
      <c r="E1101" t="s">
        <v>131</v>
      </c>
    </row>
    <row r="1102" spans="6:6">
      <c r="F1102" t="s">
        <v>133</v>
      </c>
    </row>
    <row r="1103" spans="6:6">
      <c r="F1103" t="s">
        <v>286</v>
      </c>
    </row>
    <row r="1104" spans="5:5">
      <c r="E1104" t="s">
        <v>135</v>
      </c>
    </row>
    <row r="1105" spans="5:5">
      <c r="E1105" t="s">
        <v>131</v>
      </c>
    </row>
    <row r="1106" spans="6:6">
      <c r="F1106" t="s">
        <v>136</v>
      </c>
    </row>
    <row r="1107" spans="6:6">
      <c r="F1107" t="s">
        <v>286</v>
      </c>
    </row>
    <row r="1108" spans="5:5">
      <c r="E1108" t="s">
        <v>135</v>
      </c>
    </row>
    <row r="1109" spans="5:5">
      <c r="E1109" t="s">
        <v>131</v>
      </c>
    </row>
    <row r="1110" spans="6:6">
      <c r="F1110" t="s">
        <v>138</v>
      </c>
    </row>
    <row r="1111" spans="6:6">
      <c r="F1111" t="s">
        <v>286</v>
      </c>
    </row>
    <row r="1112" spans="5:5">
      <c r="E1112" t="s">
        <v>140</v>
      </c>
    </row>
    <row r="1113" spans="4:4">
      <c r="D1113" t="s">
        <v>14</v>
      </c>
    </row>
    <row r="1114" spans="4:4">
      <c r="D1114" t="s">
        <v>287</v>
      </c>
    </row>
    <row r="1115" spans="3:3">
      <c r="C1115" t="s">
        <v>135</v>
      </c>
    </row>
    <row r="1116" spans="3:3">
      <c r="C1116" t="s">
        <v>131</v>
      </c>
    </row>
    <row r="1117" spans="4:4">
      <c r="D1117" t="s">
        <v>132</v>
      </c>
    </row>
    <row r="1118" spans="5:5">
      <c r="E1118" t="s">
        <v>131</v>
      </c>
    </row>
    <row r="1119" spans="6:6">
      <c r="F1119" t="s">
        <v>133</v>
      </c>
    </row>
    <row r="1120" spans="6:6">
      <c r="F1120" t="s">
        <v>286</v>
      </c>
    </row>
    <row r="1121" spans="5:5">
      <c r="E1121" t="s">
        <v>135</v>
      </c>
    </row>
    <row r="1122" spans="5:5">
      <c r="E1122" t="s">
        <v>131</v>
      </c>
    </row>
    <row r="1123" spans="6:6">
      <c r="F1123" t="s">
        <v>136</v>
      </c>
    </row>
    <row r="1124" spans="6:6">
      <c r="F1124" t="s">
        <v>286</v>
      </c>
    </row>
    <row r="1125" spans="5:5">
      <c r="E1125" t="s">
        <v>135</v>
      </c>
    </row>
    <row r="1126" spans="5:5">
      <c r="E1126" t="s">
        <v>131</v>
      </c>
    </row>
    <row r="1127" spans="6:6">
      <c r="F1127" t="s">
        <v>138</v>
      </c>
    </row>
    <row r="1128" spans="6:6">
      <c r="F1128" t="s">
        <v>286</v>
      </c>
    </row>
    <row r="1129" spans="5:5">
      <c r="E1129" t="s">
        <v>140</v>
      </c>
    </row>
    <row r="1130" spans="4:4">
      <c r="D1130" t="s">
        <v>14</v>
      </c>
    </row>
    <row r="1131" spans="4:4">
      <c r="D1131" t="s">
        <v>288</v>
      </c>
    </row>
    <row r="1132" spans="3:3">
      <c r="C1132" t="s">
        <v>135</v>
      </c>
    </row>
    <row r="1133" spans="3:3">
      <c r="C1133" t="s">
        <v>131</v>
      </c>
    </row>
    <row r="1134" spans="4:4">
      <c r="D1134" t="s">
        <v>132</v>
      </c>
    </row>
    <row r="1135" spans="5:5">
      <c r="E1135" t="s">
        <v>131</v>
      </c>
    </row>
    <row r="1136" spans="6:6">
      <c r="F1136" t="s">
        <v>133</v>
      </c>
    </row>
    <row r="1137" spans="6:6">
      <c r="F1137" t="s">
        <v>289</v>
      </c>
    </row>
    <row r="1138" spans="5:5">
      <c r="E1138" t="s">
        <v>135</v>
      </c>
    </row>
    <row r="1139" spans="5:5">
      <c r="E1139" t="s">
        <v>131</v>
      </c>
    </row>
    <row r="1140" spans="6:6">
      <c r="F1140" t="s">
        <v>136</v>
      </c>
    </row>
    <row r="1141" spans="6:6">
      <c r="F1141" t="s">
        <v>289</v>
      </c>
    </row>
    <row r="1142" spans="5:5">
      <c r="E1142" t="s">
        <v>135</v>
      </c>
    </row>
    <row r="1143" spans="5:5">
      <c r="E1143" t="s">
        <v>131</v>
      </c>
    </row>
    <row r="1144" spans="6:6">
      <c r="F1144" t="s">
        <v>138</v>
      </c>
    </row>
    <row r="1145" spans="6:6">
      <c r="F1145" t="s">
        <v>289</v>
      </c>
    </row>
    <row r="1146" spans="5:5">
      <c r="E1146" t="s">
        <v>140</v>
      </c>
    </row>
    <row r="1147" spans="4:4">
      <c r="D1147" t="s">
        <v>14</v>
      </c>
    </row>
    <row r="1148" spans="4:4">
      <c r="D1148" t="s">
        <v>290</v>
      </c>
    </row>
    <row r="1149" spans="3:3">
      <c r="C1149" t="s">
        <v>140</v>
      </c>
    </row>
    <row r="1150" spans="2:2">
      <c r="B1150" t="s">
        <v>14</v>
      </c>
    </row>
    <row r="1151" spans="2:2">
      <c r="B1151" t="s">
        <v>291</v>
      </c>
    </row>
    <row r="1152" spans="1:1">
      <c r="A1152" t="s">
        <v>140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D7" sqref="D7"/>
    </sheetView>
  </sheetViews>
  <sheetFormatPr defaultColWidth="9" defaultRowHeight="13.8" outlineLevelCol="7"/>
  <cols>
    <col min="1" max="1" width="18.1111111111111" customWidth="1"/>
    <col min="2" max="2" width="33.8888888888889" customWidth="1"/>
    <col min="3" max="4" width="34.2222222222222" customWidth="1"/>
    <col min="5" max="6" width="12.3333333333333" customWidth="1"/>
    <col min="7" max="7" width="14.7777777777778" customWidth="1"/>
    <col min="8" max="8" width="35.8888888888889" customWidth="1"/>
  </cols>
  <sheetData>
    <row r="1" spans="1:8">
      <c r="A1" t="s">
        <v>112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97</v>
      </c>
      <c r="H1" t="s">
        <v>98</v>
      </c>
    </row>
    <row r="2" spans="1:8">
      <c r="A2" t="str">
        <f>INDEX('autohome-data'!$B:$B,(ROW($B$17)-1)*17+1+3)</f>
        <v>name : "基本参数"</v>
      </c>
      <c r="B2" t="str">
        <f>INDEX('autohome-data'!$D:$D,(ROW()-1)*17+1)</f>
        <v>name : "车型名称"</v>
      </c>
      <c r="C2" t="str">
        <f>INDEX('autohome-data'!$F:$F,MATCH(B2,'autohome-data'!$D:$D,0)-11)</f>
        <v>value : "蒙迪欧 2004款 2.0L 经典型"</v>
      </c>
      <c r="D2" t="str">
        <f>MID(B2,9,LEN(B2)-9)</f>
        <v>车型名称</v>
      </c>
      <c r="E2" t="s">
        <v>107</v>
      </c>
      <c r="F2" t="s">
        <v>297</v>
      </c>
      <c r="G2" s="17" t="s">
        <v>100</v>
      </c>
      <c r="H2" t="str">
        <f>E2&amp;G2</f>
        <v>salesdesc= scrapy.Field()</v>
      </c>
    </row>
    <row r="3" spans="1:8">
      <c r="A3" t="str">
        <f>INDEX('autohome-data'!$B:$B,(ROW($B$17)-1)*17+1+3)</f>
        <v>name : "基本参数"</v>
      </c>
      <c r="B3" t="str">
        <f>INDEX('autohome-data'!$D:$D,(ROW()-1)*17+1)</f>
        <v>name : "厂商指导价(元)"</v>
      </c>
      <c r="C3" t="str">
        <f>INDEX('autohome-data'!$F:$F,MATCH(B3,'autohome-data'!$D:$D,0)-11)</f>
        <v>value : "18.98万"</v>
      </c>
      <c r="D3" t="str">
        <f t="shared" ref="D3:D66" si="0">MID(B3,9,LEN(B3)-9)</f>
        <v>厂商指导价(元)</v>
      </c>
      <c r="E3" t="s">
        <v>113</v>
      </c>
      <c r="F3" t="s">
        <v>298</v>
      </c>
      <c r="G3" s="17" t="s">
        <v>100</v>
      </c>
      <c r="H3" t="str">
        <f t="shared" ref="H3:H66" si="1">E3&amp;G3</f>
        <v>price= scrapy.Field()</v>
      </c>
    </row>
    <row r="4" spans="1:8">
      <c r="A4" t="str">
        <f>INDEX('autohome-data'!$B:$B,(ROW($B$17)-1)*17+1+3)</f>
        <v>name : "基本参数"</v>
      </c>
      <c r="B4" t="str">
        <f>INDEX('autohome-data'!$D:$D,(ROW()-1)*17+1)</f>
        <v>name : "厂商"</v>
      </c>
      <c r="C4" t="str">
        <f>INDEX('autohome-data'!$F:$F,MATCH(B4,'autohome-data'!$D:$D,0)-11)</f>
        <v>value : "长安福特"</v>
      </c>
      <c r="D4" t="str">
        <f t="shared" si="0"/>
        <v>厂商</v>
      </c>
      <c r="E4" t="s">
        <v>103</v>
      </c>
      <c r="F4" t="s">
        <v>299</v>
      </c>
      <c r="G4" s="17" t="s">
        <v>100</v>
      </c>
      <c r="H4" t="str">
        <f t="shared" si="1"/>
        <v>factoryname= scrapy.Field()</v>
      </c>
    </row>
    <row r="5" spans="1:8">
      <c r="A5" t="str">
        <f>INDEX('autohome-data'!$B:$B,(ROW($B$17)-1)*17+1+3)</f>
        <v>name : "基本参数"</v>
      </c>
      <c r="B5" t="str">
        <f>INDEX('autohome-data'!$D:$D,(ROW()-1)*17+1)</f>
        <v>name : "级别"</v>
      </c>
      <c r="C5" t="str">
        <f>INDEX('autohome-data'!$F:$F,MATCH(B5,'autohome-data'!$D:$D,0)-11)</f>
        <v>value : "中型车"</v>
      </c>
      <c r="D5" t="str">
        <f t="shared" si="0"/>
        <v>级别</v>
      </c>
      <c r="E5" t="s">
        <v>112</v>
      </c>
      <c r="F5" t="s">
        <v>300</v>
      </c>
      <c r="G5" s="17" t="s">
        <v>100</v>
      </c>
      <c r="H5" t="str">
        <f t="shared" si="1"/>
        <v>type= scrapy.Field()</v>
      </c>
    </row>
    <row r="6" spans="1:8">
      <c r="A6" t="str">
        <f>INDEX('autohome-data'!$B:$B,(ROW($B$17)-1)*17+1+3)</f>
        <v>name : "基本参数"</v>
      </c>
      <c r="B6" t="str">
        <f>INDEX('autohome-data'!$D:$D,(ROW()-1)*17+1)</f>
        <v>name : "发动机"</v>
      </c>
      <c r="C6" t="str">
        <f>INDEX('autohome-data'!$F:$F,MATCH(B6,'autohome-data'!$D:$D,0)-11)</f>
        <v>value : "2.0L 141马力 L4"</v>
      </c>
      <c r="D6" t="str">
        <f t="shared" si="0"/>
        <v>发动机</v>
      </c>
      <c r="E6" t="s">
        <v>301</v>
      </c>
      <c r="F6" t="s">
        <v>302</v>
      </c>
      <c r="G6" s="17" t="s">
        <v>100</v>
      </c>
      <c r="H6" t="str">
        <f t="shared" si="1"/>
        <v>motor= scrapy.Field()</v>
      </c>
    </row>
    <row r="7" spans="1:8">
      <c r="A7" t="str">
        <f>INDEX('autohome-data'!$B:$B,(ROW($B$17)-1)*17+1+3)</f>
        <v>name : "基本参数"</v>
      </c>
      <c r="B7" t="str">
        <f>INDEX('autohome-data'!$D:$D,(ROW()-1)*17+1)</f>
        <v>name : "变速箱"</v>
      </c>
      <c r="C7" t="str">
        <f>INDEX('autohome-data'!$F:$F,MATCH(B7,'autohome-data'!$D:$D,0)-11)</f>
        <v>value : "4挡自动"</v>
      </c>
      <c r="D7" t="str">
        <f t="shared" si="0"/>
        <v>变速箱</v>
      </c>
      <c r="E7" t="s">
        <v>303</v>
      </c>
      <c r="F7" t="s">
        <v>304</v>
      </c>
      <c r="G7" s="17" t="s">
        <v>100</v>
      </c>
      <c r="H7" t="str">
        <f t="shared" si="1"/>
        <v>gear= scrapy.Field()</v>
      </c>
    </row>
    <row r="8" spans="1:8">
      <c r="A8" t="str">
        <f>INDEX('autohome-data'!$B:$B,(ROW($B$17)-1)*17+1+3)</f>
        <v>name : "基本参数"</v>
      </c>
      <c r="B8" t="str">
        <f>INDEX('autohome-data'!$D:$D,(ROW()-1)*17+1)</f>
        <v>name : "长*宽*高(mm)"</v>
      </c>
      <c r="C8" t="str">
        <f>INDEX('autohome-data'!$F:$F,MATCH(B8,'autohome-data'!$D:$D,0)-11)</f>
        <v>value : "4810*1800*1450"</v>
      </c>
      <c r="D8" t="str">
        <f t="shared" si="0"/>
        <v>长*宽*高(mm)</v>
      </c>
      <c r="E8" t="s">
        <v>305</v>
      </c>
      <c r="F8" t="s">
        <v>306</v>
      </c>
      <c r="G8" s="17" t="s">
        <v>100</v>
      </c>
      <c r="H8" t="str">
        <f t="shared" si="1"/>
        <v>lengthwh= scrapy.Field()</v>
      </c>
    </row>
    <row r="9" spans="1:8">
      <c r="A9" t="str">
        <f>INDEX('autohome-data'!$B:$B,(ROW($B$17)-1)*17+1+3)</f>
        <v>name : "基本参数"</v>
      </c>
      <c r="B9" t="str">
        <f>INDEX('autohome-data'!$D:$D,(ROW()-1)*17+1)</f>
        <v>name : "车身结构"</v>
      </c>
      <c r="C9" t="str">
        <f>INDEX('autohome-data'!$F:$F,MATCH(B9,'autohome-data'!$D:$D,0)-11)</f>
        <v>value : "4门5座三厢车"</v>
      </c>
      <c r="D9" t="str">
        <f t="shared" si="0"/>
        <v>车身结构</v>
      </c>
      <c r="E9" t="s">
        <v>307</v>
      </c>
      <c r="F9" t="s">
        <v>308</v>
      </c>
      <c r="G9" s="17" t="s">
        <v>100</v>
      </c>
      <c r="H9" t="str">
        <f t="shared" si="1"/>
        <v>body= scrapy.Field()</v>
      </c>
    </row>
    <row r="10" spans="1:8">
      <c r="A10" t="str">
        <f>INDEX('autohome-data'!$B:$B,(ROW($B$17)-1)*17+1+3)</f>
        <v>name : "基本参数"</v>
      </c>
      <c r="B10" t="str">
        <f>INDEX('autohome-data'!$D:$D,(ROW()-1)*17+1)</f>
        <v>name : "最高车速(km/h)"</v>
      </c>
      <c r="C10" t="str">
        <f>INDEX('autohome-data'!$F:$F,MATCH(B10,'autohome-data'!$D:$D,0)-11)</f>
        <v>value : "190"</v>
      </c>
      <c r="D10" t="str">
        <f t="shared" si="0"/>
        <v>最高车速(km/h)</v>
      </c>
      <c r="E10" t="s">
        <v>309</v>
      </c>
      <c r="F10" t="s">
        <v>310</v>
      </c>
      <c r="G10" s="17" t="s">
        <v>100</v>
      </c>
      <c r="H10" t="str">
        <f t="shared" si="1"/>
        <v>maxspeed= scrapy.Field()</v>
      </c>
    </row>
    <row r="11" spans="1:8">
      <c r="A11" t="str">
        <f>INDEX('autohome-data'!$B:$B,(ROW($B$17)-1)*17+1+3)</f>
        <v>name : "基本参数"</v>
      </c>
      <c r="B11" t="str">
        <f>INDEX('autohome-data'!$D:$D,(ROW()-1)*17+1)</f>
        <v>name : "官方0-100km/h加速(s)"</v>
      </c>
      <c r="C11" t="str">
        <f>INDEX('autohome-data'!$F:$F,MATCH(B11,'autohome-data'!$D:$D,0)-11)</f>
        <v>value : "13.7"</v>
      </c>
      <c r="D11" t="str">
        <f t="shared" si="0"/>
        <v>官方0-100km/h加速(s)</v>
      </c>
      <c r="E11" t="s">
        <v>311</v>
      </c>
      <c r="F11" t="s">
        <v>312</v>
      </c>
      <c r="G11" s="17" t="s">
        <v>100</v>
      </c>
      <c r="H11" t="str">
        <f t="shared" si="1"/>
        <v>accelerate= scrapy.Field()</v>
      </c>
    </row>
    <row r="12" spans="1:8">
      <c r="A12" t="str">
        <f>INDEX('autohome-data'!$B:$B,(ROW($B$17)-1)*17+1+3)</f>
        <v>name : "基本参数"</v>
      </c>
      <c r="B12" t="str">
        <f>INDEX('autohome-data'!$D:$D,(ROW()-1)*17+1)</f>
        <v>name : "实测0-100km/h加速(s)"</v>
      </c>
      <c r="C12" t="str">
        <f>INDEX('autohome-data'!$F:$F,MATCH(B12,'autohome-data'!$D:$D,0)-11)</f>
        <v>value : "-"</v>
      </c>
      <c r="D12" t="str">
        <f t="shared" si="0"/>
        <v>实测0-100km/h加速(s)</v>
      </c>
      <c r="E12" t="s">
        <v>313</v>
      </c>
      <c r="F12" t="s">
        <v>314</v>
      </c>
      <c r="G12" s="17" t="s">
        <v>100</v>
      </c>
      <c r="H12" t="str">
        <f t="shared" si="1"/>
        <v>actualaccelerate= scrapy.Field()</v>
      </c>
    </row>
    <row r="13" spans="1:8">
      <c r="A13" t="str">
        <f>INDEX('autohome-data'!$B:$B,(ROW($B$17)-1)*17+1+3)</f>
        <v>name : "基本参数"</v>
      </c>
      <c r="B13" t="str">
        <f>INDEX('autohome-data'!$D:$D,(ROW()-1)*17+1)</f>
        <v>name : "实测100-0km/h制动(m)"</v>
      </c>
      <c r="C13" t="str">
        <f>INDEX('autohome-data'!$F:$F,MATCH(B13,'autohome-data'!$D:$D,0)-11)</f>
        <v>value : "-"</v>
      </c>
      <c r="D13" t="str">
        <f t="shared" si="0"/>
        <v>实测100-0km/h制动(m)</v>
      </c>
      <c r="E13" t="s">
        <v>315</v>
      </c>
      <c r="F13" t="s">
        <v>316</v>
      </c>
      <c r="G13" s="17" t="s">
        <v>100</v>
      </c>
      <c r="H13" t="str">
        <f t="shared" si="1"/>
        <v>actualstop= scrapy.Field()</v>
      </c>
    </row>
    <row r="14" spans="1:8">
      <c r="A14" t="str">
        <f>INDEX('autohome-data'!$B:$B,(ROW($B$17)-1)*17+1+3)</f>
        <v>name : "基本参数"</v>
      </c>
      <c r="B14" t="str">
        <f>INDEX('autohome-data'!$D:$D,(ROW()-1)*17+1)</f>
        <v>name : "实测油耗(L/100km)"</v>
      </c>
      <c r="C14" t="str">
        <f>INDEX('autohome-data'!$F:$F,MATCH(B14,'autohome-data'!$D:$D,0)-11)</f>
        <v>value : "-"</v>
      </c>
      <c r="D14" t="str">
        <f t="shared" si="0"/>
        <v>实测油耗(L/100km)</v>
      </c>
      <c r="E14" t="s">
        <v>317</v>
      </c>
      <c r="F14" t="s">
        <v>318</v>
      </c>
      <c r="G14" s="17" t="s">
        <v>100</v>
      </c>
      <c r="H14" t="str">
        <f t="shared" si="1"/>
        <v>actualpetrol= scrapy.Field()</v>
      </c>
    </row>
    <row r="15" spans="1:8">
      <c r="A15" t="str">
        <f>INDEX('autohome-data'!$B:$B,(ROW($B$17)-1)*17+1+3)</f>
        <v>name : "基本参数"</v>
      </c>
      <c r="B15" t="str">
        <f>INDEX('autohome-data'!$D:$D,(ROW()-1)*17+1)</f>
        <v>name : "工信部综合油耗(L/100km)"</v>
      </c>
      <c r="C15" t="str">
        <f>INDEX('autohome-data'!$F:$F,MATCH(B15,'autohome-data'!$D:$D,0)-11)</f>
        <v>value : "-"</v>
      </c>
      <c r="D15" t="str">
        <f t="shared" si="0"/>
        <v>工信部综合油耗(L/100km)</v>
      </c>
      <c r="E15" t="s">
        <v>319</v>
      </c>
      <c r="F15" t="s">
        <v>320</v>
      </c>
      <c r="G15" s="17" t="s">
        <v>100</v>
      </c>
      <c r="H15" t="str">
        <f t="shared" si="1"/>
        <v>petrol= scrapy.Field()</v>
      </c>
    </row>
    <row r="16" spans="1:8">
      <c r="A16" t="str">
        <f>INDEX('autohome-data'!$B:$B,(ROW($B$17)-1)*17+1+3)</f>
        <v>name : "基本参数"</v>
      </c>
      <c r="B16" t="str">
        <f>INDEX('autohome-data'!$D:$D,(ROW()-1)*17+1)</f>
        <v>name : "实测离地间隙(mm)"</v>
      </c>
      <c r="C16" t="str">
        <f>INDEX('autohome-data'!$F:$F,MATCH(B16,'autohome-data'!$D:$D,0)-11)</f>
        <v>value : "-"</v>
      </c>
      <c r="D16" t="str">
        <f t="shared" si="0"/>
        <v>实测离地间隙(mm)</v>
      </c>
      <c r="E16" t="s">
        <v>321</v>
      </c>
      <c r="F16" t="s">
        <v>322</v>
      </c>
      <c r="G16" s="17" t="s">
        <v>100</v>
      </c>
      <c r="H16" t="str">
        <f t="shared" si="1"/>
        <v>actual_liftoff_distance= scrapy.Field()</v>
      </c>
    </row>
    <row r="17" spans="1:8">
      <c r="A17" t="str">
        <f>INDEX('autohome-data'!$B:$B,(ROW($B$17)-1)*17+1+3)</f>
        <v>name : "基本参数"</v>
      </c>
      <c r="B17" t="str">
        <f>INDEX('autohome-data'!$D:$D,(ROW()-1)*17+1)</f>
        <v>name : "整车质保"</v>
      </c>
      <c r="C17" t="str">
        <f>INDEX('autohome-data'!$F:$F,MATCH(B17,'autohome-data'!$D:$D,0)-11)</f>
        <v>value : "两年或4万公里"</v>
      </c>
      <c r="D17" t="str">
        <f t="shared" si="0"/>
        <v>整车质保</v>
      </c>
      <c r="E17" t="s">
        <v>323</v>
      </c>
      <c r="F17" t="s">
        <v>324</v>
      </c>
      <c r="G17" s="17" t="s">
        <v>100</v>
      </c>
      <c r="H17" t="str">
        <f t="shared" si="1"/>
        <v>warranty= scrapy.Field()</v>
      </c>
    </row>
    <row r="18" spans="1:8">
      <c r="A18" t="str">
        <f>INDEX('autohome-data'!$B:$B,(ROW($B$30)-1)*17+6+3)</f>
        <v>name : "车身"</v>
      </c>
      <c r="B18" t="str">
        <f>INDEX('autohome-data'!$D:$D,(ROW()-1)*17+6)</f>
        <v>name : "长度(mm)"</v>
      </c>
      <c r="C18" t="str">
        <f>INDEX('autohome-data'!$F:$F,MATCH(B18,'autohome-data'!$D:$D,0)-11)</f>
        <v>value : "4810"</v>
      </c>
      <c r="D18" t="str">
        <f t="shared" si="0"/>
        <v>长度(mm)</v>
      </c>
      <c r="E18" t="s">
        <v>117</v>
      </c>
      <c r="F18" t="s">
        <v>325</v>
      </c>
      <c r="G18" s="17" t="s">
        <v>100</v>
      </c>
      <c r="H18" t="str">
        <f t="shared" si="1"/>
        <v>length= scrapy.Field()</v>
      </c>
    </row>
    <row r="19" spans="1:8">
      <c r="A19" t="str">
        <f>INDEX('autohome-data'!$B:$B,(ROW($B$30)-1)*17+6+3)</f>
        <v>name : "车身"</v>
      </c>
      <c r="B19" t="str">
        <f>INDEX('autohome-data'!$D:$D,(ROW()-1)*17+6)</f>
        <v>name : "宽度(mm)"</v>
      </c>
      <c r="C19" t="str">
        <f>INDEX('autohome-data'!$F:$F,MATCH(B19,'autohome-data'!$D:$D,0)-11)</f>
        <v>value : "1800"</v>
      </c>
      <c r="D19" t="str">
        <f t="shared" si="0"/>
        <v>宽度(mm)</v>
      </c>
      <c r="E19" t="s">
        <v>118</v>
      </c>
      <c r="F19" t="s">
        <v>326</v>
      </c>
      <c r="G19" s="17" t="s">
        <v>100</v>
      </c>
      <c r="H19" t="str">
        <f t="shared" si="1"/>
        <v>width= scrapy.Field()</v>
      </c>
    </row>
    <row r="20" spans="1:8">
      <c r="A20" t="str">
        <f>INDEX('autohome-data'!$B:$B,(ROW($B$30)-1)*17+6+3)</f>
        <v>name : "车身"</v>
      </c>
      <c r="B20" t="str">
        <f>INDEX('autohome-data'!$D:$D,(ROW()-1)*17+6)</f>
        <v>name : "高度(mm)"</v>
      </c>
      <c r="C20" t="str">
        <f>INDEX('autohome-data'!$F:$F,MATCH(B20,'autohome-data'!$D:$D,0)-11)</f>
        <v>value : "1450"</v>
      </c>
      <c r="D20" t="str">
        <f t="shared" si="0"/>
        <v>高度(mm)</v>
      </c>
      <c r="E20" t="s">
        <v>119</v>
      </c>
      <c r="F20" t="s">
        <v>327</v>
      </c>
      <c r="G20" s="17" t="s">
        <v>100</v>
      </c>
      <c r="H20" t="str">
        <f t="shared" si="1"/>
        <v>height= scrapy.Field()</v>
      </c>
    </row>
    <row r="21" spans="1:8">
      <c r="A21" t="str">
        <f>INDEX('autohome-data'!$B:$B,(ROW($B$30)-1)*17+6+3)</f>
        <v>name : "车身"</v>
      </c>
      <c r="B21" t="str">
        <f>INDEX('autohome-data'!$D:$D,(ROW()-1)*17+6)</f>
        <v>name : "轴距(mm)"</v>
      </c>
      <c r="C21" t="str">
        <f>INDEX('autohome-data'!$F:$F,MATCH(B21,'autohome-data'!$D:$D,0)-11)</f>
        <v>value : "2754"</v>
      </c>
      <c r="D21" t="str">
        <f t="shared" si="0"/>
        <v>轴距(mm)</v>
      </c>
      <c r="E21" t="s">
        <v>120</v>
      </c>
      <c r="F21" t="s">
        <v>328</v>
      </c>
      <c r="G21" s="17" t="s">
        <v>100</v>
      </c>
      <c r="H21" t="str">
        <f t="shared" si="1"/>
        <v>wheel= scrapy.Field()</v>
      </c>
    </row>
    <row r="22" spans="1:8">
      <c r="A22" t="str">
        <f>INDEX('autohome-data'!$B:$B,(ROW($B$30)-1)*17+6+3)</f>
        <v>name : "车身"</v>
      </c>
      <c r="B22" t="str">
        <f>INDEX('autohome-data'!$D:$D,(ROW()-1)*17+6)</f>
        <v>name : "前轮距(mm)"</v>
      </c>
      <c r="C22" t="str">
        <f>INDEX('autohome-data'!$F:$F,MATCH(B22,'autohome-data'!$D:$D,0)-11)</f>
        <v>value : "1520"</v>
      </c>
      <c r="D22" t="str">
        <f t="shared" si="0"/>
        <v>前轮距(mm)</v>
      </c>
      <c r="E22" t="s">
        <v>329</v>
      </c>
      <c r="F22" t="s">
        <v>330</v>
      </c>
      <c r="G22" s="17" t="s">
        <v>100</v>
      </c>
      <c r="H22" t="str">
        <f t="shared" si="1"/>
        <v>frontwheel= scrapy.Field()</v>
      </c>
    </row>
    <row r="23" spans="1:8">
      <c r="A23" t="str">
        <f>INDEX('autohome-data'!$B:$B,(ROW($B$30)-1)*17+6+3)</f>
        <v>name : "车身"</v>
      </c>
      <c r="B23" t="str">
        <f>INDEX('autohome-data'!$D:$D,(ROW()-1)*17+6)</f>
        <v>name : "后轮距(mm)"</v>
      </c>
      <c r="C23" t="str">
        <f>INDEX('autohome-data'!$F:$F,MATCH(B23,'autohome-data'!$D:$D,0)-11)</f>
        <v>value : "1535"</v>
      </c>
      <c r="D23" t="str">
        <f t="shared" si="0"/>
        <v>后轮距(mm)</v>
      </c>
      <c r="E23" t="s">
        <v>331</v>
      </c>
      <c r="F23" t="s">
        <v>332</v>
      </c>
      <c r="G23" s="17" t="s">
        <v>100</v>
      </c>
      <c r="H23" t="str">
        <f t="shared" si="1"/>
        <v>backwheel= scrapy.Field()</v>
      </c>
    </row>
    <row r="24" spans="1:8">
      <c r="A24" t="str">
        <f>INDEX('autohome-data'!$B:$B,(ROW($B$30)-1)*17+6+3)</f>
        <v>name : "车身"</v>
      </c>
      <c r="B24" t="str">
        <f>INDEX('autohome-data'!$D:$D,(ROW()-1)*17+6)</f>
        <v>name : "最小离地间隙(mm)"</v>
      </c>
      <c r="C24" t="str">
        <f>INDEX('autohome-data'!$F:$F,MATCH(B24,'autohome-data'!$D:$D,0)-11)</f>
        <v>value : "125"</v>
      </c>
      <c r="D24" t="str">
        <f t="shared" si="0"/>
        <v>最小离地间隙(mm)</v>
      </c>
      <c r="E24" t="s">
        <v>333</v>
      </c>
      <c r="F24" t="s">
        <v>334</v>
      </c>
      <c r="G24" s="17" t="s">
        <v>100</v>
      </c>
      <c r="H24" t="str">
        <f t="shared" si="1"/>
        <v>liftoff_distance= scrapy.Field()</v>
      </c>
    </row>
    <row r="25" spans="1:8">
      <c r="A25" t="str">
        <f>INDEX('autohome-data'!$B:$B,(ROW($B$30)-1)*17+6+3)</f>
        <v>name : "车身"</v>
      </c>
      <c r="B25" t="str">
        <f>INDEX('autohome-data'!$D:$D,(ROW()-1)*17+6)</f>
        <v>name : "整备质量(kg)"</v>
      </c>
      <c r="C25" t="str">
        <f>INDEX('autohome-data'!$F:$F,MATCH(B25,'autohome-data'!$D:$D,0)-11)</f>
        <v>value : "1445"</v>
      </c>
      <c r="D25" t="str">
        <f t="shared" si="0"/>
        <v>整备质量(kg)</v>
      </c>
      <c r="E25" t="s">
        <v>121</v>
      </c>
      <c r="F25" t="s">
        <v>335</v>
      </c>
      <c r="G25" s="17" t="s">
        <v>100</v>
      </c>
      <c r="H25" t="str">
        <f t="shared" si="1"/>
        <v>weight= scrapy.Field()</v>
      </c>
    </row>
    <row r="26" spans="1:8">
      <c r="A26" t="str">
        <f>INDEX('autohome-data'!$B:$B,(ROW($B$30)-1)*17+6+3)</f>
        <v>name : "车身"</v>
      </c>
      <c r="B26" t="str">
        <f>INDEX('autohome-data'!$D:$D,(ROW()-1)*17+6)</f>
        <v>name : "车身结构"</v>
      </c>
      <c r="C26" t="str">
        <f>INDEX('autohome-data'!$F:$F,MATCH(B26,'autohome-data'!$D:$D,0)-11)</f>
        <v>value : "4门5座三厢车"</v>
      </c>
      <c r="D26" t="str">
        <f t="shared" si="0"/>
        <v>车身结构</v>
      </c>
      <c r="E26" t="s">
        <v>307</v>
      </c>
      <c r="F26" t="s">
        <v>308</v>
      </c>
      <c r="G26" s="17" t="s">
        <v>100</v>
      </c>
      <c r="H26" t="str">
        <f t="shared" si="1"/>
        <v>body= scrapy.Field()</v>
      </c>
    </row>
    <row r="27" spans="1:8">
      <c r="A27" t="str">
        <f>INDEX('autohome-data'!$B:$B,(ROW($B$30)-1)*17+6+3)</f>
        <v>name : "车身"</v>
      </c>
      <c r="B27" t="str">
        <f>INDEX('autohome-data'!$D:$D,(ROW()-1)*17+6)</f>
        <v>name : "车门数(个)"</v>
      </c>
      <c r="C27" t="str">
        <f>INDEX('autohome-data'!$F:$F,MATCH(B27,'autohome-data'!$D:$D,0)-11)</f>
        <v>value : "4"</v>
      </c>
      <c r="D27" t="str">
        <f t="shared" si="0"/>
        <v>车门数(个)</v>
      </c>
      <c r="E27" t="s">
        <v>336</v>
      </c>
      <c r="F27" t="s">
        <v>337</v>
      </c>
      <c r="G27" s="17" t="s">
        <v>100</v>
      </c>
      <c r="H27" t="str">
        <f t="shared" si="1"/>
        <v>doors= scrapy.Field()</v>
      </c>
    </row>
    <row r="28" spans="1:8">
      <c r="A28" t="str">
        <f>INDEX('autohome-data'!$B:$B,(ROW($B$30)-1)*17+6+3)</f>
        <v>name : "车身"</v>
      </c>
      <c r="B28" t="str">
        <f>INDEX('autohome-data'!$D:$D,(ROW()-1)*17+6)</f>
        <v>name : "座位数(个)"</v>
      </c>
      <c r="C28" t="str">
        <f>INDEX('autohome-data'!$F:$F,MATCH(B28,'autohome-data'!$D:$D,0)-11)</f>
        <v>value : "5"</v>
      </c>
      <c r="D28" t="str">
        <f t="shared" si="0"/>
        <v>座位数(个)</v>
      </c>
      <c r="E28" t="s">
        <v>338</v>
      </c>
      <c r="F28" t="s">
        <v>339</v>
      </c>
      <c r="G28" s="17" t="s">
        <v>100</v>
      </c>
      <c r="H28" t="str">
        <f t="shared" si="1"/>
        <v>seats= scrapy.Field()</v>
      </c>
    </row>
    <row r="29" spans="1:8">
      <c r="A29" t="str">
        <f>INDEX('autohome-data'!$B:$B,(ROW($B$30)-1)*17+6+3)</f>
        <v>name : "车身"</v>
      </c>
      <c r="B29" t="str">
        <f>INDEX('autohome-data'!$D:$D,(ROW()-1)*17+6)</f>
        <v>name : "油箱容积(L)"</v>
      </c>
      <c r="C29" t="str">
        <f>INDEX('autohome-data'!$F:$F,MATCH(B29,'autohome-data'!$D:$D,0)-11)</f>
        <v>value : "58"</v>
      </c>
      <c r="D29" t="str">
        <f t="shared" si="0"/>
        <v>油箱容积(L)</v>
      </c>
      <c r="E29" t="s">
        <v>340</v>
      </c>
      <c r="F29" t="s">
        <v>341</v>
      </c>
      <c r="G29" s="17" t="s">
        <v>100</v>
      </c>
      <c r="H29" t="str">
        <f t="shared" si="1"/>
        <v>fuelvolumn= scrapy.Field()</v>
      </c>
    </row>
    <row r="30" spans="1:8">
      <c r="A30" t="str">
        <f>INDEX('autohome-data'!$B:$B,(ROW($B$30)-1)*17+6+3)</f>
        <v>name : "车身"</v>
      </c>
      <c r="B30" t="str">
        <f>INDEX('autohome-data'!$D:$D,(ROW()-1)*17+6)</f>
        <v>name : "行李厢容积(L)"</v>
      </c>
      <c r="C30" t="str">
        <f>INDEX('autohome-data'!$F:$F,MATCH(B30,'autohome-data'!$D:$D,0)-11)</f>
        <v>value : "500"</v>
      </c>
      <c r="D30" t="str">
        <f t="shared" si="0"/>
        <v>行李厢容积(L)</v>
      </c>
      <c r="E30" t="s">
        <v>342</v>
      </c>
      <c r="F30" t="s">
        <v>343</v>
      </c>
      <c r="G30" s="17" t="s">
        <v>100</v>
      </c>
      <c r="H30" t="str">
        <f t="shared" si="1"/>
        <v>baggage= scrapy.Field()</v>
      </c>
    </row>
    <row r="31" spans="1:8">
      <c r="A31" t="str">
        <f>INDEX('autohome-data'!$B:$B,(ROW($B$53)-1)*17+11+3)</f>
        <v>name : "发动机"</v>
      </c>
      <c r="B31" t="str">
        <f>INDEX('autohome-data'!$D:$D,(ROW()-1)*17+11)</f>
        <v>name : "发动机型号"</v>
      </c>
      <c r="C31" t="str">
        <f>INDEX('autohome-data'!$F:$F,MATCH(B31,'autohome-data'!$D:$D,0)-11)</f>
        <v>value : "CAF488Q1"</v>
      </c>
      <c r="D31" t="str">
        <f t="shared" si="0"/>
        <v>发动机型号</v>
      </c>
      <c r="E31" t="s">
        <v>344</v>
      </c>
      <c r="F31" t="s">
        <v>345</v>
      </c>
      <c r="G31" s="17" t="s">
        <v>100</v>
      </c>
      <c r="H31" t="str">
        <f t="shared" si="1"/>
        <v>motortype= scrapy.Field()</v>
      </c>
    </row>
    <row r="32" spans="1:8">
      <c r="A32" t="str">
        <f>INDEX('autohome-data'!$B:$B,(ROW($B$53)-1)*17+11+3)</f>
        <v>name : "发动机"</v>
      </c>
      <c r="B32" t="str">
        <f>INDEX('autohome-data'!$D:$D,(ROW()-1)*17+11)</f>
        <v>name : "排量(mL)"</v>
      </c>
      <c r="C32" t="str">
        <f>INDEX('autohome-data'!$F:$F,MATCH(B32,'autohome-data'!$D:$D,0)-11)</f>
        <v>value : "1999"</v>
      </c>
      <c r="D32" t="str">
        <f t="shared" si="0"/>
        <v>排量(mL)</v>
      </c>
      <c r="E32" t="s">
        <v>346</v>
      </c>
      <c r="F32" t="s">
        <v>347</v>
      </c>
      <c r="G32" s="17" t="s">
        <v>100</v>
      </c>
      <c r="H32" t="str">
        <f t="shared" si="1"/>
        <v>cylinder= scrapy.Field()</v>
      </c>
    </row>
    <row r="33" spans="1:8">
      <c r="A33" t="str">
        <f>INDEX('autohome-data'!$B:$B,(ROW($B$53)-1)*17+11+3)</f>
        <v>name : "发动机"</v>
      </c>
      <c r="B33" t="str">
        <f>INDEX('autohome-data'!$D:$D,(ROW()-1)*17+11)</f>
        <v>name : "排量(L)"</v>
      </c>
      <c r="C33" t="str">
        <f>INDEX('autohome-data'!$F:$F,MATCH(B33,'autohome-data'!$D:$D,0)-11)</f>
        <v>value : "2.0"</v>
      </c>
      <c r="D33" t="str">
        <f t="shared" si="0"/>
        <v>排量(L)</v>
      </c>
      <c r="E33" t="s">
        <v>114</v>
      </c>
      <c r="F33" t="s">
        <v>348</v>
      </c>
      <c r="G33" s="17" t="s">
        <v>100</v>
      </c>
      <c r="H33" t="str">
        <f t="shared" si="1"/>
        <v>output= scrapy.Field()</v>
      </c>
    </row>
    <row r="34" spans="1:8">
      <c r="A34" t="str">
        <f>INDEX('autohome-data'!$B:$B,(ROW($B$53)-1)*17+11+3)</f>
        <v>name : "发动机"</v>
      </c>
      <c r="B34" t="str">
        <f>INDEX('autohome-data'!$D:$D,(ROW()-1)*17+11)</f>
        <v>name : "进气形式"</v>
      </c>
      <c r="C34" t="str">
        <f>INDEX('autohome-data'!$F:$F,MATCH(B34,'autohome-data'!$D:$D,0)-11)</f>
        <v>value : "自然吸气"</v>
      </c>
      <c r="D34" t="str">
        <f t="shared" si="0"/>
        <v>进气形式</v>
      </c>
      <c r="E34" t="s">
        <v>122</v>
      </c>
      <c r="F34" t="s">
        <v>349</v>
      </c>
      <c r="G34" s="17" t="s">
        <v>100</v>
      </c>
      <c r="H34" t="str">
        <f t="shared" si="1"/>
        <v>method= scrapy.Field()</v>
      </c>
    </row>
    <row r="35" spans="1:8">
      <c r="A35" t="str">
        <f>INDEX('autohome-data'!$B:$B,(ROW($B$53)-1)*17+11+3)</f>
        <v>name : "发动机"</v>
      </c>
      <c r="B35" t="str">
        <f>INDEX('autohome-data'!$D:$D,(ROW()-1)*17+11)</f>
        <v>name : "气缸排列形式"</v>
      </c>
      <c r="C35" t="str">
        <f>INDEX('autohome-data'!$F:$F,MATCH(B35,'autohome-data'!$D:$D,0)-11)</f>
        <v>value : "L"</v>
      </c>
      <c r="D35" t="str">
        <f t="shared" si="0"/>
        <v>气缸排列形式</v>
      </c>
      <c r="E35" t="s">
        <v>350</v>
      </c>
      <c r="F35" t="s">
        <v>351</v>
      </c>
      <c r="G35" s="17" t="s">
        <v>100</v>
      </c>
      <c r="H35" t="str">
        <f t="shared" si="1"/>
        <v>lwv= scrapy.Field()</v>
      </c>
    </row>
    <row r="36" spans="1:8">
      <c r="A36" t="str">
        <f>INDEX('autohome-data'!$B:$B,(ROW($B$53)-1)*17+11+3)</f>
        <v>name : "发动机"</v>
      </c>
      <c r="B36" t="str">
        <f>INDEX('autohome-data'!$D:$D,(ROW()-1)*17+11)</f>
        <v>name : "气缸数(个)"</v>
      </c>
      <c r="C36" t="str">
        <f>INDEX('autohome-data'!$F:$F,MATCH(B36,'autohome-data'!$D:$D,0)-11)</f>
        <v>value : "4"</v>
      </c>
      <c r="D36" t="str">
        <f t="shared" si="0"/>
        <v>气缸数(个)</v>
      </c>
      <c r="E36" t="s">
        <v>352</v>
      </c>
      <c r="F36" t="s">
        <v>353</v>
      </c>
      <c r="G36" s="17" t="s">
        <v>100</v>
      </c>
      <c r="H36" t="str">
        <f t="shared" si="1"/>
        <v>lwvnumber= scrapy.Field()</v>
      </c>
    </row>
    <row r="37" spans="1:8">
      <c r="A37" t="str">
        <f>INDEX('autohome-data'!$B:$B,(ROW($B$53)-1)*17+11+3)</f>
        <v>name : "发动机"</v>
      </c>
      <c r="B37" t="str">
        <f>INDEX('autohome-data'!$D:$D,(ROW()-1)*17+11)</f>
        <v>name : "每缸气门数(个)"</v>
      </c>
      <c r="C37" t="str">
        <f>INDEX('autohome-data'!$F:$F,MATCH(B37,'autohome-data'!$D:$D,0)-11)</f>
        <v>value : "4"</v>
      </c>
      <c r="D37" t="str">
        <f t="shared" si="0"/>
        <v>每缸气门数(个)</v>
      </c>
      <c r="E37" t="s">
        <v>354</v>
      </c>
      <c r="F37" t="s">
        <v>355</v>
      </c>
      <c r="G37" s="17" t="s">
        <v>100</v>
      </c>
      <c r="H37" t="str">
        <f t="shared" si="1"/>
        <v>valve= scrapy.Field()</v>
      </c>
    </row>
    <row r="38" spans="1:8">
      <c r="A38" t="str">
        <f>INDEX('autohome-data'!$B:$B,(ROW($B$53)-1)*17+11+3)</f>
        <v>name : "发动机"</v>
      </c>
      <c r="B38" t="str">
        <f>INDEX('autohome-data'!$D:$D,(ROW()-1)*17+11)</f>
        <v>name : "压缩比"</v>
      </c>
      <c r="C38" t="str">
        <f>INDEX('autohome-data'!$F:$F,MATCH(B38,'autohome-data'!$D:$D,0)-11)</f>
        <v>value : "10.8"</v>
      </c>
      <c r="D38" t="str">
        <f t="shared" si="0"/>
        <v>压缩比</v>
      </c>
      <c r="E38" t="s">
        <v>356</v>
      </c>
      <c r="F38" t="s">
        <v>357</v>
      </c>
      <c r="G38" s="17" t="s">
        <v>100</v>
      </c>
      <c r="H38" t="str">
        <f t="shared" si="1"/>
        <v>compress= scrapy.Field()</v>
      </c>
    </row>
    <row r="39" spans="1:8">
      <c r="A39" t="str">
        <f>INDEX('autohome-data'!$B:$B,(ROW($B$53)-1)*17+11+3)</f>
        <v>name : "发动机"</v>
      </c>
      <c r="B39" t="str">
        <f>INDEX('autohome-data'!$D:$D,(ROW()-1)*17+11)</f>
        <v>name : "配气机构"</v>
      </c>
      <c r="C39" t="str">
        <f>INDEX('autohome-data'!$F:$F,MATCH(B39,'autohome-data'!$D:$D,0)-11)</f>
        <v>value : "DOHC"</v>
      </c>
      <c r="D39" t="str">
        <f t="shared" si="0"/>
        <v>配气机构</v>
      </c>
      <c r="E39" t="s">
        <v>358</v>
      </c>
      <c r="F39" t="s">
        <v>359</v>
      </c>
      <c r="G39" s="17" t="s">
        <v>100</v>
      </c>
      <c r="H39" t="str">
        <f t="shared" si="1"/>
        <v>valve_gear= scrapy.Field()</v>
      </c>
    </row>
    <row r="40" spans="1:8">
      <c r="A40" t="str">
        <f>INDEX('autohome-data'!$B:$B,(ROW($B$53)-1)*17+11+3)</f>
        <v>name : "发动机"</v>
      </c>
      <c r="B40" t="str">
        <f>INDEX('autohome-data'!$D:$D,(ROW()-1)*17+11)</f>
        <v>name : "缸径(mm)"</v>
      </c>
      <c r="C40" t="str">
        <f>INDEX('autohome-data'!$F:$F,MATCH(B40,'autohome-data'!$D:$D,0)-11)</f>
        <v>value : "87.5"</v>
      </c>
      <c r="D40" t="str">
        <f t="shared" si="0"/>
        <v>缸径(mm)</v>
      </c>
      <c r="E40" t="s">
        <v>360</v>
      </c>
      <c r="F40" t="s">
        <v>361</v>
      </c>
      <c r="G40" s="17" t="s">
        <v>100</v>
      </c>
      <c r="H40" t="str">
        <f t="shared" si="1"/>
        <v>cylinder_diameter= scrapy.Field()</v>
      </c>
    </row>
    <row r="41" spans="1:8">
      <c r="A41" t="str">
        <f>INDEX('autohome-data'!$B:$B,(ROW($B$53)-1)*17+11+3)</f>
        <v>name : "发动机"</v>
      </c>
      <c r="B41" t="str">
        <f>INDEX('autohome-data'!$D:$D,(ROW()-1)*17+11)</f>
        <v>name : "行程(mm)"</v>
      </c>
      <c r="C41" t="str">
        <f>INDEX('autohome-data'!$F:$F,MATCH(B41,'autohome-data'!$D:$D,0)-11)</f>
        <v>value : "83.1"</v>
      </c>
      <c r="D41" t="str">
        <f t="shared" si="0"/>
        <v>行程(mm)</v>
      </c>
      <c r="E41" t="s">
        <v>362</v>
      </c>
      <c r="F41" t="s">
        <v>363</v>
      </c>
      <c r="G41" s="17" t="s">
        <v>100</v>
      </c>
      <c r="H41" t="str">
        <f t="shared" si="1"/>
        <v>cylinder_travel= scrapy.Field()</v>
      </c>
    </row>
    <row r="42" spans="1:8">
      <c r="A42" t="str">
        <f>INDEX('autohome-data'!$B:$B,(ROW($B$53)-1)*17+11+3)</f>
        <v>name : "发动机"</v>
      </c>
      <c r="B42" t="str">
        <f>INDEX('autohome-data'!$D:$D,(ROW()-1)*17+11)</f>
        <v>name : "最大马力(Ps)"</v>
      </c>
      <c r="C42" t="str">
        <f>INDEX('autohome-data'!$F:$F,MATCH(B42,'autohome-data'!$D:$D,0)-11)</f>
        <v>value : "141"</v>
      </c>
      <c r="D42" t="str">
        <f t="shared" si="0"/>
        <v>最大马力(Ps)</v>
      </c>
      <c r="E42" t="s">
        <v>123</v>
      </c>
      <c r="F42" t="s">
        <v>364</v>
      </c>
      <c r="G42" s="17" t="s">
        <v>100</v>
      </c>
      <c r="H42" t="str">
        <f t="shared" si="1"/>
        <v>maxps= scrapy.Field()</v>
      </c>
    </row>
    <row r="43" spans="1:8">
      <c r="A43" t="str">
        <f>INDEX('autohome-data'!$B:$B,(ROW($B$53)-1)*17+11+3)</f>
        <v>name : "发动机"</v>
      </c>
      <c r="B43" t="str">
        <f>INDEX('autohome-data'!$D:$D,(ROW()-1)*17+11)</f>
        <v>name : "最大功率(kW)"</v>
      </c>
      <c r="C43" t="str">
        <f>INDEX('autohome-data'!$F:$F,MATCH(B43,'autohome-data'!$D:$D,0)-11)</f>
        <v>value : "104"</v>
      </c>
      <c r="D43" t="str">
        <f t="shared" si="0"/>
        <v>最大功率(kW)</v>
      </c>
      <c r="E43" t="s">
        <v>365</v>
      </c>
      <c r="F43" t="s">
        <v>366</v>
      </c>
      <c r="G43" s="17" t="s">
        <v>100</v>
      </c>
      <c r="H43" t="str">
        <f t="shared" si="1"/>
        <v>maxpower= scrapy.Field()</v>
      </c>
    </row>
    <row r="44" spans="1:8">
      <c r="A44" t="str">
        <f>INDEX('autohome-data'!$B:$B,(ROW($B$53)-1)*17+11+3)</f>
        <v>name : "发动机"</v>
      </c>
      <c r="B44" t="str">
        <f>INDEX('autohome-data'!$D:$D,(ROW()-1)*17+11)</f>
        <v>name : "最大功率转速(rpm)"</v>
      </c>
      <c r="C44" t="str">
        <f>INDEX('autohome-data'!$F:$F,MATCH(B44,'autohome-data'!$D:$D,0)-11)</f>
        <v>value : "6000"</v>
      </c>
      <c r="D44" t="str">
        <f t="shared" si="0"/>
        <v>最大功率转速(rpm)</v>
      </c>
      <c r="E44" t="s">
        <v>367</v>
      </c>
      <c r="F44" t="s">
        <v>368</v>
      </c>
      <c r="G44" s="17" t="s">
        <v>100</v>
      </c>
      <c r="H44" t="str">
        <f t="shared" si="1"/>
        <v>maxrpm= scrapy.Field()</v>
      </c>
    </row>
    <row r="45" spans="1:8">
      <c r="A45" t="str">
        <f>INDEX('autohome-data'!$B:$B,(ROW($B$53)-1)*17+11+3)</f>
        <v>name : "发动机"</v>
      </c>
      <c r="B45" t="str">
        <f>INDEX('autohome-data'!$D:$D,(ROW()-1)*17+11)</f>
        <v>name : "最大扭矩(N·m)"</v>
      </c>
      <c r="C45" t="str">
        <f>INDEX('autohome-data'!$F:$F,MATCH(B45,'autohome-data'!$D:$D,0)-11)</f>
        <v>value : "180"</v>
      </c>
      <c r="D45" t="str">
        <f t="shared" si="0"/>
        <v>最大扭矩(N·m)</v>
      </c>
      <c r="E45" t="s">
        <v>369</v>
      </c>
      <c r="F45" t="s">
        <v>370</v>
      </c>
      <c r="G45" s="17" t="s">
        <v>100</v>
      </c>
      <c r="H45" t="str">
        <f t="shared" si="1"/>
        <v>maxnm= scrapy.Field()</v>
      </c>
    </row>
    <row r="46" spans="1:8">
      <c r="A46" t="str">
        <f>INDEX('autohome-data'!$B:$B,(ROW($B$53)-1)*17+11+3)</f>
        <v>name : "发动机"</v>
      </c>
      <c r="B46" t="str">
        <f>INDEX('autohome-data'!$D:$D,(ROW()-1)*17+11)</f>
        <v>name : "最大扭矩转速(rpm)"</v>
      </c>
      <c r="C46" t="str">
        <f>INDEX('autohome-data'!$F:$F,MATCH(B46,'autohome-data'!$D:$D,0)-11)</f>
        <v>value : "4000"</v>
      </c>
      <c r="D46" t="str">
        <f t="shared" si="0"/>
        <v>最大扭矩转速(rpm)</v>
      </c>
      <c r="E46" t="s">
        <v>371</v>
      </c>
      <c r="F46" t="s">
        <v>372</v>
      </c>
      <c r="G46" s="17" t="s">
        <v>100</v>
      </c>
      <c r="H46" t="str">
        <f t="shared" si="1"/>
        <v>maxtorque= scrapy.Field()</v>
      </c>
    </row>
    <row r="47" spans="1:8">
      <c r="A47" t="str">
        <f>INDEX('autohome-data'!$B:$B,(ROW($B$53)-1)*17+11+3)</f>
        <v>name : "发动机"</v>
      </c>
      <c r="B47" t="str">
        <f>INDEX('autohome-data'!$D:$D,(ROW()-1)*17+11)</f>
        <v>name : "发动机特有技术"</v>
      </c>
      <c r="C47" t="str">
        <f>INDEX('autohome-data'!$F:$F,MATCH(B47,'autohome-data'!$D:$D,0)-11)</f>
        <v>value : "VIS可变惯性进气系统"</v>
      </c>
      <c r="D47" t="str">
        <f t="shared" si="0"/>
        <v>发动机特有技术</v>
      </c>
      <c r="E47" t="s">
        <v>373</v>
      </c>
      <c r="F47" t="s">
        <v>374</v>
      </c>
      <c r="G47" s="17" t="s">
        <v>100</v>
      </c>
      <c r="H47" t="str">
        <f t="shared" si="1"/>
        <v>motortechnique= scrapy.Field()</v>
      </c>
    </row>
    <row r="48" spans="1:8">
      <c r="A48" t="str">
        <f>INDEX('autohome-data'!$B:$B,(ROW($B$53)-1)*17+11+3)</f>
        <v>name : "发动机"</v>
      </c>
      <c r="B48" t="str">
        <f>INDEX('autohome-data'!$D:$D,(ROW()-1)*17+11)</f>
        <v>name : "燃料形式"</v>
      </c>
      <c r="C48" t="str">
        <f>INDEX('autohome-data'!$F:$F,MATCH(B48,'autohome-data'!$D:$D,0)-11)</f>
        <v>value : "汽油"</v>
      </c>
      <c r="D48" t="str">
        <f t="shared" si="0"/>
        <v>燃料形式</v>
      </c>
      <c r="E48" t="s">
        <v>375</v>
      </c>
      <c r="F48" t="s">
        <v>376</v>
      </c>
      <c r="G48" s="17" t="s">
        <v>100</v>
      </c>
      <c r="H48" t="str">
        <f t="shared" si="1"/>
        <v>fuletype= scrapy.Field()</v>
      </c>
    </row>
    <row r="49" spans="1:8">
      <c r="A49" t="str">
        <f>INDEX('autohome-data'!$B:$B,(ROW($B$53)-1)*17+11+3)</f>
        <v>name : "发动机"</v>
      </c>
      <c r="B49" t="str">
        <f>INDEX('autohome-data'!$D:$D,(ROW()-1)*17+11)</f>
        <v>name : "燃油标号"</v>
      </c>
      <c r="C49" t="str">
        <f>INDEX('autohome-data'!$F:$F,MATCH(B49,'autohome-data'!$D:$D,0)-11)</f>
        <v>value : "93号(京92号)"</v>
      </c>
      <c r="D49" t="str">
        <f t="shared" si="0"/>
        <v>燃油标号</v>
      </c>
      <c r="E49" t="s">
        <v>377</v>
      </c>
      <c r="F49" t="s">
        <v>378</v>
      </c>
      <c r="G49" s="17" t="s">
        <v>100</v>
      </c>
      <c r="H49" t="str">
        <f t="shared" si="1"/>
        <v>fulevolumn= scrapy.Field()</v>
      </c>
    </row>
    <row r="50" spans="1:8">
      <c r="A50" t="str">
        <f>INDEX('autohome-data'!$B:$B,(ROW($B$53)-1)*17+11+3)</f>
        <v>name : "发动机"</v>
      </c>
      <c r="B50" t="str">
        <f>INDEX('autohome-data'!$D:$D,(ROW()-1)*17+11)</f>
        <v>name : "供油方式"</v>
      </c>
      <c r="C50" t="str">
        <f>INDEX('autohome-data'!$F:$F,MATCH(B50,'autohome-data'!$D:$D,0)-11)</f>
        <v>value : "多点电喷"</v>
      </c>
      <c r="D50" t="str">
        <f t="shared" si="0"/>
        <v>供油方式</v>
      </c>
      <c r="E50" t="s">
        <v>379</v>
      </c>
      <c r="F50" t="s">
        <v>380</v>
      </c>
      <c r="G50" s="17" t="s">
        <v>100</v>
      </c>
      <c r="H50" t="str">
        <f t="shared" si="1"/>
        <v>fulemethod= scrapy.Field()</v>
      </c>
    </row>
    <row r="51" spans="1:8">
      <c r="A51" t="str">
        <f>INDEX('autohome-data'!$B:$B,(ROW($B$53)-1)*17+11+3)</f>
        <v>name : "发动机"</v>
      </c>
      <c r="B51" t="str">
        <f>INDEX('autohome-data'!$D:$D,(ROW()-1)*17+11)</f>
        <v>name : "缸盖材料"</v>
      </c>
      <c r="C51" t="str">
        <f>INDEX('autohome-data'!$F:$F,MATCH(B51,'autohome-data'!$D:$D,0)-11)</f>
        <v>value : "铝"</v>
      </c>
      <c r="D51" t="str">
        <f t="shared" si="0"/>
        <v>缸盖材料</v>
      </c>
      <c r="E51" t="s">
        <v>381</v>
      </c>
      <c r="F51" t="s">
        <v>382</v>
      </c>
      <c r="G51" s="17" t="s">
        <v>100</v>
      </c>
      <c r="H51" t="str">
        <f t="shared" si="1"/>
        <v>cylinder_head_material= scrapy.Field()</v>
      </c>
    </row>
    <row r="52" spans="1:8">
      <c r="A52" t="str">
        <f>INDEX('autohome-data'!$B:$B,(ROW($B$53)-1)*17+11+3)</f>
        <v>name : "发动机"</v>
      </c>
      <c r="B52" t="str">
        <f>INDEX('autohome-data'!$D:$D,(ROW()-1)*17+11)</f>
        <v>name : "缸体材料"</v>
      </c>
      <c r="C52" t="str">
        <f>INDEX('autohome-data'!$F:$F,MATCH(B52,'autohome-data'!$D:$D,0)-11)</f>
        <v>value : "铝"</v>
      </c>
      <c r="D52" t="str">
        <f t="shared" si="0"/>
        <v>缸体材料</v>
      </c>
      <c r="E52" t="s">
        <v>383</v>
      </c>
      <c r="F52" t="s">
        <v>384</v>
      </c>
      <c r="G52" s="17" t="s">
        <v>100</v>
      </c>
      <c r="H52" t="str">
        <f t="shared" si="1"/>
        <v>cylinder_body_material= scrapy.Field()</v>
      </c>
    </row>
    <row r="53" spans="1:8">
      <c r="A53" t="str">
        <f>INDEX('autohome-data'!$B:$B,(ROW($B$53)-1)*17+11+3)</f>
        <v>name : "发动机"</v>
      </c>
      <c r="B53" t="str">
        <f>INDEX('autohome-data'!$D:$D,(ROW()-1)*17+11)</f>
        <v>name : "环保标准"</v>
      </c>
      <c r="C53" t="str">
        <f>INDEX('autohome-data'!$F:$F,MATCH(B53,'autohome-data'!$D:$D,0)-11)</f>
        <v>value : "国IV"</v>
      </c>
      <c r="D53" t="str">
        <f t="shared" si="0"/>
        <v>环保标准</v>
      </c>
      <c r="E53" t="s">
        <v>124</v>
      </c>
      <c r="F53" t="s">
        <v>385</v>
      </c>
      <c r="G53" s="17" t="s">
        <v>100</v>
      </c>
      <c r="H53" t="str">
        <f t="shared" si="1"/>
        <v>emission= scrapy.Field()</v>
      </c>
    </row>
    <row r="54" spans="1:8">
      <c r="A54" t="str">
        <f>INDEX('autohome-data'!$B:$B,(ROW($B$56)-1)*17+16+3)</f>
        <v>name : "变速箱"</v>
      </c>
      <c r="B54" t="str">
        <f>INDEX('autohome-data'!$D:$D,(ROW()-1)*17+16)</f>
        <v>name : "简称"</v>
      </c>
      <c r="C54" t="str">
        <f>INDEX('autohome-data'!$F:$F,MATCH(B54,'autohome-data'!$D:$D,0)-11)</f>
        <v>value : "4挡自动"</v>
      </c>
      <c r="D54" t="str">
        <f t="shared" si="0"/>
        <v>简称</v>
      </c>
      <c r="E54" t="s">
        <v>386</v>
      </c>
      <c r="F54" t="s">
        <v>387</v>
      </c>
      <c r="G54" s="17" t="s">
        <v>100</v>
      </c>
      <c r="H54" t="str">
        <f t="shared" si="1"/>
        <v>geardesc= scrapy.Field()</v>
      </c>
    </row>
    <row r="55" spans="1:8">
      <c r="A55" t="str">
        <f>INDEX('autohome-data'!$B:$B,(ROW($B$56)-1)*17+16+3)</f>
        <v>name : "变速箱"</v>
      </c>
      <c r="B55" t="str">
        <f>INDEX('autohome-data'!$D:$D,(ROW()-1)*17+16)</f>
        <v>name : "挡位个数"</v>
      </c>
      <c r="C55" t="str">
        <f>INDEX('autohome-data'!$F:$F,MATCH(B55,'autohome-data'!$D:$D,0)-11)</f>
        <v>value : "4"</v>
      </c>
      <c r="D55" t="str">
        <f t="shared" si="0"/>
        <v>挡位个数</v>
      </c>
      <c r="E55" t="s">
        <v>388</v>
      </c>
      <c r="F55" t="s">
        <v>389</v>
      </c>
      <c r="G55" s="17" t="s">
        <v>100</v>
      </c>
      <c r="H55" t="str">
        <f t="shared" si="1"/>
        <v>gearnumber= scrapy.Field()</v>
      </c>
    </row>
    <row r="56" spans="1:8">
      <c r="A56" t="str">
        <f>INDEX('autohome-data'!$B:$B,(ROW($B$56)-1)*17+16+3)</f>
        <v>name : "变速箱"</v>
      </c>
      <c r="B56" t="str">
        <f>INDEX('autohome-data'!$D:$D,(ROW()-1)*17+16)</f>
        <v>name : "变速箱类型"</v>
      </c>
      <c r="C56" t="str">
        <f>INDEX('autohome-data'!$F:$F,MATCH(B56,'autohome-data'!$D:$D,0)-11)</f>
        <v>value : "自动变速箱(AT)"</v>
      </c>
      <c r="D56" t="str">
        <f t="shared" si="0"/>
        <v>变速箱类型</v>
      </c>
      <c r="E56" t="s">
        <v>115</v>
      </c>
      <c r="F56" t="s">
        <v>390</v>
      </c>
      <c r="G56" s="17" t="s">
        <v>100</v>
      </c>
      <c r="H56" t="str">
        <f t="shared" si="1"/>
        <v>geartype= scrapy.Field()</v>
      </c>
    </row>
    <row r="57" spans="1:8">
      <c r="A57" t="str">
        <f>INDEX('autohome-data'!$B:$B,(ROW($B$61)-1)*17+21+3)</f>
        <v>name : "底盘转向"</v>
      </c>
      <c r="B57" t="str">
        <f>INDEX('autohome-data'!$D:$D,(ROW()-1)*17+21)</f>
        <v>name : "驱动方式"</v>
      </c>
      <c r="C57" t="str">
        <f>INDEX('autohome-data'!$F:$F,MATCH(B57,'autohome-data'!$D:$D,0)-11)</f>
        <v>value : "前置前驱"</v>
      </c>
      <c r="D57" t="str">
        <f t="shared" si="0"/>
        <v>驱动方式</v>
      </c>
      <c r="E57" t="s">
        <v>391</v>
      </c>
      <c r="F57" t="s">
        <v>392</v>
      </c>
      <c r="G57" s="17" t="s">
        <v>100</v>
      </c>
      <c r="H57" t="str">
        <f t="shared" si="1"/>
        <v>driveway= scrapy.Field()</v>
      </c>
    </row>
    <row r="58" spans="1:8">
      <c r="A58" t="str">
        <f>INDEX('autohome-data'!$B:$B,(ROW($B$61)-1)*17+21+3)</f>
        <v>name : "底盘转向"</v>
      </c>
      <c r="B58" t="str">
        <f>INDEX('autohome-data'!$D:$D,(ROW()-1)*17+21)</f>
        <v>name : "前悬架类型"</v>
      </c>
      <c r="C58" t="str">
        <f>INDEX('autohome-data'!$F:$F,MATCH(B58,'autohome-data'!$D:$D,0)-11)</f>
        <v>value : "麦弗逊式独立悬架"</v>
      </c>
      <c r="D58" t="str">
        <f t="shared" si="0"/>
        <v>前悬架类型</v>
      </c>
      <c r="E58" t="s">
        <v>393</v>
      </c>
      <c r="F58" t="s">
        <v>394</v>
      </c>
      <c r="G58" s="17" t="s">
        <v>100</v>
      </c>
      <c r="H58" t="str">
        <f t="shared" si="1"/>
        <v>frontgauge= scrapy.Field()</v>
      </c>
    </row>
    <row r="59" spans="1:8">
      <c r="A59" t="str">
        <f>INDEX('autohome-data'!$B:$B,(ROW($B$61)-1)*17+21+3)</f>
        <v>name : "底盘转向"</v>
      </c>
      <c r="B59" t="str">
        <f>INDEX('autohome-data'!$D:$D,(ROW()-1)*17+21)</f>
        <v>name : "后悬架类型"</v>
      </c>
      <c r="C59" t="str">
        <f>INDEX('autohome-data'!$F:$F,MATCH(B59,'autohome-data'!$D:$D,0)-11)</f>
        <v>value : "复合连杆式"</v>
      </c>
      <c r="D59" t="str">
        <f t="shared" si="0"/>
        <v>后悬架类型</v>
      </c>
      <c r="E59" t="s">
        <v>395</v>
      </c>
      <c r="F59" t="s">
        <v>396</v>
      </c>
      <c r="G59" s="17" t="s">
        <v>100</v>
      </c>
      <c r="H59" t="str">
        <f t="shared" si="1"/>
        <v>backgauge= scrapy.Field()</v>
      </c>
    </row>
    <row r="60" spans="1:8">
      <c r="A60" t="str">
        <f>INDEX('autohome-data'!$B:$B,(ROW($B$61)-1)*17+21+3)</f>
        <v>name : "底盘转向"</v>
      </c>
      <c r="B60" t="str">
        <f>INDEX('autohome-data'!$D:$D,(ROW()-1)*17+21)</f>
        <v>name : "助力类型"</v>
      </c>
      <c r="C60" t="str">
        <f>INDEX('autohome-data'!$F:$F,MATCH(B60,'autohome-data'!$D:$D,0)-11)</f>
        <v>value : "机械液压助力"</v>
      </c>
      <c r="D60" t="str">
        <f t="shared" si="0"/>
        <v>助力类型</v>
      </c>
      <c r="E60" t="s">
        <v>397</v>
      </c>
      <c r="F60" t="s">
        <v>398</v>
      </c>
      <c r="G60" s="17" t="s">
        <v>100</v>
      </c>
      <c r="H60" t="str">
        <f t="shared" si="1"/>
        <v>assistanttype= scrapy.Field()</v>
      </c>
    </row>
    <row r="61" spans="1:8">
      <c r="A61" t="str">
        <f>INDEX('autohome-data'!$B:$B,(ROW($B$61)-1)*17+21+3)</f>
        <v>name : "底盘转向"</v>
      </c>
      <c r="B61" t="str">
        <f>INDEX('autohome-data'!$D:$D,(ROW()-1)*17+21)</f>
        <v>name : "车体结构"</v>
      </c>
      <c r="C61" t="str">
        <f>INDEX('autohome-data'!$F:$F,MATCH(B61,'autohome-data'!$D:$D,0)-11)</f>
        <v>value : "承载式"</v>
      </c>
      <c r="D61" t="str">
        <f t="shared" si="0"/>
        <v>车体结构</v>
      </c>
      <c r="E61" t="s">
        <v>399</v>
      </c>
      <c r="F61" t="s">
        <v>400</v>
      </c>
      <c r="G61" s="17" t="s">
        <v>100</v>
      </c>
      <c r="H61" t="str">
        <f t="shared" si="1"/>
        <v>body_structure= scrapy.Field()</v>
      </c>
    </row>
    <row r="62" spans="1:8">
      <c r="A62" t="str">
        <f>INDEX('autohome-data'!$B:$B,(ROW($B$67)-1)*17+26+3)</f>
        <v>name : "车轮制动"</v>
      </c>
      <c r="B62" t="str">
        <f>INDEX('autohome-data'!$D:$D,(ROW()-1)*17+26)</f>
        <v>name : "前制动器类型"</v>
      </c>
      <c r="C62" t="str">
        <f>INDEX('autohome-data'!$F:$F,MATCH(B62,'autohome-data'!$D:$D,0)-11)</f>
        <v>value : "通风盘式"</v>
      </c>
      <c r="D62" t="str">
        <f t="shared" si="0"/>
        <v>前制动器类型</v>
      </c>
      <c r="E62" t="s">
        <v>401</v>
      </c>
      <c r="F62" t="s">
        <v>402</v>
      </c>
      <c r="G62" s="17" t="s">
        <v>100</v>
      </c>
      <c r="H62" t="str">
        <f t="shared" si="1"/>
        <v>frontbrake= scrapy.Field()</v>
      </c>
    </row>
    <row r="63" spans="1:8">
      <c r="A63" t="str">
        <f>INDEX('autohome-data'!$B:$B,(ROW($B$67)-1)*17+26+3)</f>
        <v>name : "车轮制动"</v>
      </c>
      <c r="B63" t="str">
        <f>INDEX('autohome-data'!$D:$D,(ROW()-1)*17+26)</f>
        <v>name : "后制动器类型"</v>
      </c>
      <c r="C63" t="str">
        <f>INDEX('autohome-data'!$F:$F,MATCH(B63,'autohome-data'!$D:$D,0)-11)</f>
        <v>value : "盘式"</v>
      </c>
      <c r="D63" t="str">
        <f t="shared" si="0"/>
        <v>后制动器类型</v>
      </c>
      <c r="E63" t="s">
        <v>403</v>
      </c>
      <c r="F63" t="s">
        <v>404</v>
      </c>
      <c r="G63" s="17" t="s">
        <v>100</v>
      </c>
      <c r="H63" t="str">
        <f t="shared" si="1"/>
        <v>backbrake= scrapy.Field()</v>
      </c>
    </row>
    <row r="64" spans="1:8">
      <c r="A64" t="str">
        <f>INDEX('autohome-data'!$B:$B,(ROW($B$67)-1)*17+26+3)</f>
        <v>name : "车轮制动"</v>
      </c>
      <c r="B64" t="str">
        <f>INDEX('autohome-data'!$D:$D,(ROW()-1)*17+26)</f>
        <v>name : "驻车制动类型"</v>
      </c>
      <c r="C64" t="str">
        <f>INDEX('autohome-data'!$F:$F,MATCH(B64,'autohome-data'!$D:$D,0)-11)</f>
        <v>value : "手刹"</v>
      </c>
      <c r="D64" t="str">
        <f t="shared" si="0"/>
        <v>驻车制动类型</v>
      </c>
      <c r="E64" t="s">
        <v>405</v>
      </c>
      <c r="F64" t="s">
        <v>406</v>
      </c>
      <c r="G64" s="17" t="s">
        <v>100</v>
      </c>
      <c r="H64" t="str">
        <f t="shared" si="1"/>
        <v>parking_brake_type= scrapy.Field()</v>
      </c>
    </row>
    <row r="65" spans="1:8">
      <c r="A65" t="str">
        <f>INDEX('autohome-data'!$B:$B,(ROW($B$67)-1)*17+26+3)</f>
        <v>name : "车轮制动"</v>
      </c>
      <c r="B65" t="str">
        <f>INDEX('autohome-data'!$D:$D,(ROW()-1)*17+26)</f>
        <v>name : "前轮胎规格"</v>
      </c>
      <c r="C65" t="str">
        <f>INDEX('autohome-data'!$F:$F,MATCH(B65,'autohome-data'!$D:$D,0)-11)</f>
        <v>value : "205/55 R16"</v>
      </c>
      <c r="D65" t="str">
        <f t="shared" si="0"/>
        <v>前轮胎规格</v>
      </c>
      <c r="E65" t="s">
        <v>329</v>
      </c>
      <c r="F65" t="s">
        <v>330</v>
      </c>
      <c r="G65" s="17" t="s">
        <v>100</v>
      </c>
      <c r="H65" t="str">
        <f t="shared" si="1"/>
        <v>frontwheel= scrapy.Field()</v>
      </c>
    </row>
    <row r="66" spans="1:8">
      <c r="A66" t="str">
        <f>INDEX('autohome-data'!$B:$B,(ROW($B$67)-1)*17+26+3)</f>
        <v>name : "车轮制动"</v>
      </c>
      <c r="B66" t="str">
        <f>INDEX('autohome-data'!$D:$D,(ROW()-1)*17+26)</f>
        <v>name : "后轮胎规格"</v>
      </c>
      <c r="C66" t="str">
        <f>INDEX('autohome-data'!$F:$F,MATCH(B66,'autohome-data'!$D:$D,0)-11)</f>
        <v>value : "205/55 R16"</v>
      </c>
      <c r="D66" t="str">
        <f t="shared" si="0"/>
        <v>后轮胎规格</v>
      </c>
      <c r="E66" t="s">
        <v>331</v>
      </c>
      <c r="F66" t="s">
        <v>332</v>
      </c>
      <c r="G66" s="17" t="s">
        <v>100</v>
      </c>
      <c r="H66" t="str">
        <f t="shared" si="1"/>
        <v>backwheel= scrapy.Field()</v>
      </c>
    </row>
    <row r="67" spans="1:8">
      <c r="A67" t="str">
        <f>INDEX('autohome-data'!$B:$B,(ROW($B$67)-1)*17+26+3)</f>
        <v>name : "车轮制动"</v>
      </c>
      <c r="B67" t="str">
        <f>INDEX('autohome-data'!$D:$D,(ROW()-1)*17+26)</f>
        <v>name : "备胎规格"</v>
      </c>
      <c r="C67" t="str">
        <f>INDEX('autohome-data'!$F:$F,MATCH(B67,'autohome-data'!$D:$D,0)-11)</f>
        <v>value : "全尺寸"</v>
      </c>
      <c r="D67" t="str">
        <f t="shared" ref="D67:D68" si="2">MID(B67,9,LEN(B67)-9)</f>
        <v>备胎规格</v>
      </c>
      <c r="E67" t="s">
        <v>407</v>
      </c>
      <c r="F67" t="s">
        <v>408</v>
      </c>
      <c r="G67" s="17" t="s">
        <v>100</v>
      </c>
      <c r="H67" t="str">
        <f t="shared" ref="H67" si="3">E67&amp;G67</f>
        <v>sparewheel= scrapy.Field()</v>
      </c>
    </row>
    <row r="68" spans="4:6">
      <c r="D68" t="e">
        <f t="shared" si="2"/>
        <v>#VALUE!</v>
      </c>
      <c r="F68" t="str">
        <f ca="1">PHONETIC(F2:F67)</f>
        <v>'salesdesc','price','factoryname','type','motor','gear','lengthwh','body','maxspeed','accelerate','actualaccelerate','actualstop','actualpetrol','petrol','actual_liftoff_distance','warranty','length','width','height','wheel','frontwheel','backwheel','liftoff_distance','weight','body','doors','seats','fuelvolumn','baggage','motortype','cylinder','output','method','lwv','lwvnumber','valve','compress','valve_gear','cylinder_diameter','cylinder_travel','maxps','maxpower','maxrpm','maxnm','maxtorque','motortechnique','fuletype','fulevolumn','fulemethod','cylinder_head_material','cylinder_body_material','emission','geardesc','gearnumber','geartype','driveway','frontgauge','backgauge','assistanttype','body_structure','frontbrake','backbrake','parking_brake_type','frontwheel','backwheel','sparewheel',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6"/>
  <sheetViews>
    <sheetView workbookViewId="0">
      <selection activeCell="E2" sqref="E2"/>
    </sheetView>
  </sheetViews>
  <sheetFormatPr defaultColWidth="9" defaultRowHeight="13.8" outlineLevelCol="5"/>
  <cols>
    <col min="1" max="1" width="25.3333333333333" customWidth="1"/>
    <col min="2" max="2" width="47.7777777777778" customWidth="1"/>
    <col min="3" max="3" width="39.5555555555556" customWidth="1"/>
    <col min="4" max="4" width="23.8888888888889" customWidth="1"/>
    <col min="5" max="5" width="14.7777777777778" customWidth="1"/>
    <col min="6" max="6" width="35.8888888888889" customWidth="1"/>
  </cols>
  <sheetData>
    <row r="1" ht="15.6" spans="1:6">
      <c r="A1" s="9" t="s">
        <v>292</v>
      </c>
      <c r="B1" s="9" t="s">
        <v>293</v>
      </c>
      <c r="C1" s="9" t="s">
        <v>409</v>
      </c>
      <c r="D1" s="9" t="s">
        <v>410</v>
      </c>
      <c r="E1" s="10" t="s">
        <v>97</v>
      </c>
      <c r="F1" s="10" t="s">
        <v>98</v>
      </c>
    </row>
    <row r="2" ht="15" spans="1:6">
      <c r="A2" s="11" t="s">
        <v>411</v>
      </c>
      <c r="B2" s="12" t="s">
        <v>412</v>
      </c>
      <c r="C2" s="12" t="s">
        <v>113</v>
      </c>
      <c r="D2" s="12" t="s">
        <v>298</v>
      </c>
      <c r="E2" s="18" t="s">
        <v>100</v>
      </c>
      <c r="F2" s="10" t="str">
        <f>C2&amp;E2</f>
        <v>price= scrapy.Field()</v>
      </c>
    </row>
    <row r="3" ht="15.6" spans="1:6">
      <c r="A3" s="11" t="s">
        <v>413</v>
      </c>
      <c r="B3" s="13" t="s">
        <v>414</v>
      </c>
      <c r="C3" s="12" t="s">
        <v>415</v>
      </c>
      <c r="D3" s="12" t="s">
        <v>416</v>
      </c>
      <c r="E3" s="18" t="s">
        <v>100</v>
      </c>
      <c r="F3" s="10" t="str">
        <f t="shared" ref="F3:F66" si="0">C3&amp;E3</f>
        <v>an_price= scrapy.Field()</v>
      </c>
    </row>
    <row r="4" ht="15" spans="1:6">
      <c r="A4" s="11" t="s">
        <v>417</v>
      </c>
      <c r="B4" s="14" t="s">
        <v>418</v>
      </c>
      <c r="C4" s="12" t="s">
        <v>419</v>
      </c>
      <c r="D4" s="12" t="s">
        <v>420</v>
      </c>
      <c r="E4" s="18" t="s">
        <v>100</v>
      </c>
      <c r="F4" s="10" t="str">
        <f t="shared" si="0"/>
        <v>bname= scrapy.Field()</v>
      </c>
    </row>
    <row r="5" ht="15" spans="1:6">
      <c r="A5" s="15" t="s">
        <v>421</v>
      </c>
      <c r="B5" s="14" t="s">
        <v>422</v>
      </c>
      <c r="C5" s="12" t="s">
        <v>423</v>
      </c>
      <c r="D5" s="12" t="s">
        <v>424</v>
      </c>
      <c r="E5" s="18" t="s">
        <v>100</v>
      </c>
      <c r="F5" s="10" t="str">
        <f t="shared" si="0"/>
        <v>type_name= scrapy.Field()</v>
      </c>
    </row>
    <row r="6" ht="15" spans="1:6">
      <c r="A6" s="15" t="s">
        <v>425</v>
      </c>
      <c r="B6" s="12" t="s">
        <v>426</v>
      </c>
      <c r="C6" s="12" t="s">
        <v>427</v>
      </c>
      <c r="D6" s="12" t="s">
        <v>428</v>
      </c>
      <c r="E6" s="18" t="s">
        <v>100</v>
      </c>
      <c r="F6" s="10" t="str">
        <f t="shared" si="0"/>
        <v>disl_working_mpower= scrapy.Field()</v>
      </c>
    </row>
    <row r="7" ht="15" spans="1:6">
      <c r="A7" s="15"/>
      <c r="B7" s="12" t="s">
        <v>429</v>
      </c>
      <c r="C7" s="12" t="s">
        <v>430</v>
      </c>
      <c r="D7" s="12" t="s">
        <v>431</v>
      </c>
      <c r="E7" s="18" t="s">
        <v>100</v>
      </c>
      <c r="F7" s="10" t="str">
        <f t="shared" si="0"/>
        <v>dynamic= scrapy.Field()</v>
      </c>
    </row>
    <row r="8" ht="15" spans="1:6">
      <c r="A8" s="11" t="s">
        <v>432</v>
      </c>
      <c r="B8" s="12" t="s">
        <v>433</v>
      </c>
      <c r="C8" s="12" t="s">
        <v>434</v>
      </c>
      <c r="D8" s="12" t="s">
        <v>435</v>
      </c>
      <c r="E8" s="18" t="s">
        <v>100</v>
      </c>
      <c r="F8" s="10" t="str">
        <f t="shared" si="0"/>
        <v>speed_transtype= scrapy.Field()</v>
      </c>
    </row>
    <row r="9" ht="15" spans="1:6">
      <c r="A9" s="15" t="s">
        <v>436</v>
      </c>
      <c r="B9" s="12" t="s">
        <v>437</v>
      </c>
      <c r="C9" s="12" t="s">
        <v>438</v>
      </c>
      <c r="D9" s="12" t="s">
        <v>439</v>
      </c>
      <c r="E9" s="18" t="s">
        <v>100</v>
      </c>
      <c r="F9" s="10" t="str">
        <f t="shared" si="0"/>
        <v>length_width_height= scrapy.Field()</v>
      </c>
    </row>
    <row r="10" ht="15" spans="1:6">
      <c r="A10" s="15" t="s">
        <v>440</v>
      </c>
      <c r="B10" s="12" t="s">
        <v>441</v>
      </c>
      <c r="C10" s="12" t="s">
        <v>442</v>
      </c>
      <c r="D10" s="12" t="s">
        <v>443</v>
      </c>
      <c r="E10" s="18" t="s">
        <v>100</v>
      </c>
      <c r="F10" s="10" t="str">
        <f t="shared" si="0"/>
        <v>door_seat_frame= scrapy.Field()</v>
      </c>
    </row>
    <row r="11" ht="15" spans="1:6">
      <c r="A11" s="15" t="s">
        <v>444</v>
      </c>
      <c r="B11" s="12" t="s">
        <v>445</v>
      </c>
      <c r="C11" s="12" t="s">
        <v>446</v>
      </c>
      <c r="D11" s="12" t="s">
        <v>447</v>
      </c>
      <c r="E11" s="18" t="s">
        <v>100</v>
      </c>
      <c r="F11" s="10" t="str">
        <f t="shared" si="0"/>
        <v>ear= scrapy.Field()</v>
      </c>
    </row>
    <row r="12" ht="15" spans="1:6">
      <c r="A12" s="11" t="s">
        <v>448</v>
      </c>
      <c r="B12" s="12">
        <v>2016</v>
      </c>
      <c r="C12" s="12" t="s">
        <v>449</v>
      </c>
      <c r="D12" s="12" t="s">
        <v>450</v>
      </c>
      <c r="E12" s="18" t="s">
        <v>100</v>
      </c>
      <c r="F12" s="10" t="str">
        <f t="shared" si="0"/>
        <v>mspeed= scrapy.Field()</v>
      </c>
    </row>
    <row r="13" ht="15" spans="1:6">
      <c r="A13" s="15" t="s">
        <v>451</v>
      </c>
      <c r="B13" s="12">
        <v>204</v>
      </c>
      <c r="C13" s="12" t="s">
        <v>452</v>
      </c>
      <c r="D13" s="12" t="s">
        <v>453</v>
      </c>
      <c r="E13" s="18" t="s">
        <v>100</v>
      </c>
      <c r="F13" s="10" t="str">
        <f t="shared" si="0"/>
        <v>hatime= scrapy.Field()</v>
      </c>
    </row>
    <row r="14" ht="15" spans="1:6">
      <c r="A14" s="15" t="s">
        <v>454</v>
      </c>
      <c r="B14" s="12">
        <v>9</v>
      </c>
      <c r="C14" s="12" t="s">
        <v>455</v>
      </c>
      <c r="D14" s="12" t="s">
        <v>456</v>
      </c>
      <c r="E14" s="18" t="s">
        <v>100</v>
      </c>
      <c r="F14" s="10" t="str">
        <f t="shared" si="0"/>
        <v>comfuel= scrapy.Field()</v>
      </c>
    </row>
    <row r="15" ht="15" spans="1:6">
      <c r="A15" s="15" t="s">
        <v>457</v>
      </c>
      <c r="B15" s="12">
        <v>6</v>
      </c>
      <c r="C15" s="12" t="s">
        <v>458</v>
      </c>
      <c r="D15" s="12" t="s">
        <v>459</v>
      </c>
      <c r="E15" s="18" t="s">
        <v>100</v>
      </c>
      <c r="F15" s="10" t="str">
        <f t="shared" si="0"/>
        <v>ypolicy= scrapy.Field()</v>
      </c>
    </row>
    <row r="16" ht="15" spans="1:6">
      <c r="A16" s="15" t="s">
        <v>460</v>
      </c>
      <c r="B16" s="12" t="s">
        <v>461</v>
      </c>
      <c r="C16" s="12" t="s">
        <v>117</v>
      </c>
      <c r="D16" s="12" t="s">
        <v>325</v>
      </c>
      <c r="E16" s="18" t="s">
        <v>100</v>
      </c>
      <c r="F16" s="10" t="str">
        <f t="shared" si="0"/>
        <v>length= scrapy.Field()</v>
      </c>
    </row>
    <row r="17" ht="15" spans="1:6">
      <c r="A17" s="11" t="s">
        <v>462</v>
      </c>
      <c r="B17" s="12">
        <v>4527</v>
      </c>
      <c r="C17" s="12" t="s">
        <v>118</v>
      </c>
      <c r="D17" s="12" t="s">
        <v>326</v>
      </c>
      <c r="E17" s="18" t="s">
        <v>100</v>
      </c>
      <c r="F17" s="10" t="str">
        <f t="shared" si="0"/>
        <v>width= scrapy.Field()</v>
      </c>
    </row>
    <row r="18" ht="15" spans="1:6">
      <c r="A18" s="11" t="s">
        <v>463</v>
      </c>
      <c r="B18" s="12">
        <v>1829</v>
      </c>
      <c r="C18" s="12" t="s">
        <v>119</v>
      </c>
      <c r="D18" s="12" t="s">
        <v>327</v>
      </c>
      <c r="E18" s="18" t="s">
        <v>100</v>
      </c>
      <c r="F18" s="10" t="str">
        <f t="shared" si="0"/>
        <v>height= scrapy.Field()</v>
      </c>
    </row>
    <row r="19" ht="15" spans="1:6">
      <c r="A19" s="11" t="s">
        <v>464</v>
      </c>
      <c r="B19" s="12">
        <v>1659</v>
      </c>
      <c r="C19" s="12" t="s">
        <v>465</v>
      </c>
      <c r="D19" s="12" t="s">
        <v>466</v>
      </c>
      <c r="E19" s="18" t="s">
        <v>100</v>
      </c>
      <c r="F19" s="10" t="str">
        <f t="shared" si="0"/>
        <v>wheelbase= scrapy.Field()</v>
      </c>
    </row>
    <row r="20" ht="15" spans="1:6">
      <c r="A20" s="15" t="s">
        <v>467</v>
      </c>
      <c r="B20" s="12">
        <v>2791</v>
      </c>
      <c r="C20" s="12" t="s">
        <v>121</v>
      </c>
      <c r="D20" s="12" t="s">
        <v>335</v>
      </c>
      <c r="E20" s="18" t="s">
        <v>100</v>
      </c>
      <c r="F20" s="10" t="str">
        <f t="shared" si="0"/>
        <v>weight= scrapy.Field()</v>
      </c>
    </row>
    <row r="21" ht="15" spans="1:6">
      <c r="A21" s="15" t="s">
        <v>468</v>
      </c>
      <c r="B21" s="12">
        <v>1455</v>
      </c>
      <c r="C21" s="12" t="s">
        <v>469</v>
      </c>
      <c r="D21" s="12" t="s">
        <v>470</v>
      </c>
      <c r="E21" s="18" t="s">
        <v>100</v>
      </c>
      <c r="F21" s="10" t="str">
        <f t="shared" si="0"/>
        <v>clearance= scrapy.Field()</v>
      </c>
    </row>
    <row r="22" ht="15" spans="1:6">
      <c r="A22" s="15" t="s">
        <v>471</v>
      </c>
      <c r="B22" s="12" t="s">
        <v>472</v>
      </c>
      <c r="C22" s="12" t="s">
        <v>473</v>
      </c>
      <c r="D22" s="12" t="s">
        <v>474</v>
      </c>
      <c r="E22" s="18" t="s">
        <v>100</v>
      </c>
      <c r="F22" s="10" t="str">
        <f t="shared" si="0"/>
        <v>btread= scrapy.Field()</v>
      </c>
    </row>
    <row r="23" ht="15" spans="1:6">
      <c r="A23" s="15" t="s">
        <v>475</v>
      </c>
      <c r="B23" s="12" t="s">
        <v>472</v>
      </c>
      <c r="C23" s="12" t="s">
        <v>476</v>
      </c>
      <c r="D23" s="12" t="s">
        <v>477</v>
      </c>
      <c r="E23" s="18" t="s">
        <v>100</v>
      </c>
      <c r="F23" s="10" t="str">
        <f t="shared" si="0"/>
        <v>ftread= scrapy.Field()</v>
      </c>
    </row>
    <row r="24" ht="15" spans="1:6">
      <c r="A24" s="15" t="s">
        <v>478</v>
      </c>
      <c r="B24" s="12" t="s">
        <v>472</v>
      </c>
      <c r="C24" s="12" t="s">
        <v>479</v>
      </c>
      <c r="D24" s="12" t="s">
        <v>480</v>
      </c>
      <c r="E24" s="18" t="s">
        <v>100</v>
      </c>
      <c r="F24" s="10" t="str">
        <f t="shared" si="0"/>
        <v>frame= scrapy.Field()</v>
      </c>
    </row>
    <row r="25" ht="15" spans="1:6">
      <c r="A25" s="15" t="s">
        <v>444</v>
      </c>
      <c r="B25" s="12" t="s">
        <v>422</v>
      </c>
      <c r="C25" s="12" t="s">
        <v>481</v>
      </c>
      <c r="D25" s="12" t="s">
        <v>482</v>
      </c>
      <c r="E25" s="18" t="s">
        <v>100</v>
      </c>
      <c r="F25" s="10" t="str">
        <f t="shared" si="0"/>
        <v>door= scrapy.Field()</v>
      </c>
    </row>
    <row r="26" ht="15" spans="1:6">
      <c r="A26" s="11" t="s">
        <v>483</v>
      </c>
      <c r="B26" s="12">
        <v>5</v>
      </c>
      <c r="C26" s="12" t="s">
        <v>484</v>
      </c>
      <c r="D26" s="12" t="s">
        <v>485</v>
      </c>
      <c r="E26" s="18" t="s">
        <v>100</v>
      </c>
      <c r="F26" s="10" t="str">
        <f t="shared" si="0"/>
        <v>seat= scrapy.Field()</v>
      </c>
    </row>
    <row r="27" ht="15" spans="1:6">
      <c r="A27" s="11" t="s">
        <v>486</v>
      </c>
      <c r="B27" s="12">
        <v>5</v>
      </c>
      <c r="C27" s="12" t="s">
        <v>487</v>
      </c>
      <c r="D27" s="12" t="s">
        <v>488</v>
      </c>
      <c r="E27" s="18" t="s">
        <v>100</v>
      </c>
      <c r="F27" s="10" t="str">
        <f t="shared" si="0"/>
        <v>oilbox= scrapy.Field()</v>
      </c>
    </row>
    <row r="28" ht="15" spans="1:6">
      <c r="A28" s="15" t="s">
        <v>489</v>
      </c>
      <c r="B28" s="12">
        <v>58</v>
      </c>
      <c r="C28" s="12" t="s">
        <v>490</v>
      </c>
      <c r="D28" s="12" t="s">
        <v>491</v>
      </c>
      <c r="E28" s="18" t="s">
        <v>100</v>
      </c>
      <c r="F28" s="10" t="str">
        <f t="shared" si="0"/>
        <v>trunk= scrapy.Field()</v>
      </c>
    </row>
    <row r="29" ht="15" spans="1:6">
      <c r="A29" s="15" t="s">
        <v>492</v>
      </c>
      <c r="B29" s="12">
        <v>436</v>
      </c>
      <c r="C29" s="12" t="s">
        <v>493</v>
      </c>
      <c r="D29" s="12" t="s">
        <v>494</v>
      </c>
      <c r="E29" s="18" t="s">
        <v>100</v>
      </c>
      <c r="F29" s="10" t="str">
        <f t="shared" si="0"/>
        <v>mtrunk= scrapy.Field()</v>
      </c>
    </row>
    <row r="30" ht="15" spans="1:6">
      <c r="A30" s="11" t="s">
        <v>495</v>
      </c>
      <c r="B30" s="12">
        <v>1857</v>
      </c>
      <c r="C30" s="12" t="s">
        <v>496</v>
      </c>
      <c r="D30" s="12" t="s">
        <v>497</v>
      </c>
      <c r="E30" s="18" t="s">
        <v>100</v>
      </c>
      <c r="F30" s="10" t="str">
        <f t="shared" si="0"/>
        <v>enginetype= scrapy.Field()</v>
      </c>
    </row>
    <row r="31" ht="15" spans="1:6">
      <c r="A31" s="15" t="s">
        <v>498</v>
      </c>
      <c r="B31" s="12" t="s">
        <v>499</v>
      </c>
      <c r="C31" s="12" t="s">
        <v>500</v>
      </c>
      <c r="D31" s="12" t="s">
        <v>501</v>
      </c>
      <c r="E31" s="18" t="s">
        <v>100</v>
      </c>
      <c r="F31" s="10" t="str">
        <f t="shared" si="0"/>
        <v>disl= scrapy.Field()</v>
      </c>
    </row>
    <row r="32" ht="15" spans="1:6">
      <c r="A32" s="15" t="s">
        <v>502</v>
      </c>
      <c r="B32" s="12">
        <v>1.4</v>
      </c>
      <c r="C32" s="12" t="s">
        <v>503</v>
      </c>
      <c r="D32" s="12" t="s">
        <v>504</v>
      </c>
      <c r="E32" s="18" t="s">
        <v>100</v>
      </c>
      <c r="F32" s="10" t="str">
        <f t="shared" si="0"/>
        <v>mdisl= scrapy.Field()</v>
      </c>
    </row>
    <row r="33" ht="15" spans="1:6">
      <c r="A33" s="15" t="s">
        <v>505</v>
      </c>
      <c r="B33" s="12">
        <v>1395</v>
      </c>
      <c r="C33" s="12" t="s">
        <v>506</v>
      </c>
      <c r="D33" s="12" t="s">
        <v>507</v>
      </c>
      <c r="E33" s="18" t="s">
        <v>100</v>
      </c>
      <c r="F33" s="10" t="str">
        <f t="shared" si="0"/>
        <v>working= scrapy.Field()</v>
      </c>
    </row>
    <row r="34" ht="15" spans="1:6">
      <c r="A34" s="11" t="s">
        <v>508</v>
      </c>
      <c r="B34" s="12" t="s">
        <v>509</v>
      </c>
      <c r="C34" s="12" t="s">
        <v>510</v>
      </c>
      <c r="D34" s="12" t="s">
        <v>511</v>
      </c>
      <c r="E34" s="18" t="s">
        <v>100</v>
      </c>
      <c r="F34" s="10" t="str">
        <f t="shared" si="0"/>
        <v>cyarrange= scrapy.Field()</v>
      </c>
    </row>
    <row r="35" ht="15" spans="1:6">
      <c r="A35" s="11" t="s">
        <v>512</v>
      </c>
      <c r="B35" s="12" t="s">
        <v>513</v>
      </c>
      <c r="C35" s="12" t="s">
        <v>346</v>
      </c>
      <c r="D35" s="12" t="s">
        <v>347</v>
      </c>
      <c r="E35" s="18" t="s">
        <v>100</v>
      </c>
      <c r="F35" s="10" t="str">
        <f t="shared" si="0"/>
        <v>cylinder= scrapy.Field()</v>
      </c>
    </row>
    <row r="36" ht="15" spans="1:6">
      <c r="A36" s="15" t="s">
        <v>514</v>
      </c>
      <c r="B36" s="12">
        <v>4</v>
      </c>
      <c r="C36" s="12" t="s">
        <v>515</v>
      </c>
      <c r="D36" s="12" t="s">
        <v>516</v>
      </c>
      <c r="E36" s="18" t="s">
        <v>100</v>
      </c>
      <c r="F36" s="10" t="str">
        <f t="shared" si="0"/>
        <v>cylindernum= scrapy.Field()</v>
      </c>
    </row>
    <row r="37" ht="15" spans="1:6">
      <c r="A37" s="15" t="s">
        <v>517</v>
      </c>
      <c r="B37" s="12">
        <v>4</v>
      </c>
      <c r="C37" s="12" t="s">
        <v>518</v>
      </c>
      <c r="D37" s="12" t="s">
        <v>519</v>
      </c>
      <c r="E37" s="18" t="s">
        <v>100</v>
      </c>
      <c r="F37" s="10" t="str">
        <f t="shared" si="0"/>
        <v>cr= scrapy.Field()</v>
      </c>
    </row>
    <row r="38" ht="15" spans="1:6">
      <c r="A38" s="15" t="s">
        <v>520</v>
      </c>
      <c r="B38" s="12" t="s">
        <v>472</v>
      </c>
      <c r="C38" s="12" t="s">
        <v>521</v>
      </c>
      <c r="D38" s="12" t="s">
        <v>522</v>
      </c>
      <c r="E38" s="18" t="s">
        <v>100</v>
      </c>
      <c r="F38" s="10" t="str">
        <f t="shared" si="0"/>
        <v>valvegear= scrapy.Field()</v>
      </c>
    </row>
    <row r="39" ht="15" spans="1:6">
      <c r="A39" s="11" t="s">
        <v>523</v>
      </c>
      <c r="B39" s="12" t="s">
        <v>524</v>
      </c>
      <c r="C39" s="12" t="s">
        <v>525</v>
      </c>
      <c r="D39" s="12" t="s">
        <v>526</v>
      </c>
      <c r="E39" s="18" t="s">
        <v>100</v>
      </c>
      <c r="F39" s="10" t="str">
        <f t="shared" si="0"/>
        <v>cylinderbore= scrapy.Field()</v>
      </c>
    </row>
    <row r="40" ht="15" spans="1:6">
      <c r="A40" s="11" t="s">
        <v>527</v>
      </c>
      <c r="B40" s="12" t="s">
        <v>472</v>
      </c>
      <c r="C40" s="12" t="s">
        <v>528</v>
      </c>
      <c r="D40" s="12" t="s">
        <v>529</v>
      </c>
      <c r="E40" s="18" t="s">
        <v>100</v>
      </c>
      <c r="F40" s="10" t="str">
        <f t="shared" si="0"/>
        <v>journey= scrapy.Field()</v>
      </c>
    </row>
    <row r="41" ht="15" spans="1:6">
      <c r="A41" s="11" t="s">
        <v>530</v>
      </c>
      <c r="B41" s="12" t="s">
        <v>472</v>
      </c>
      <c r="C41" s="12" t="s">
        <v>531</v>
      </c>
      <c r="D41" s="12" t="s">
        <v>532</v>
      </c>
      <c r="E41" s="18" t="s">
        <v>100</v>
      </c>
      <c r="F41" s="10" t="str">
        <f t="shared" si="0"/>
        <v>cylinderblock= scrapy.Field()</v>
      </c>
    </row>
    <row r="42" ht="15" spans="1:6">
      <c r="A42" s="15" t="s">
        <v>533</v>
      </c>
      <c r="B42" s="12" t="s">
        <v>534</v>
      </c>
      <c r="C42" s="12" t="s">
        <v>535</v>
      </c>
      <c r="D42" s="12" t="s">
        <v>536</v>
      </c>
      <c r="E42" s="18" t="s">
        <v>100</v>
      </c>
      <c r="F42" s="10" t="str">
        <f t="shared" si="0"/>
        <v>cylinderhead= scrapy.Field()</v>
      </c>
    </row>
    <row r="43" ht="15" spans="1:6">
      <c r="A43" s="11" t="s">
        <v>537</v>
      </c>
      <c r="B43" s="12" t="s">
        <v>534</v>
      </c>
      <c r="C43" s="12" t="s">
        <v>538</v>
      </c>
      <c r="D43" s="12" t="s">
        <v>539</v>
      </c>
      <c r="E43" s="18" t="s">
        <v>100</v>
      </c>
      <c r="F43" s="10" t="str">
        <f t="shared" si="0"/>
        <v>mhpower= scrapy.Field()</v>
      </c>
    </row>
    <row r="44" ht="15" spans="1:6">
      <c r="A44" s="11" t="s">
        <v>540</v>
      </c>
      <c r="B44" s="12">
        <v>150</v>
      </c>
      <c r="C44" s="12" t="s">
        <v>541</v>
      </c>
      <c r="D44" s="12" t="s">
        <v>542</v>
      </c>
      <c r="E44" s="18" t="s">
        <v>100</v>
      </c>
      <c r="F44" s="10" t="str">
        <f t="shared" si="0"/>
        <v>mpower= scrapy.Field()</v>
      </c>
    </row>
    <row r="45" ht="15" spans="1:6">
      <c r="A45" s="15" t="s">
        <v>543</v>
      </c>
      <c r="B45" s="12" t="s">
        <v>544</v>
      </c>
      <c r="C45" s="12" t="s">
        <v>545</v>
      </c>
      <c r="D45" s="12" t="s">
        <v>546</v>
      </c>
      <c r="E45" s="18" t="s">
        <v>100</v>
      </c>
      <c r="F45" s="10" t="str">
        <f t="shared" si="0"/>
        <v>mtorque= scrapy.Field()</v>
      </c>
    </row>
    <row r="46" ht="15" spans="1:6">
      <c r="A46" s="15" t="s">
        <v>547</v>
      </c>
      <c r="B46" s="12" t="s">
        <v>548</v>
      </c>
      <c r="C46" s="12" t="s">
        <v>549</v>
      </c>
      <c r="D46" s="12" t="s">
        <v>550</v>
      </c>
      <c r="E46" s="18" t="s">
        <v>100</v>
      </c>
      <c r="F46" s="10" t="str">
        <f t="shared" si="0"/>
        <v>fuel= scrapy.Field()</v>
      </c>
    </row>
    <row r="47" ht="15" spans="1:6">
      <c r="A47" s="11" t="s">
        <v>551</v>
      </c>
      <c r="B47" s="12" t="s">
        <v>552</v>
      </c>
      <c r="C47" s="12" t="s">
        <v>553</v>
      </c>
      <c r="D47" s="12" t="s">
        <v>554</v>
      </c>
      <c r="E47" s="18" t="s">
        <v>100</v>
      </c>
      <c r="F47" s="10" t="str">
        <f t="shared" si="0"/>
        <v>fuelno= scrapy.Field()</v>
      </c>
    </row>
    <row r="48" ht="15" spans="1:6">
      <c r="A48" s="15" t="s">
        <v>555</v>
      </c>
      <c r="B48" s="12" t="s">
        <v>556</v>
      </c>
      <c r="C48" s="12" t="s">
        <v>557</v>
      </c>
      <c r="D48" s="12" t="s">
        <v>558</v>
      </c>
      <c r="E48" s="18" t="s">
        <v>100</v>
      </c>
      <c r="F48" s="10" t="str">
        <f t="shared" si="0"/>
        <v>sfueltype= scrapy.Field()</v>
      </c>
    </row>
    <row r="49" ht="15" spans="1:6">
      <c r="A49" s="11" t="s">
        <v>559</v>
      </c>
      <c r="B49" s="12" t="s">
        <v>560</v>
      </c>
      <c r="C49" s="12" t="s">
        <v>561</v>
      </c>
      <c r="D49" s="12" t="s">
        <v>562</v>
      </c>
      <c r="E49" s="18" t="s">
        <v>100</v>
      </c>
      <c r="F49" s="10" t="str">
        <f t="shared" si="0"/>
        <v>envstand= scrapy.Field()</v>
      </c>
    </row>
    <row r="50" ht="15" spans="1:6">
      <c r="A50" s="15" t="s">
        <v>563</v>
      </c>
      <c r="B50" s="12" t="s">
        <v>564</v>
      </c>
      <c r="C50" s="12" t="s">
        <v>565</v>
      </c>
      <c r="D50" s="12" t="s">
        <v>566</v>
      </c>
      <c r="E50" s="18" t="s">
        <v>100</v>
      </c>
      <c r="F50" s="10" t="str">
        <f t="shared" si="0"/>
        <v>stechnology= scrapy.Field()</v>
      </c>
    </row>
    <row r="51" ht="15" spans="1:6">
      <c r="A51" s="11" t="s">
        <v>567</v>
      </c>
      <c r="B51" s="12" t="s">
        <v>568</v>
      </c>
      <c r="C51" s="12" t="s">
        <v>569</v>
      </c>
      <c r="D51" s="12" t="s">
        <v>570</v>
      </c>
      <c r="E51" s="18" t="s">
        <v>100</v>
      </c>
      <c r="F51" s="10" t="str">
        <f t="shared" si="0"/>
        <v>speed= scrapy.Field()</v>
      </c>
    </row>
    <row r="52" ht="15" spans="1:6">
      <c r="A52" s="15" t="s">
        <v>571</v>
      </c>
      <c r="B52" s="12">
        <v>5</v>
      </c>
      <c r="C52" s="12" t="s">
        <v>572</v>
      </c>
      <c r="D52" s="12" t="s">
        <v>573</v>
      </c>
      <c r="E52" s="18" t="s">
        <v>100</v>
      </c>
      <c r="F52" s="10" t="str">
        <f t="shared" si="0"/>
        <v>transtype= scrapy.Field()</v>
      </c>
    </row>
    <row r="53" ht="15" spans="1:6">
      <c r="A53" s="11" t="s">
        <v>574</v>
      </c>
      <c r="B53" s="12" t="s">
        <v>575</v>
      </c>
      <c r="C53" s="12" t="s">
        <v>576</v>
      </c>
      <c r="D53" s="12" t="s">
        <v>577</v>
      </c>
      <c r="E53" s="18" t="s">
        <v>100</v>
      </c>
      <c r="F53" s="10" t="str">
        <f t="shared" si="0"/>
        <v>tranname= scrapy.Field()</v>
      </c>
    </row>
    <row r="54" ht="15" spans="1:6">
      <c r="A54" s="15" t="s">
        <v>578</v>
      </c>
      <c r="B54" s="12" t="s">
        <v>579</v>
      </c>
      <c r="C54" s="12" t="s">
        <v>580</v>
      </c>
      <c r="D54" s="12" t="s">
        <v>581</v>
      </c>
      <c r="E54" s="18" t="s">
        <v>100</v>
      </c>
      <c r="F54" s="10" t="str">
        <f t="shared" si="0"/>
        <v>drivetype= scrapy.Field()</v>
      </c>
    </row>
    <row r="55" ht="15" spans="1:6">
      <c r="A55" s="15" t="s">
        <v>582</v>
      </c>
      <c r="B55" s="12" t="s">
        <v>583</v>
      </c>
      <c r="C55" s="12" t="s">
        <v>584</v>
      </c>
      <c r="D55" s="12" t="s">
        <v>585</v>
      </c>
      <c r="E55" s="18" t="s">
        <v>100</v>
      </c>
      <c r="F55" s="10" t="str">
        <f t="shared" si="0"/>
        <v>awdtype= scrapy.Field()</v>
      </c>
    </row>
    <row r="56" ht="15" spans="1:6">
      <c r="A56" s="15" t="s">
        <v>586</v>
      </c>
      <c r="B56" s="12" t="s">
        <v>472</v>
      </c>
      <c r="C56" s="12" t="s">
        <v>587</v>
      </c>
      <c r="D56" s="12" t="s">
        <v>588</v>
      </c>
      <c r="E56" s="18" t="s">
        <v>100</v>
      </c>
      <c r="F56" s="10" t="str">
        <f t="shared" si="0"/>
        <v>mdifferentialtype= scrapy.Field()</v>
      </c>
    </row>
    <row r="57" ht="15" spans="1:6">
      <c r="A57" s="11" t="s">
        <v>589</v>
      </c>
      <c r="B57" s="12" t="s">
        <v>472</v>
      </c>
      <c r="C57" s="12" t="s">
        <v>590</v>
      </c>
      <c r="D57" s="12" t="s">
        <v>591</v>
      </c>
      <c r="E57" s="18" t="s">
        <v>100</v>
      </c>
      <c r="F57" s="10" t="str">
        <f t="shared" si="0"/>
        <v>carstruc= scrapy.Field()</v>
      </c>
    </row>
    <row r="58" ht="15" spans="1:6">
      <c r="A58" s="11" t="s">
        <v>592</v>
      </c>
      <c r="B58" s="12" t="s">
        <v>593</v>
      </c>
      <c r="C58" s="12" t="s">
        <v>594</v>
      </c>
      <c r="D58" s="12" t="s">
        <v>595</v>
      </c>
      <c r="E58" s="18" t="s">
        <v>100</v>
      </c>
      <c r="F58" s="10" t="str">
        <f t="shared" si="0"/>
        <v>hptype= scrapy.Field()</v>
      </c>
    </row>
    <row r="59" ht="15" spans="1:6">
      <c r="A59" s="11" t="s">
        <v>596</v>
      </c>
      <c r="B59" s="12" t="s">
        <v>597</v>
      </c>
      <c r="C59" s="12" t="s">
        <v>598</v>
      </c>
      <c r="D59" s="12" t="s">
        <v>599</v>
      </c>
      <c r="E59" s="18" t="s">
        <v>100</v>
      </c>
      <c r="F59" s="10" t="str">
        <f t="shared" si="0"/>
        <v>fsustype_text= scrapy.Field()</v>
      </c>
    </row>
    <row r="60" ht="15" spans="1:6">
      <c r="A60" s="11" t="s">
        <v>600</v>
      </c>
      <c r="B60" s="12" t="s">
        <v>601</v>
      </c>
      <c r="C60" s="12" t="s">
        <v>602</v>
      </c>
      <c r="D60" s="12" t="s">
        <v>603</v>
      </c>
      <c r="E60" s="18" t="s">
        <v>100</v>
      </c>
      <c r="F60" s="10" t="str">
        <f t="shared" si="0"/>
        <v>bsustype_text= scrapy.Field()</v>
      </c>
    </row>
    <row r="61" ht="15" spans="1:6">
      <c r="A61" s="11" t="s">
        <v>604</v>
      </c>
      <c r="B61" s="12" t="s">
        <v>605</v>
      </c>
      <c r="C61" s="12" t="s">
        <v>606</v>
      </c>
      <c r="D61" s="12" t="s">
        <v>607</v>
      </c>
      <c r="E61" s="18" t="s">
        <v>100</v>
      </c>
      <c r="F61" s="10" t="str">
        <f t="shared" si="0"/>
        <v>fdifferentiallock= scrapy.Field()</v>
      </c>
    </row>
    <row r="62" ht="15" spans="1:6">
      <c r="A62" s="15" t="s">
        <v>608</v>
      </c>
      <c r="B62" s="12" t="s">
        <v>472</v>
      </c>
      <c r="C62" s="12" t="s">
        <v>609</v>
      </c>
      <c r="D62" s="12" t="s">
        <v>610</v>
      </c>
      <c r="E62" s="18" t="s">
        <v>100</v>
      </c>
      <c r="F62" s="10" t="str">
        <f t="shared" si="0"/>
        <v>mdifferentiallock= scrapy.Field()</v>
      </c>
    </row>
    <row r="63" ht="15" spans="1:6">
      <c r="A63" s="11" t="s">
        <v>611</v>
      </c>
      <c r="B63" s="12" t="s">
        <v>472</v>
      </c>
      <c r="C63" s="12" t="s">
        <v>612</v>
      </c>
      <c r="D63" s="12" t="s">
        <v>613</v>
      </c>
      <c r="E63" s="18" t="s">
        <v>100</v>
      </c>
      <c r="F63" s="10" t="str">
        <f t="shared" si="0"/>
        <v>rdifferentiallock= scrapy.Field()</v>
      </c>
    </row>
    <row r="64" ht="15" spans="1:6">
      <c r="A64" s="11" t="s">
        <v>614</v>
      </c>
      <c r="B64" s="12" t="s">
        <v>472</v>
      </c>
      <c r="C64" s="12" t="s">
        <v>615</v>
      </c>
      <c r="D64" s="12" t="s">
        <v>616</v>
      </c>
      <c r="E64" s="18" t="s">
        <v>100</v>
      </c>
      <c r="F64" s="10" t="str">
        <f t="shared" si="0"/>
        <v>fbraketype= scrapy.Field()</v>
      </c>
    </row>
    <row r="65" ht="15" spans="1:6">
      <c r="A65" s="11" t="s">
        <v>617</v>
      </c>
      <c r="B65" s="12" t="s">
        <v>618</v>
      </c>
      <c r="C65" s="12" t="s">
        <v>619</v>
      </c>
      <c r="D65" s="12" t="s">
        <v>620</v>
      </c>
      <c r="E65" s="18" t="s">
        <v>100</v>
      </c>
      <c r="F65" s="10" t="str">
        <f t="shared" si="0"/>
        <v>bbraketype= scrapy.Field()</v>
      </c>
    </row>
    <row r="66" ht="15" spans="1:6">
      <c r="A66" s="11" t="s">
        <v>621</v>
      </c>
      <c r="B66" s="12" t="s">
        <v>622</v>
      </c>
      <c r="C66" s="12" t="s">
        <v>623</v>
      </c>
      <c r="D66" s="12" t="s">
        <v>624</v>
      </c>
      <c r="E66" s="18" t="s">
        <v>100</v>
      </c>
      <c r="F66" s="10" t="str">
        <f t="shared" si="0"/>
        <v>park= scrapy.Field()</v>
      </c>
    </row>
    <row r="67" ht="15" spans="1:6">
      <c r="A67" s="11" t="s">
        <v>625</v>
      </c>
      <c r="B67" s="12" t="s">
        <v>626</v>
      </c>
      <c r="C67" s="12" t="s">
        <v>627</v>
      </c>
      <c r="D67" s="12" t="s">
        <v>628</v>
      </c>
      <c r="E67" s="18" t="s">
        <v>100</v>
      </c>
      <c r="F67" s="10" t="str">
        <f t="shared" ref="F67" si="1">C67&amp;E67</f>
        <v>ftiresize= scrapy.Field()</v>
      </c>
    </row>
    <row r="68" ht="15" spans="1:6">
      <c r="A68" s="11" t="s">
        <v>629</v>
      </c>
      <c r="B68" s="12" t="s">
        <v>630</v>
      </c>
      <c r="C68" s="12" t="s">
        <v>631</v>
      </c>
      <c r="D68" s="12" t="s">
        <v>632</v>
      </c>
      <c r="E68" s="18" t="s">
        <v>100</v>
      </c>
      <c r="F68" s="10" t="str">
        <f t="shared" ref="F68:F131" si="2">C68&amp;E68</f>
        <v>btiresize= scrapy.Field()</v>
      </c>
    </row>
    <row r="69" ht="15" spans="1:6">
      <c r="A69" s="11" t="s">
        <v>633</v>
      </c>
      <c r="B69" s="12" t="s">
        <v>630</v>
      </c>
      <c r="C69" s="12" t="s">
        <v>634</v>
      </c>
      <c r="D69" s="12" t="s">
        <v>635</v>
      </c>
      <c r="E69" s="18" t="s">
        <v>100</v>
      </c>
      <c r="F69" s="10" t="str">
        <f t="shared" si="2"/>
        <v>sparetire= scrapy.Field()</v>
      </c>
    </row>
    <row r="70" ht="15" spans="1:6">
      <c r="A70" s="11" t="s">
        <v>636</v>
      </c>
      <c r="B70" s="12" t="s">
        <v>637</v>
      </c>
      <c r="C70" s="12" t="s">
        <v>638</v>
      </c>
      <c r="D70" s="12" t="s">
        <v>639</v>
      </c>
      <c r="E70" s="18" t="s">
        <v>100</v>
      </c>
      <c r="F70" s="10" t="str">
        <f t="shared" si="2"/>
        <v>isdairbag= scrapy.Field()</v>
      </c>
    </row>
    <row r="71" ht="15" spans="1:6">
      <c r="A71" s="15" t="s">
        <v>640</v>
      </c>
      <c r="B71" s="12" t="s">
        <v>641</v>
      </c>
      <c r="C71" s="12" t="s">
        <v>642</v>
      </c>
      <c r="D71" s="12" t="s">
        <v>643</v>
      </c>
      <c r="E71" s="18" t="s">
        <v>100</v>
      </c>
      <c r="F71" s="10" t="str">
        <f t="shared" si="2"/>
        <v>isfhairbag= scrapy.Field()</v>
      </c>
    </row>
    <row r="72" ht="15" spans="1:6">
      <c r="A72" s="15" t="s">
        <v>644</v>
      </c>
      <c r="B72" s="12" t="s">
        <v>472</v>
      </c>
      <c r="C72" s="12" t="s">
        <v>645</v>
      </c>
      <c r="D72" s="12" t="s">
        <v>646</v>
      </c>
      <c r="E72" s="18" t="s">
        <v>100</v>
      </c>
      <c r="F72" s="10" t="str">
        <f t="shared" si="2"/>
        <v>isfsairbag= scrapy.Field()</v>
      </c>
    </row>
    <row r="73" ht="15" spans="1:6">
      <c r="A73" s="15" t="s">
        <v>647</v>
      </c>
      <c r="B73" s="12" t="s">
        <v>648</v>
      </c>
      <c r="C73" s="12" t="s">
        <v>649</v>
      </c>
      <c r="D73" s="12" t="s">
        <v>650</v>
      </c>
      <c r="E73" s="18" t="s">
        <v>100</v>
      </c>
      <c r="F73" s="10" t="str">
        <f t="shared" si="2"/>
        <v>iskairbag= scrapy.Field()</v>
      </c>
    </row>
    <row r="74" ht="15" spans="1:6">
      <c r="A74" s="15" t="s">
        <v>651</v>
      </c>
      <c r="B74" s="12" t="s">
        <v>472</v>
      </c>
      <c r="C74" s="12" t="s">
        <v>652</v>
      </c>
      <c r="D74" s="12" t="s">
        <v>653</v>
      </c>
      <c r="E74" s="18" t="s">
        <v>100</v>
      </c>
      <c r="F74" s="10" t="str">
        <f t="shared" si="2"/>
        <v>pedeairbag= scrapy.Field()</v>
      </c>
    </row>
    <row r="75" ht="15" spans="1:6">
      <c r="A75" s="11" t="s">
        <v>654</v>
      </c>
      <c r="B75" s="12" t="s">
        <v>472</v>
      </c>
      <c r="C75" s="12" t="s">
        <v>655</v>
      </c>
      <c r="D75" s="12" t="s">
        <v>656</v>
      </c>
      <c r="E75" s="18" t="s">
        <v>100</v>
      </c>
      <c r="F75" s="10" t="str">
        <f t="shared" si="2"/>
        <v>isofix= scrapy.Field()</v>
      </c>
    </row>
    <row r="76" ht="15" spans="1:6">
      <c r="A76" s="11" t="s">
        <v>657</v>
      </c>
      <c r="B76" s="12" t="s">
        <v>568</v>
      </c>
      <c r="C76" s="12" t="s">
        <v>658</v>
      </c>
      <c r="D76" s="12" t="s">
        <v>659</v>
      </c>
      <c r="E76" s="18" t="s">
        <v>100</v>
      </c>
      <c r="F76" s="10" t="str">
        <f t="shared" si="2"/>
        <v>istpmonitor= scrapy.Field()</v>
      </c>
    </row>
    <row r="77" ht="15" spans="1:6">
      <c r="A77" s="15" t="s">
        <v>660</v>
      </c>
      <c r="B77" s="12" t="s">
        <v>568</v>
      </c>
      <c r="C77" s="12" t="s">
        <v>661</v>
      </c>
      <c r="D77" s="12" t="s">
        <v>662</v>
      </c>
      <c r="E77" s="18" t="s">
        <v>100</v>
      </c>
      <c r="F77" s="10" t="str">
        <f t="shared" si="2"/>
        <v>istpruning= scrapy.Field()</v>
      </c>
    </row>
    <row r="78" ht="15" spans="1:6">
      <c r="A78" s="15" t="s">
        <v>663</v>
      </c>
      <c r="B78" s="12" t="s">
        <v>472</v>
      </c>
      <c r="C78" s="12" t="s">
        <v>664</v>
      </c>
      <c r="D78" s="12" t="s">
        <v>665</v>
      </c>
      <c r="E78" s="18" t="s">
        <v>100</v>
      </c>
      <c r="F78" s="10" t="str">
        <f t="shared" si="2"/>
        <v>isseatbeltti= scrapy.Field()</v>
      </c>
    </row>
    <row r="79" ht="15" spans="1:6">
      <c r="A79" s="15" t="s">
        <v>666</v>
      </c>
      <c r="B79" s="12" t="s">
        <v>568</v>
      </c>
      <c r="C79" s="12" t="s">
        <v>667</v>
      </c>
      <c r="D79" s="12" t="s">
        <v>668</v>
      </c>
      <c r="E79" s="18" t="s">
        <v>100</v>
      </c>
      <c r="F79" s="10" t="str">
        <f t="shared" si="2"/>
        <v>iseanti= scrapy.Field()</v>
      </c>
    </row>
    <row r="80" ht="15" spans="1:6">
      <c r="A80" s="11" t="s">
        <v>669</v>
      </c>
      <c r="B80" s="12" t="s">
        <v>472</v>
      </c>
      <c r="C80" s="12" t="s">
        <v>670</v>
      </c>
      <c r="D80" s="12" t="s">
        <v>671</v>
      </c>
      <c r="E80" s="18" t="s">
        <v>100</v>
      </c>
      <c r="F80" s="10" t="str">
        <f t="shared" si="2"/>
        <v>enginelock= scrapy.Field()</v>
      </c>
    </row>
    <row r="81" ht="15" spans="1:6">
      <c r="A81" s="15" t="s">
        <v>672</v>
      </c>
      <c r="B81" s="12" t="s">
        <v>568</v>
      </c>
      <c r="C81" s="12" t="s">
        <v>673</v>
      </c>
      <c r="D81" s="12" t="s">
        <v>674</v>
      </c>
      <c r="E81" s="18" t="s">
        <v>100</v>
      </c>
      <c r="F81" s="10" t="str">
        <f t="shared" si="2"/>
        <v>iscclock= scrapy.Field()</v>
      </c>
    </row>
    <row r="82" ht="15" spans="1:6">
      <c r="A82" s="15" t="s">
        <v>675</v>
      </c>
      <c r="B82" s="12" t="s">
        <v>568</v>
      </c>
      <c r="C82" s="12" t="s">
        <v>676</v>
      </c>
      <c r="D82" s="12" t="s">
        <v>677</v>
      </c>
      <c r="E82" s="18" t="s">
        <v>100</v>
      </c>
      <c r="F82" s="10" t="str">
        <f t="shared" si="2"/>
        <v>isrekey= scrapy.Field()</v>
      </c>
    </row>
    <row r="83" ht="15" spans="1:6">
      <c r="A83" s="15" t="s">
        <v>678</v>
      </c>
      <c r="B83" s="12" t="s">
        <v>568</v>
      </c>
      <c r="C83" s="12" t="s">
        <v>679</v>
      </c>
      <c r="D83" s="12" t="s">
        <v>680</v>
      </c>
      <c r="E83" s="18" t="s">
        <v>100</v>
      </c>
      <c r="F83" s="10" t="str">
        <f t="shared" si="2"/>
        <v>baws= scrapy.Field()</v>
      </c>
    </row>
    <row r="84" ht="15" spans="1:6">
      <c r="A84" s="11" t="s">
        <v>681</v>
      </c>
      <c r="B84" s="12" t="s">
        <v>472</v>
      </c>
      <c r="C84" s="12" t="s">
        <v>682</v>
      </c>
      <c r="D84" s="12" t="s">
        <v>683</v>
      </c>
      <c r="E84" s="18" t="s">
        <v>100</v>
      </c>
      <c r="F84" s="10" t="str">
        <f t="shared" si="2"/>
        <v>nightwork= scrapy.Field()</v>
      </c>
    </row>
    <row r="85" ht="15" spans="1:6">
      <c r="A85" s="15" t="s">
        <v>684</v>
      </c>
      <c r="B85" s="12" t="s">
        <v>472</v>
      </c>
      <c r="C85" s="12" t="s">
        <v>685</v>
      </c>
      <c r="D85" s="12" t="s">
        <v>686</v>
      </c>
      <c r="E85" s="18" t="s">
        <v>100</v>
      </c>
      <c r="F85" s="10" t="str">
        <f t="shared" si="2"/>
        <v>isabs= scrapy.Field()</v>
      </c>
    </row>
    <row r="86" ht="15" spans="1:6">
      <c r="A86" s="11" t="s">
        <v>687</v>
      </c>
      <c r="B86" s="12" t="s">
        <v>568</v>
      </c>
      <c r="C86" s="12" t="s">
        <v>688</v>
      </c>
      <c r="D86" s="12" t="s">
        <v>689</v>
      </c>
      <c r="E86" s="18" t="s">
        <v>100</v>
      </c>
      <c r="F86" s="10" t="str">
        <f t="shared" si="2"/>
        <v>isebd= scrapy.Field()</v>
      </c>
    </row>
    <row r="87" ht="15" spans="1:6">
      <c r="A87" s="11" t="s">
        <v>690</v>
      </c>
      <c r="B87" s="12" t="s">
        <v>568</v>
      </c>
      <c r="C87" s="12" t="s">
        <v>691</v>
      </c>
      <c r="D87" s="12" t="s">
        <v>692</v>
      </c>
      <c r="E87" s="18" t="s">
        <v>100</v>
      </c>
      <c r="F87" s="10" t="str">
        <f t="shared" si="2"/>
        <v>iseba= scrapy.Field()</v>
      </c>
    </row>
    <row r="88" ht="15" spans="1:6">
      <c r="A88" s="11" t="s">
        <v>693</v>
      </c>
      <c r="B88" s="12" t="s">
        <v>568</v>
      </c>
      <c r="C88" s="12" t="s">
        <v>694</v>
      </c>
      <c r="D88" s="12" t="s">
        <v>695</v>
      </c>
      <c r="E88" s="18" t="s">
        <v>100</v>
      </c>
      <c r="F88" s="10" t="str">
        <f t="shared" si="2"/>
        <v>isasr= scrapy.Field()</v>
      </c>
    </row>
    <row r="89" ht="15" spans="1:6">
      <c r="A89" s="11" t="s">
        <v>696</v>
      </c>
      <c r="B89" s="12" t="s">
        <v>568</v>
      </c>
      <c r="C89" s="12" t="s">
        <v>697</v>
      </c>
      <c r="D89" s="12" t="s">
        <v>698</v>
      </c>
      <c r="E89" s="18" t="s">
        <v>100</v>
      </c>
      <c r="F89" s="10" t="str">
        <f t="shared" si="2"/>
        <v>isesp= scrapy.Field()</v>
      </c>
    </row>
    <row r="90" ht="15" spans="1:6">
      <c r="A90" s="11" t="s">
        <v>699</v>
      </c>
      <c r="B90" s="12" t="s">
        <v>568</v>
      </c>
      <c r="C90" s="12" t="s">
        <v>700</v>
      </c>
      <c r="D90" s="12" t="s">
        <v>701</v>
      </c>
      <c r="E90" s="18" t="s">
        <v>100</v>
      </c>
      <c r="F90" s="10" t="str">
        <f t="shared" si="2"/>
        <v>hillassist= scrapy.Field()</v>
      </c>
    </row>
    <row r="91" ht="15" spans="1:6">
      <c r="A91" s="15" t="s">
        <v>702</v>
      </c>
      <c r="B91" s="12" t="s">
        <v>568</v>
      </c>
      <c r="C91" s="12" t="s">
        <v>703</v>
      </c>
      <c r="D91" s="12" t="s">
        <v>704</v>
      </c>
      <c r="E91" s="18" t="s">
        <v>100</v>
      </c>
      <c r="F91" s="10" t="str">
        <f t="shared" si="2"/>
        <v>hdc= scrapy.Field()</v>
      </c>
    </row>
    <row r="92" ht="15" spans="1:6">
      <c r="A92" s="11" t="s">
        <v>705</v>
      </c>
      <c r="B92" s="12" t="s">
        <v>472</v>
      </c>
      <c r="C92" s="12" t="s">
        <v>706</v>
      </c>
      <c r="D92" s="12" t="s">
        <v>707</v>
      </c>
      <c r="E92" s="18" t="s">
        <v>100</v>
      </c>
      <c r="F92" s="10" t="str">
        <f t="shared" si="2"/>
        <v>isuphillassist= scrapy.Field()</v>
      </c>
    </row>
    <row r="93" ht="15" spans="1:6">
      <c r="A93" s="15" t="s">
        <v>708</v>
      </c>
      <c r="B93" s="12" t="s">
        <v>568</v>
      </c>
      <c r="C93" s="12" t="s">
        <v>709</v>
      </c>
      <c r="D93" s="12" t="s">
        <v>710</v>
      </c>
      <c r="E93" s="18" t="s">
        <v>100</v>
      </c>
      <c r="F93" s="10" t="str">
        <f t="shared" si="2"/>
        <v>isandstitch= scrapy.Field()</v>
      </c>
    </row>
    <row r="94" ht="15" spans="1:6">
      <c r="A94" s="15" t="s">
        <v>711</v>
      </c>
      <c r="B94" s="12" t="s">
        <v>472</v>
      </c>
      <c r="C94" s="12" t="s">
        <v>712</v>
      </c>
      <c r="D94" s="12" t="s">
        <v>713</v>
      </c>
      <c r="E94" s="18" t="s">
        <v>100</v>
      </c>
      <c r="F94" s="10" t="str">
        <f t="shared" si="2"/>
        <v>deviatewar= scrapy.Field()</v>
      </c>
    </row>
    <row r="95" ht="15" spans="1:6">
      <c r="A95" s="15" t="s">
        <v>714</v>
      </c>
      <c r="B95" s="12" t="s">
        <v>472</v>
      </c>
      <c r="C95" s="12" t="s">
        <v>715</v>
      </c>
      <c r="D95" s="12" t="s">
        <v>716</v>
      </c>
      <c r="E95" s="18" t="s">
        <v>100</v>
      </c>
      <c r="F95" s="10" t="str">
        <f t="shared" si="2"/>
        <v>iskbsus= scrapy.Field()</v>
      </c>
    </row>
    <row r="96" ht="15" spans="1:6">
      <c r="A96" s="11" t="s">
        <v>717</v>
      </c>
      <c r="B96" s="12" t="s">
        <v>472</v>
      </c>
      <c r="C96" s="12" t="s">
        <v>718</v>
      </c>
      <c r="D96" s="12" t="s">
        <v>719</v>
      </c>
      <c r="E96" s="18" t="s">
        <v>100</v>
      </c>
      <c r="F96" s="10" t="str">
        <f t="shared" si="2"/>
        <v>issteesys= scrapy.Field()</v>
      </c>
    </row>
    <row r="97" ht="15" spans="1:6">
      <c r="A97" s="11" t="s">
        <v>720</v>
      </c>
      <c r="B97" s="12" t="s">
        <v>472</v>
      </c>
      <c r="C97" s="12" t="s">
        <v>721</v>
      </c>
      <c r="D97" s="12" t="s">
        <v>722</v>
      </c>
      <c r="E97" s="18" t="s">
        <v>100</v>
      </c>
      <c r="F97" s="10" t="str">
        <f t="shared" si="2"/>
        <v>aba= scrapy.Field()</v>
      </c>
    </row>
    <row r="98" ht="15" spans="1:6">
      <c r="A98" s="11" t="s">
        <v>723</v>
      </c>
      <c r="B98" s="12" t="s">
        <v>472</v>
      </c>
      <c r="C98" s="12" t="s">
        <v>724</v>
      </c>
      <c r="D98" s="12" t="s">
        <v>725</v>
      </c>
      <c r="E98" s="18" t="s">
        <v>100</v>
      </c>
      <c r="F98" s="10" t="str">
        <f t="shared" si="2"/>
        <v>iswindow= scrapy.Field()</v>
      </c>
    </row>
    <row r="99" ht="15" spans="1:6">
      <c r="A99" s="15" t="s">
        <v>726</v>
      </c>
      <c r="B99" s="12" t="s">
        <v>472</v>
      </c>
      <c r="C99" s="12" t="s">
        <v>727</v>
      </c>
      <c r="D99" s="12" t="s">
        <v>728</v>
      </c>
      <c r="E99" s="18" t="s">
        <v>100</v>
      </c>
      <c r="F99" s="10" t="str">
        <f t="shared" si="2"/>
        <v>isarwindow= scrapy.Field()</v>
      </c>
    </row>
    <row r="100" ht="15" spans="1:6">
      <c r="A100" s="15" t="s">
        <v>729</v>
      </c>
      <c r="B100" s="12" t="s">
        <v>472</v>
      </c>
      <c r="C100" s="12" t="s">
        <v>730</v>
      </c>
      <c r="D100" s="12" t="s">
        <v>731</v>
      </c>
      <c r="E100" s="18" t="s">
        <v>100</v>
      </c>
      <c r="F100" s="10" t="str">
        <f t="shared" si="2"/>
        <v>isspround= scrapy.Field()</v>
      </c>
    </row>
    <row r="101" ht="15" spans="1:6">
      <c r="A101" s="15" t="s">
        <v>732</v>
      </c>
      <c r="B101" s="12" t="s">
        <v>472</v>
      </c>
      <c r="C101" s="12" t="s">
        <v>733</v>
      </c>
      <c r="D101" s="12" t="s">
        <v>734</v>
      </c>
      <c r="E101" s="18" t="s">
        <v>100</v>
      </c>
      <c r="F101" s="10" t="str">
        <f t="shared" si="2"/>
        <v>isaluhub= scrapy.Field()</v>
      </c>
    </row>
    <row r="102" ht="15" spans="1:6">
      <c r="A102" s="11" t="s">
        <v>735</v>
      </c>
      <c r="B102" s="12" t="s">
        <v>568</v>
      </c>
      <c r="C102" s="12" t="s">
        <v>736</v>
      </c>
      <c r="D102" s="12" t="s">
        <v>737</v>
      </c>
      <c r="E102" s="18" t="s">
        <v>100</v>
      </c>
      <c r="F102" s="10" t="str">
        <f t="shared" si="2"/>
        <v>eletric_sdoor= scrapy.Field()</v>
      </c>
    </row>
    <row r="103" ht="15" spans="1:6">
      <c r="A103" s="11" t="s">
        <v>738</v>
      </c>
      <c r="B103" s="12" t="s">
        <v>472</v>
      </c>
      <c r="C103" s="12" t="s">
        <v>739</v>
      </c>
      <c r="D103" s="12" t="s">
        <v>740</v>
      </c>
      <c r="E103" s="18" t="s">
        <v>100</v>
      </c>
      <c r="F103" s="10" t="str">
        <f t="shared" si="2"/>
        <v>electricdoor= scrapy.Field()</v>
      </c>
    </row>
    <row r="104" ht="15" spans="1:6">
      <c r="A104" s="15" t="s">
        <v>741</v>
      </c>
      <c r="B104" s="12" t="s">
        <v>472</v>
      </c>
      <c r="C104" s="12" t="s">
        <v>742</v>
      </c>
      <c r="D104" s="12" t="s">
        <v>743</v>
      </c>
      <c r="E104" s="18" t="s">
        <v>100</v>
      </c>
      <c r="F104" s="10" t="str">
        <f t="shared" si="2"/>
        <v>rack= scrapy.Field()</v>
      </c>
    </row>
    <row r="105" ht="15" spans="1:6">
      <c r="A105" s="11" t="s">
        <v>744</v>
      </c>
      <c r="B105" s="12" t="s">
        <v>745</v>
      </c>
      <c r="C105" s="12" t="s">
        <v>746</v>
      </c>
      <c r="D105" s="12" t="s">
        <v>747</v>
      </c>
      <c r="E105" s="18" t="s">
        <v>100</v>
      </c>
      <c r="F105" s="10" t="str">
        <f t="shared" si="2"/>
        <v>agrille= scrapy.Field()</v>
      </c>
    </row>
    <row r="106" ht="15" spans="1:6">
      <c r="A106" s="11" t="s">
        <v>748</v>
      </c>
      <c r="B106" s="12" t="s">
        <v>472</v>
      </c>
      <c r="C106" s="12" t="s">
        <v>749</v>
      </c>
      <c r="D106" s="12" t="s">
        <v>750</v>
      </c>
      <c r="E106" s="18" t="s">
        <v>100</v>
      </c>
      <c r="F106" s="10" t="str">
        <f t="shared" si="2"/>
        <v>elecartrunk= scrapy.Field()</v>
      </c>
    </row>
    <row r="107" ht="15" spans="1:6">
      <c r="A107" s="11" t="s">
        <v>751</v>
      </c>
      <c r="B107" s="12" t="s">
        <v>472</v>
      </c>
      <c r="C107" s="12" t="s">
        <v>752</v>
      </c>
      <c r="D107" s="12" t="s">
        <v>753</v>
      </c>
      <c r="E107" s="18" t="s">
        <v>100</v>
      </c>
      <c r="F107" s="10" t="str">
        <f t="shared" si="2"/>
        <v>isleasw= scrapy.Field()</v>
      </c>
    </row>
    <row r="108" ht="15" spans="1:6">
      <c r="A108" s="15" t="s">
        <v>754</v>
      </c>
      <c r="B108" s="12" t="s">
        <v>472</v>
      </c>
      <c r="C108" s="12" t="s">
        <v>755</v>
      </c>
      <c r="D108" s="12" t="s">
        <v>756</v>
      </c>
      <c r="E108" s="18" t="s">
        <v>100</v>
      </c>
      <c r="F108" s="10" t="str">
        <f t="shared" si="2"/>
        <v>isswud= scrapy.Field()</v>
      </c>
    </row>
    <row r="109" ht="15" spans="1:6">
      <c r="A109" s="11" t="s">
        <v>757</v>
      </c>
      <c r="B109" s="12" t="s">
        <v>758</v>
      </c>
      <c r="C109" s="12" t="s">
        <v>759</v>
      </c>
      <c r="D109" s="12" t="s">
        <v>760</v>
      </c>
      <c r="E109" s="18" t="s">
        <v>100</v>
      </c>
      <c r="F109" s="10" t="str">
        <f t="shared" si="2"/>
        <v>ismultisw= scrapy.Field()</v>
      </c>
    </row>
    <row r="110" ht="15" spans="1:6">
      <c r="A110" s="15" t="s">
        <v>761</v>
      </c>
      <c r="B110" s="12" t="s">
        <v>472</v>
      </c>
      <c r="C110" s="12" t="s">
        <v>762</v>
      </c>
      <c r="D110" s="12" t="s">
        <v>763</v>
      </c>
      <c r="E110" s="18" t="s">
        <v>100</v>
      </c>
      <c r="F110" s="10" t="str">
        <f t="shared" si="2"/>
        <v>steelectrol= scrapy.Field()</v>
      </c>
    </row>
    <row r="111" ht="15" spans="1:6">
      <c r="A111" s="15" t="s">
        <v>764</v>
      </c>
      <c r="B111" s="12" t="s">
        <v>472</v>
      </c>
      <c r="C111" s="12" t="s">
        <v>765</v>
      </c>
      <c r="D111" s="12" t="s">
        <v>766</v>
      </c>
      <c r="E111" s="18" t="s">
        <v>100</v>
      </c>
      <c r="F111" s="10" t="str">
        <f t="shared" si="2"/>
        <v>steewhmory= scrapy.Field()</v>
      </c>
    </row>
    <row r="112" ht="15" spans="1:6">
      <c r="A112" s="15" t="s">
        <v>767</v>
      </c>
      <c r="B112" s="12" t="s">
        <v>472</v>
      </c>
      <c r="C112" s="12" t="s">
        <v>768</v>
      </c>
      <c r="D112" s="12" t="s">
        <v>769</v>
      </c>
      <c r="E112" s="18" t="s">
        <v>100</v>
      </c>
      <c r="F112" s="10" t="str">
        <f t="shared" si="2"/>
        <v>iswheelhot= scrapy.Field()</v>
      </c>
    </row>
    <row r="113" ht="15" spans="1:6">
      <c r="A113" s="11" t="s">
        <v>770</v>
      </c>
      <c r="B113" s="12" t="s">
        <v>472</v>
      </c>
      <c r="C113" s="12" t="s">
        <v>771</v>
      </c>
      <c r="D113" s="12" t="s">
        <v>772</v>
      </c>
      <c r="E113" s="18" t="s">
        <v>100</v>
      </c>
      <c r="F113" s="10" t="str">
        <f t="shared" si="2"/>
        <v>isswshift= scrapy.Field()</v>
      </c>
    </row>
    <row r="114" ht="15" spans="1:6">
      <c r="A114" s="15" t="s">
        <v>773</v>
      </c>
      <c r="B114" s="12" t="s">
        <v>472</v>
      </c>
      <c r="C114" s="12" t="s">
        <v>774</v>
      </c>
      <c r="D114" s="12" t="s">
        <v>775</v>
      </c>
      <c r="E114" s="18" t="s">
        <v>100</v>
      </c>
      <c r="F114" s="10" t="str">
        <f t="shared" si="2"/>
        <v>isassibc= scrapy.Field()</v>
      </c>
    </row>
    <row r="115" ht="15" spans="1:6">
      <c r="A115" s="11" t="s">
        <v>776</v>
      </c>
      <c r="B115" s="12" t="s">
        <v>777</v>
      </c>
      <c r="C115" s="12" t="s">
        <v>778</v>
      </c>
      <c r="D115" s="12" t="s">
        <v>779</v>
      </c>
      <c r="E115" s="18" t="s">
        <v>100</v>
      </c>
      <c r="F115" s="10" t="str">
        <f t="shared" si="2"/>
        <v>isparkvideo= scrapy.Field()</v>
      </c>
    </row>
    <row r="116" ht="15" spans="1:6">
      <c r="A116" s="15" t="s">
        <v>780</v>
      </c>
      <c r="B116" s="12" t="s">
        <v>472</v>
      </c>
      <c r="C116" s="12" t="s">
        <v>781</v>
      </c>
      <c r="D116" s="12" t="s">
        <v>782</v>
      </c>
      <c r="E116" s="18" t="s">
        <v>100</v>
      </c>
      <c r="F116" s="10" t="str">
        <f t="shared" si="2"/>
        <v>panorcamera= scrapy.Field()</v>
      </c>
    </row>
    <row r="117" ht="15" spans="1:6">
      <c r="A117" s="15" t="s">
        <v>783</v>
      </c>
      <c r="B117" s="12" t="s">
        <v>472</v>
      </c>
      <c r="C117" s="12" t="s">
        <v>784</v>
      </c>
      <c r="D117" s="12" t="s">
        <v>785</v>
      </c>
      <c r="E117" s="18" t="s">
        <v>100</v>
      </c>
      <c r="F117" s="10" t="str">
        <f t="shared" si="2"/>
        <v>ispark= scrapy.Field()</v>
      </c>
    </row>
    <row r="118" ht="15" spans="1:6">
      <c r="A118" s="11" t="s">
        <v>786</v>
      </c>
      <c r="B118" s="12" t="s">
        <v>472</v>
      </c>
      <c r="C118" s="12" t="s">
        <v>787</v>
      </c>
      <c r="D118" s="12" t="s">
        <v>788</v>
      </c>
      <c r="E118" s="18" t="s">
        <v>100</v>
      </c>
      <c r="F118" s="10" t="str">
        <f t="shared" si="2"/>
        <v>isascd= scrapy.Field()</v>
      </c>
    </row>
    <row r="119" ht="15" spans="1:6">
      <c r="A119" s="15" t="s">
        <v>789</v>
      </c>
      <c r="B119" s="12" t="s">
        <v>472</v>
      </c>
      <c r="C119" s="12" t="s">
        <v>790</v>
      </c>
      <c r="D119" s="12" t="s">
        <v>791</v>
      </c>
      <c r="E119" s="18" t="s">
        <v>100</v>
      </c>
      <c r="F119" s="10" t="str">
        <f t="shared" si="2"/>
        <v>autcruise= scrapy.Field()</v>
      </c>
    </row>
    <row r="120" ht="15" spans="1:6">
      <c r="A120" s="15" t="s">
        <v>792</v>
      </c>
      <c r="B120" s="12" t="s">
        <v>472</v>
      </c>
      <c r="C120" s="12" t="s">
        <v>793</v>
      </c>
      <c r="D120" s="12" t="s">
        <v>794</v>
      </c>
      <c r="E120" s="18" t="s">
        <v>100</v>
      </c>
      <c r="F120" s="10" t="str">
        <f t="shared" si="2"/>
        <v>isnokeyinto= scrapy.Field()</v>
      </c>
    </row>
    <row r="121" ht="15" spans="1:6">
      <c r="A121" s="15" t="s">
        <v>795</v>
      </c>
      <c r="B121" s="12" t="s">
        <v>472</v>
      </c>
      <c r="C121" s="12" t="s">
        <v>796</v>
      </c>
      <c r="D121" s="12" t="s">
        <v>797</v>
      </c>
      <c r="E121" s="18" t="s">
        <v>100</v>
      </c>
      <c r="F121" s="10" t="str">
        <f t="shared" si="2"/>
        <v>isnokeysys= scrapy.Field()</v>
      </c>
    </row>
    <row r="122" ht="15" spans="1:6">
      <c r="A122" s="15" t="s">
        <v>798</v>
      </c>
      <c r="B122" s="12" t="s">
        <v>472</v>
      </c>
      <c r="C122" s="12" t="s">
        <v>799</v>
      </c>
      <c r="D122" s="12" t="s">
        <v>800</v>
      </c>
      <c r="E122" s="18" t="s">
        <v>100</v>
      </c>
      <c r="F122" s="10" t="str">
        <f t="shared" si="2"/>
        <v>display= scrapy.Field()</v>
      </c>
    </row>
    <row r="123" ht="15" spans="1:6">
      <c r="A123" s="15" t="s">
        <v>801</v>
      </c>
      <c r="B123" s="12" t="s">
        <v>568</v>
      </c>
      <c r="C123" s="12" t="s">
        <v>802</v>
      </c>
      <c r="D123" s="12" t="s">
        <v>803</v>
      </c>
      <c r="E123" s="18" t="s">
        <v>100</v>
      </c>
      <c r="F123" s="10" t="str">
        <f t="shared" si="2"/>
        <v>ishud= scrapy.Field()</v>
      </c>
    </row>
    <row r="124" ht="15" spans="1:6">
      <c r="A124" s="15" t="s">
        <v>804</v>
      </c>
      <c r="B124" s="12" t="s">
        <v>472</v>
      </c>
      <c r="C124" s="12" t="s">
        <v>805</v>
      </c>
      <c r="D124" s="12" t="s">
        <v>806</v>
      </c>
      <c r="E124" s="18" t="s">
        <v>100</v>
      </c>
      <c r="F124" s="10" t="str">
        <f t="shared" si="2"/>
        <v>isleaseat= scrapy.Field()</v>
      </c>
    </row>
    <row r="125" ht="15" spans="1:6">
      <c r="A125" s="15" t="s">
        <v>807</v>
      </c>
      <c r="B125" s="12" t="s">
        <v>472</v>
      </c>
      <c r="C125" s="12" t="s">
        <v>808</v>
      </c>
      <c r="D125" s="12" t="s">
        <v>809</v>
      </c>
      <c r="E125" s="18" t="s">
        <v>100</v>
      </c>
      <c r="F125" s="10" t="str">
        <f t="shared" si="2"/>
        <v>sportseat= scrapy.Field()</v>
      </c>
    </row>
    <row r="126" ht="15" spans="1:6">
      <c r="A126" s="11" t="s">
        <v>810</v>
      </c>
      <c r="B126" s="12" t="s">
        <v>472</v>
      </c>
      <c r="C126" s="12" t="s">
        <v>811</v>
      </c>
      <c r="D126" s="12" t="s">
        <v>812</v>
      </c>
      <c r="E126" s="18" t="s">
        <v>100</v>
      </c>
      <c r="F126" s="10" t="str">
        <f t="shared" si="2"/>
        <v>isseatadj= scrapy.Field()</v>
      </c>
    </row>
    <row r="127" ht="15" spans="1:6">
      <c r="A127" s="15" t="s">
        <v>813</v>
      </c>
      <c r="B127" s="12" t="s">
        <v>568</v>
      </c>
      <c r="C127" s="12" t="s">
        <v>814</v>
      </c>
      <c r="D127" s="12" t="s">
        <v>815</v>
      </c>
      <c r="E127" s="18" t="s">
        <v>100</v>
      </c>
      <c r="F127" s="10" t="str">
        <f t="shared" si="2"/>
        <v>isfseatadj= scrapy.Field()</v>
      </c>
    </row>
    <row r="128" ht="15" spans="1:6">
      <c r="A128" s="15" t="s">
        <v>816</v>
      </c>
      <c r="B128" s="12" t="s">
        <v>472</v>
      </c>
      <c r="C128" s="12" t="s">
        <v>817</v>
      </c>
      <c r="D128" s="12" t="s">
        <v>818</v>
      </c>
      <c r="E128" s="18" t="s">
        <v>100</v>
      </c>
      <c r="F128" s="10" t="str">
        <f t="shared" si="2"/>
        <v>reseateletrol= scrapy.Field()</v>
      </c>
    </row>
    <row r="129" ht="15" spans="1:6">
      <c r="A129" s="15" t="s">
        <v>819</v>
      </c>
      <c r="B129" s="12" t="s">
        <v>472</v>
      </c>
      <c r="C129" s="12" t="s">
        <v>820</v>
      </c>
      <c r="D129" s="12" t="s">
        <v>821</v>
      </c>
      <c r="E129" s="18" t="s">
        <v>100</v>
      </c>
      <c r="F129" s="10" t="str">
        <f t="shared" si="2"/>
        <v>iswaistadj= scrapy.Field()</v>
      </c>
    </row>
    <row r="130" ht="15" spans="1:6">
      <c r="A130" s="11" t="s">
        <v>822</v>
      </c>
      <c r="B130" s="12" t="s">
        <v>568</v>
      </c>
      <c r="C130" s="12" t="s">
        <v>823</v>
      </c>
      <c r="D130" s="12" t="s">
        <v>824</v>
      </c>
      <c r="E130" s="18" t="s">
        <v>100</v>
      </c>
      <c r="F130" s="10" t="str">
        <f t="shared" si="2"/>
        <v>shouldersdj= scrapy.Field()</v>
      </c>
    </row>
    <row r="131" ht="15" spans="1:6">
      <c r="A131" s="11" t="s">
        <v>825</v>
      </c>
      <c r="B131" s="12" t="s">
        <v>472</v>
      </c>
      <c r="C131" s="12" t="s">
        <v>826</v>
      </c>
      <c r="D131" s="12" t="s">
        <v>827</v>
      </c>
      <c r="E131" s="18" t="s">
        <v>100</v>
      </c>
      <c r="F131" s="10" t="str">
        <f t="shared" si="2"/>
        <v>thighsdj= scrapy.Field()</v>
      </c>
    </row>
    <row r="132" ht="15" spans="1:6">
      <c r="A132" s="15" t="s">
        <v>828</v>
      </c>
      <c r="B132" s="12" t="s">
        <v>472</v>
      </c>
      <c r="C132" s="12" t="s">
        <v>829</v>
      </c>
      <c r="D132" s="12" t="s">
        <v>830</v>
      </c>
      <c r="E132" s="18" t="s">
        <v>100</v>
      </c>
      <c r="F132" s="10" t="str">
        <f t="shared" ref="F132:F163" si="3">C132&amp;E132</f>
        <v>iseseatmem= scrapy.Field()</v>
      </c>
    </row>
    <row r="133" ht="15" spans="1:6">
      <c r="A133" s="15" t="s">
        <v>831</v>
      </c>
      <c r="B133" s="12" t="s">
        <v>472</v>
      </c>
      <c r="C133" s="12" t="s">
        <v>832</v>
      </c>
      <c r="D133" s="12" t="s">
        <v>833</v>
      </c>
      <c r="E133" s="18" t="s">
        <v>100</v>
      </c>
      <c r="F133" s="10" t="str">
        <f t="shared" si="3"/>
        <v>isseathot= scrapy.Field()</v>
      </c>
    </row>
    <row r="134" ht="15" spans="1:6">
      <c r="A134" s="15" t="s">
        <v>834</v>
      </c>
      <c r="B134" s="12" t="s">
        <v>472</v>
      </c>
      <c r="C134" s="12" t="s">
        <v>835</v>
      </c>
      <c r="D134" s="12" t="s">
        <v>836</v>
      </c>
      <c r="E134" s="18" t="s">
        <v>100</v>
      </c>
      <c r="F134" s="10" t="str">
        <f t="shared" si="3"/>
        <v>isseatknead= scrapy.Field()</v>
      </c>
    </row>
    <row r="135" ht="15" spans="1:6">
      <c r="A135" s="15" t="s">
        <v>837</v>
      </c>
      <c r="B135" s="12" t="s">
        <v>472</v>
      </c>
      <c r="C135" s="12" t="s">
        <v>838</v>
      </c>
      <c r="D135" s="12" t="s">
        <v>839</v>
      </c>
      <c r="E135" s="18" t="s">
        <v>100</v>
      </c>
      <c r="F135" s="10" t="str">
        <f t="shared" si="3"/>
        <v>chairmassage= scrapy.Field()</v>
      </c>
    </row>
    <row r="136" ht="15" spans="1:6">
      <c r="A136" s="15" t="s">
        <v>840</v>
      </c>
      <c r="B136" s="12" t="s">
        <v>472</v>
      </c>
      <c r="C136" s="12" t="s">
        <v>841</v>
      </c>
      <c r="D136" s="12" t="s">
        <v>842</v>
      </c>
      <c r="E136" s="18" t="s">
        <v>100</v>
      </c>
      <c r="F136" s="10" t="str">
        <f t="shared" si="3"/>
        <v>secseatbadj= scrapy.Field()</v>
      </c>
    </row>
    <row r="137" ht="15" spans="1:6">
      <c r="A137" s="11" t="s">
        <v>843</v>
      </c>
      <c r="B137" s="12" t="s">
        <v>472</v>
      </c>
      <c r="C137" s="12" t="s">
        <v>844</v>
      </c>
      <c r="D137" s="12" t="s">
        <v>845</v>
      </c>
      <c r="E137" s="18" t="s">
        <v>100</v>
      </c>
      <c r="F137" s="10" t="str">
        <f t="shared" si="3"/>
        <v>secseatfbwadj= scrapy.Field()</v>
      </c>
    </row>
    <row r="138" ht="15" spans="1:6">
      <c r="A138" s="11" t="s">
        <v>846</v>
      </c>
      <c r="B138" s="12" t="s">
        <v>472</v>
      </c>
      <c r="C138" s="12" t="s">
        <v>847</v>
      </c>
      <c r="D138" s="12" t="s">
        <v>848</v>
      </c>
      <c r="E138" s="18" t="s">
        <v>100</v>
      </c>
      <c r="F138" s="10" t="str">
        <f t="shared" si="3"/>
        <v>isbseatlay= scrapy.Field()</v>
      </c>
    </row>
    <row r="139" ht="15" spans="1:6">
      <c r="A139" s="15" t="s">
        <v>849</v>
      </c>
      <c r="B139" s="12" t="s">
        <v>472</v>
      </c>
      <c r="C139" s="12" t="s">
        <v>850</v>
      </c>
      <c r="D139" s="12" t="s">
        <v>851</v>
      </c>
      <c r="E139" s="18" t="s">
        <v>100</v>
      </c>
      <c r="F139" s="10" t="str">
        <f t="shared" si="3"/>
        <v>isbseatplay= scrapy.Field()</v>
      </c>
    </row>
    <row r="140" ht="15" spans="1:6">
      <c r="A140" s="11" t="s">
        <v>852</v>
      </c>
      <c r="B140" s="12" t="s">
        <v>568</v>
      </c>
      <c r="C140" s="12" t="s">
        <v>853</v>
      </c>
      <c r="D140" s="12" t="s">
        <v>854</v>
      </c>
      <c r="E140" s="18" t="s">
        <v>100</v>
      </c>
      <c r="F140" s="10" t="str">
        <f t="shared" si="3"/>
        <v>thirdrowseat= scrapy.Field()</v>
      </c>
    </row>
    <row r="141" ht="15" spans="1:6">
      <c r="A141" s="15" t="s">
        <v>855</v>
      </c>
      <c r="B141" s="12" t="s">
        <v>472</v>
      </c>
      <c r="C141" s="12" t="s">
        <v>856</v>
      </c>
      <c r="D141" s="12" t="s">
        <v>857</v>
      </c>
      <c r="E141" s="18" t="s">
        <v>100</v>
      </c>
      <c r="F141" s="10" t="str">
        <f t="shared" si="3"/>
        <v>isfarmrest= scrapy.Field()</v>
      </c>
    </row>
    <row r="142" ht="15" spans="1:6">
      <c r="A142" s="15" t="s">
        <v>858</v>
      </c>
      <c r="B142" s="12" t="s">
        <v>472</v>
      </c>
      <c r="C142" s="12" t="s">
        <v>859</v>
      </c>
      <c r="D142" s="12" t="s">
        <v>860</v>
      </c>
      <c r="E142" s="18" t="s">
        <v>100</v>
      </c>
      <c r="F142" s="10" t="str">
        <f t="shared" si="3"/>
        <v>isbcup= scrapy.Field()</v>
      </c>
    </row>
    <row r="143" ht="15" spans="1:6">
      <c r="A143" s="15" t="s">
        <v>861</v>
      </c>
      <c r="B143" s="12" t="s">
        <v>568</v>
      </c>
      <c r="C143" s="12" t="s">
        <v>862</v>
      </c>
      <c r="D143" s="12" t="s">
        <v>863</v>
      </c>
      <c r="E143" s="18" t="s">
        <v>100</v>
      </c>
      <c r="F143" s="10" t="str">
        <f t="shared" si="3"/>
        <v>isgps= scrapy.Field()</v>
      </c>
    </row>
    <row r="144" ht="15" spans="1:6">
      <c r="A144" s="15" t="s">
        <v>864</v>
      </c>
      <c r="B144" s="12" t="s">
        <v>472</v>
      </c>
      <c r="C144" s="12" t="s">
        <v>865</v>
      </c>
      <c r="D144" s="12" t="s">
        <v>866</v>
      </c>
      <c r="E144" s="18" t="s">
        <v>100</v>
      </c>
      <c r="F144" s="10" t="str">
        <f t="shared" si="3"/>
        <v>isbluetooth= scrapy.Field()</v>
      </c>
    </row>
    <row r="145" ht="15" spans="1:6">
      <c r="A145" s="15" t="s">
        <v>867</v>
      </c>
      <c r="B145" s="12" t="s">
        <v>568</v>
      </c>
      <c r="C145" s="12" t="s">
        <v>868</v>
      </c>
      <c r="D145" s="12" t="s">
        <v>869</v>
      </c>
      <c r="E145" s="18" t="s">
        <v>100</v>
      </c>
      <c r="F145" s="10" t="str">
        <f t="shared" si="3"/>
        <v>iscclcd= scrapy.Field()</v>
      </c>
    </row>
    <row r="146" ht="15" spans="1:6">
      <c r="A146" s="15" t="s">
        <v>870</v>
      </c>
      <c r="B146" s="12" t="s">
        <v>472</v>
      </c>
      <c r="C146" s="12" t="s">
        <v>871</v>
      </c>
      <c r="D146" s="12" t="s">
        <v>872</v>
      </c>
      <c r="E146" s="18" t="s">
        <v>100</v>
      </c>
      <c r="F146" s="10" t="str">
        <f t="shared" si="3"/>
        <v>isblcd= scrapy.Field()</v>
      </c>
    </row>
    <row r="147" ht="15" spans="1:6">
      <c r="A147" s="15" t="s">
        <v>873</v>
      </c>
      <c r="B147" s="12" t="s">
        <v>472</v>
      </c>
      <c r="C147" s="12" t="s">
        <v>874</v>
      </c>
      <c r="D147" s="12" t="s">
        <v>875</v>
      </c>
      <c r="E147" s="18" t="s">
        <v>100</v>
      </c>
      <c r="F147" s="10" t="str">
        <f t="shared" si="3"/>
        <v>humancomption= scrapy.Field()</v>
      </c>
    </row>
    <row r="148" ht="15" spans="1:6">
      <c r="A148" s="11" t="s">
        <v>876</v>
      </c>
      <c r="B148" s="12" t="s">
        <v>472</v>
      </c>
      <c r="C148" s="12" t="s">
        <v>877</v>
      </c>
      <c r="D148" s="12" t="s">
        <v>878</v>
      </c>
      <c r="E148" s="18" t="s">
        <v>100</v>
      </c>
      <c r="F148" s="10" t="str">
        <f t="shared" si="3"/>
        <v>interservice= scrapy.Field()</v>
      </c>
    </row>
    <row r="149" ht="15" spans="1:6">
      <c r="A149" s="11" t="s">
        <v>879</v>
      </c>
      <c r="B149" s="12" t="s">
        <v>472</v>
      </c>
      <c r="C149" s="12" t="s">
        <v>880</v>
      </c>
      <c r="D149" s="12" t="s">
        <v>881</v>
      </c>
      <c r="E149" s="18" t="s">
        <v>100</v>
      </c>
      <c r="F149" s="10" t="str">
        <f t="shared" si="3"/>
        <v>istv= scrapy.Field()</v>
      </c>
    </row>
    <row r="150" ht="15" spans="1:6">
      <c r="A150" s="15" t="s">
        <v>882</v>
      </c>
      <c r="B150" s="12" t="s">
        <v>472</v>
      </c>
      <c r="C150" s="12" t="s">
        <v>883</v>
      </c>
      <c r="D150" s="12" t="s">
        <v>884</v>
      </c>
      <c r="E150" s="18" t="s">
        <v>100</v>
      </c>
      <c r="F150" s="10" t="str">
        <f t="shared" si="3"/>
        <v>audio_brand= scrapy.Field()</v>
      </c>
    </row>
    <row r="151" ht="15" spans="1:6">
      <c r="A151" s="11" t="s">
        <v>885</v>
      </c>
      <c r="B151" s="12" t="s">
        <v>472</v>
      </c>
      <c r="C151" s="12" t="s">
        <v>886</v>
      </c>
      <c r="D151" s="12" t="s">
        <v>887</v>
      </c>
      <c r="E151" s="18" t="s">
        <v>100</v>
      </c>
      <c r="F151" s="10" t="str">
        <f t="shared" si="3"/>
        <v>aux= scrapy.Field()</v>
      </c>
    </row>
    <row r="152" ht="30" spans="1:6">
      <c r="A152" s="15" t="s">
        <v>888</v>
      </c>
      <c r="B152" s="12" t="s">
        <v>568</v>
      </c>
      <c r="C152" s="12" t="s">
        <v>889</v>
      </c>
      <c r="D152" s="12" t="s">
        <v>890</v>
      </c>
      <c r="E152" s="18" t="s">
        <v>100</v>
      </c>
      <c r="F152" s="10" t="str">
        <f t="shared" si="3"/>
        <v>ismp3= scrapy.Field()</v>
      </c>
    </row>
    <row r="153" ht="15" spans="1:6">
      <c r="A153" s="11" t="s">
        <v>891</v>
      </c>
      <c r="B153" s="12" t="s">
        <v>568</v>
      </c>
      <c r="C153" s="12" t="s">
        <v>892</v>
      </c>
      <c r="D153" s="12" t="s">
        <v>893</v>
      </c>
      <c r="E153" s="18" t="s">
        <v>100</v>
      </c>
      <c r="F153" s="10" t="str">
        <f t="shared" si="3"/>
        <v>isscd= scrapy.Field()</v>
      </c>
    </row>
    <row r="154" ht="15" spans="1:6">
      <c r="A154" s="15" t="s">
        <v>894</v>
      </c>
      <c r="B154" s="12" t="s">
        <v>568</v>
      </c>
      <c r="C154" s="12" t="s">
        <v>895</v>
      </c>
      <c r="D154" s="12" t="s">
        <v>896</v>
      </c>
      <c r="E154" s="18" t="s">
        <v>100</v>
      </c>
      <c r="F154" s="10" t="str">
        <f t="shared" si="3"/>
        <v>ismcd= scrapy.Field()</v>
      </c>
    </row>
    <row r="155" ht="15" spans="1:6">
      <c r="A155" s="15" t="s">
        <v>897</v>
      </c>
      <c r="B155" s="12" t="s">
        <v>472</v>
      </c>
      <c r="C155" s="12" t="s">
        <v>898</v>
      </c>
      <c r="D155" s="12" t="s">
        <v>899</v>
      </c>
      <c r="E155" s="18" t="s">
        <v>100</v>
      </c>
      <c r="F155" s="10" t="str">
        <f t="shared" si="3"/>
        <v>allcd= scrapy.Field()</v>
      </c>
    </row>
    <row r="156" ht="15" spans="1:6">
      <c r="A156" s="15" t="s">
        <v>900</v>
      </c>
      <c r="B156" s="12" t="s">
        <v>472</v>
      </c>
      <c r="C156" s="12" t="s">
        <v>901</v>
      </c>
      <c r="D156" s="12" t="s">
        <v>902</v>
      </c>
      <c r="E156" s="18" t="s">
        <v>100</v>
      </c>
      <c r="F156" s="10" t="str">
        <f t="shared" si="3"/>
        <v>onedvd= scrapy.Field()</v>
      </c>
    </row>
    <row r="157" ht="15" spans="1:6">
      <c r="A157" s="15" t="s">
        <v>903</v>
      </c>
      <c r="B157" s="12" t="s">
        <v>472</v>
      </c>
      <c r="C157" s="12" t="s">
        <v>904</v>
      </c>
      <c r="D157" s="12" t="s">
        <v>905</v>
      </c>
      <c r="E157" s="18" t="s">
        <v>100</v>
      </c>
      <c r="F157" s="10" t="str">
        <f t="shared" si="3"/>
        <v>ismdvd= scrapy.Field()</v>
      </c>
    </row>
    <row r="158" ht="15" spans="1:6">
      <c r="A158" s="15" t="s">
        <v>906</v>
      </c>
      <c r="B158" s="12" t="s">
        <v>472</v>
      </c>
      <c r="C158" s="12" t="s">
        <v>907</v>
      </c>
      <c r="D158" s="12" t="s">
        <v>908</v>
      </c>
      <c r="E158" s="18" t="s">
        <v>100</v>
      </c>
      <c r="F158" s="10" t="str">
        <f t="shared" si="3"/>
        <v>is2audio= scrapy.Field()</v>
      </c>
    </row>
    <row r="159" ht="15" spans="1:6">
      <c r="A159" s="11" t="s">
        <v>909</v>
      </c>
      <c r="B159" s="12" t="s">
        <v>472</v>
      </c>
      <c r="C159" s="12" t="s">
        <v>910</v>
      </c>
      <c r="D159" s="12" t="s">
        <v>911</v>
      </c>
      <c r="E159" s="18" t="s">
        <v>100</v>
      </c>
      <c r="F159" s="10" t="str">
        <f t="shared" si="3"/>
        <v>is4audio= scrapy.Field()</v>
      </c>
    </row>
    <row r="160" ht="15" spans="1:6">
      <c r="A160" s="11" t="s">
        <v>912</v>
      </c>
      <c r="B160" s="12" t="s">
        <v>568</v>
      </c>
      <c r="C160" s="12" t="s">
        <v>913</v>
      </c>
      <c r="D160" s="12" t="s">
        <v>914</v>
      </c>
      <c r="E160" s="18" t="s">
        <v>100</v>
      </c>
      <c r="F160" s="10" t="str">
        <f t="shared" si="3"/>
        <v>is6audio= scrapy.Field()</v>
      </c>
    </row>
    <row r="161" ht="15" spans="1:6">
      <c r="A161" s="11" t="s">
        <v>915</v>
      </c>
      <c r="B161" s="12" t="s">
        <v>472</v>
      </c>
      <c r="C161" s="12" t="s">
        <v>916</v>
      </c>
      <c r="D161" s="12" t="s">
        <v>917</v>
      </c>
      <c r="E161" s="18" t="s">
        <v>100</v>
      </c>
      <c r="F161" s="10" t="str">
        <f t="shared" si="3"/>
        <v>is8audio= scrapy.Field()</v>
      </c>
    </row>
    <row r="162" ht="15" spans="1:6">
      <c r="A162" s="11" t="s">
        <v>918</v>
      </c>
      <c r="B162" s="12" t="s">
        <v>472</v>
      </c>
      <c r="C162" s="12" t="s">
        <v>919</v>
      </c>
      <c r="D162" s="12" t="s">
        <v>920</v>
      </c>
      <c r="E162" s="18" t="s">
        <v>100</v>
      </c>
      <c r="F162" s="10" t="str">
        <f t="shared" si="3"/>
        <v>isxelamp= scrapy.Field()</v>
      </c>
    </row>
    <row r="163" ht="15" spans="1:6">
      <c r="A163" s="15" t="s">
        <v>921</v>
      </c>
      <c r="B163" s="12" t="s">
        <v>472</v>
      </c>
      <c r="C163" s="12" t="s">
        <v>922</v>
      </c>
      <c r="D163" s="12" t="s">
        <v>923</v>
      </c>
      <c r="E163" s="18" t="s">
        <v>100</v>
      </c>
      <c r="F163" s="10" t="str">
        <f t="shared" si="3"/>
        <v>isledlamp= scrapy.Field()</v>
      </c>
    </row>
    <row r="164" ht="15" spans="1:6">
      <c r="A164" s="11" t="s">
        <v>924</v>
      </c>
      <c r="B164" s="12" t="s">
        <v>472</v>
      </c>
      <c r="C164" s="12" t="s">
        <v>925</v>
      </c>
      <c r="D164" s="12" t="s">
        <v>926</v>
      </c>
      <c r="E164" s="18" t="s">
        <v>100</v>
      </c>
      <c r="F164" s="10" t="str">
        <f t="shared" ref="F164:F194" si="4">C164&amp;E164</f>
        <v>isjglamp= scrapy.Field()</v>
      </c>
    </row>
    <row r="165" ht="15" spans="1:6">
      <c r="A165" s="11" t="s">
        <v>927</v>
      </c>
      <c r="B165" s="12" t="s">
        <v>472</v>
      </c>
      <c r="C165" s="12" t="s">
        <v>928</v>
      </c>
      <c r="D165" s="12" t="s">
        <v>929</v>
      </c>
      <c r="E165" s="18" t="s">
        <v>100</v>
      </c>
      <c r="F165" s="10" t="str">
        <f t="shared" si="4"/>
        <v>ishfoglamp= scrapy.Field()</v>
      </c>
    </row>
    <row r="166" ht="15" spans="1:6">
      <c r="A166" s="15" t="s">
        <v>930</v>
      </c>
      <c r="B166" s="12" t="s">
        <v>568</v>
      </c>
      <c r="C166" s="12" t="s">
        <v>931</v>
      </c>
      <c r="D166" s="12" t="s">
        <v>932</v>
      </c>
      <c r="E166" s="18" t="s">
        <v>100</v>
      </c>
      <c r="F166" s="10" t="str">
        <f t="shared" si="4"/>
        <v>dayrunlight= scrapy.Field()</v>
      </c>
    </row>
    <row r="167" ht="15" spans="1:6">
      <c r="A167" s="15" t="s">
        <v>933</v>
      </c>
      <c r="B167" s="12" t="s">
        <v>472</v>
      </c>
      <c r="C167" s="12" t="s">
        <v>934</v>
      </c>
      <c r="D167" s="12" t="s">
        <v>935</v>
      </c>
      <c r="E167" s="18" t="s">
        <v>100</v>
      </c>
      <c r="F167" s="10" t="str">
        <f t="shared" si="4"/>
        <v>islampheiadj= scrapy.Field()</v>
      </c>
    </row>
    <row r="168" ht="15" spans="1:6">
      <c r="A168" s="15" t="s">
        <v>936</v>
      </c>
      <c r="B168" s="12" t="s">
        <v>568</v>
      </c>
      <c r="C168" s="12" t="s">
        <v>937</v>
      </c>
      <c r="D168" s="12" t="s">
        <v>938</v>
      </c>
      <c r="E168" s="18" t="s">
        <v>100</v>
      </c>
      <c r="F168" s="10" t="str">
        <f t="shared" si="4"/>
        <v>isautohlamp= scrapy.Field()</v>
      </c>
    </row>
    <row r="169" ht="15" spans="1:6">
      <c r="A169" s="15" t="s">
        <v>939</v>
      </c>
      <c r="B169" s="12" t="s">
        <v>472</v>
      </c>
      <c r="C169" s="12" t="s">
        <v>940</v>
      </c>
      <c r="D169" s="12" t="s">
        <v>941</v>
      </c>
      <c r="E169" s="18" t="s">
        <v>100</v>
      </c>
      <c r="F169" s="10" t="str">
        <f t="shared" si="4"/>
        <v>bendauxlig= scrapy.Field()</v>
      </c>
    </row>
    <row r="170" ht="15" spans="1:6">
      <c r="A170" s="15" t="s">
        <v>942</v>
      </c>
      <c r="B170" s="12" t="s">
        <v>568</v>
      </c>
      <c r="C170" s="12" t="s">
        <v>943</v>
      </c>
      <c r="D170" s="12" t="s">
        <v>944</v>
      </c>
      <c r="E170" s="18" t="s">
        <v>100</v>
      </c>
      <c r="F170" s="10" t="str">
        <f t="shared" si="4"/>
        <v>isturnhlamp= scrapy.Field()</v>
      </c>
    </row>
    <row r="171" ht="15" spans="1:6">
      <c r="A171" s="15" t="s">
        <v>945</v>
      </c>
      <c r="B171" s="12" t="s">
        <v>472</v>
      </c>
      <c r="C171" s="12" t="s">
        <v>946</v>
      </c>
      <c r="D171" s="12" t="s">
        <v>947</v>
      </c>
      <c r="E171" s="18" t="s">
        <v>100</v>
      </c>
      <c r="F171" s="10" t="str">
        <f t="shared" si="4"/>
        <v>islampclset= scrapy.Field()</v>
      </c>
    </row>
    <row r="172" ht="15" spans="1:6">
      <c r="A172" s="15" t="s">
        <v>948</v>
      </c>
      <c r="B172" s="12" t="s">
        <v>472</v>
      </c>
      <c r="C172" s="12" t="s">
        <v>949</v>
      </c>
      <c r="D172" s="12" t="s">
        <v>950</v>
      </c>
      <c r="E172" s="18" t="s">
        <v>100</v>
      </c>
      <c r="F172" s="10" t="str">
        <f t="shared" si="4"/>
        <v>interatmlamp= scrapy.Field()</v>
      </c>
    </row>
    <row r="173" ht="15" spans="1:6">
      <c r="A173" s="15" t="s">
        <v>951</v>
      </c>
      <c r="B173" s="12" t="s">
        <v>472</v>
      </c>
      <c r="C173" s="12" t="s">
        <v>952</v>
      </c>
      <c r="D173" s="12" t="s">
        <v>953</v>
      </c>
      <c r="E173" s="18" t="s">
        <v>100</v>
      </c>
      <c r="F173" s="10" t="str">
        <f t="shared" si="4"/>
        <v>isfewindow= scrapy.Field()</v>
      </c>
    </row>
    <row r="174" ht="15" spans="1:6">
      <c r="A174" s="15" t="s">
        <v>954</v>
      </c>
      <c r="B174" s="12" t="s">
        <v>955</v>
      </c>
      <c r="C174" s="12" t="s">
        <v>956</v>
      </c>
      <c r="D174" s="12" t="s">
        <v>957</v>
      </c>
      <c r="E174" s="18" t="s">
        <v>100</v>
      </c>
      <c r="F174" s="10" t="str">
        <f t="shared" si="4"/>
        <v>isgnhand= scrapy.Field()</v>
      </c>
    </row>
    <row r="175" ht="15" spans="1:6">
      <c r="A175" s="15" t="s">
        <v>958</v>
      </c>
      <c r="B175" s="12" t="s">
        <v>568</v>
      </c>
      <c r="C175" s="12" t="s">
        <v>959</v>
      </c>
      <c r="D175" s="12" t="s">
        <v>960</v>
      </c>
      <c r="E175" s="18" t="s">
        <v>100</v>
      </c>
      <c r="F175" s="10" t="str">
        <f t="shared" si="4"/>
        <v>ispreventionuv= scrapy.Field()</v>
      </c>
    </row>
    <row r="176" ht="15" spans="1:6">
      <c r="A176" s="15" t="s">
        <v>961</v>
      </c>
      <c r="B176" s="12" t="s">
        <v>568</v>
      </c>
      <c r="C176" s="12" t="s">
        <v>962</v>
      </c>
      <c r="D176" s="12" t="s">
        <v>963</v>
      </c>
      <c r="E176" s="18" t="s">
        <v>100</v>
      </c>
      <c r="F176" s="10" t="str">
        <f t="shared" si="4"/>
        <v>fseat_pglass= scrapy.Field()</v>
      </c>
    </row>
    <row r="177" ht="15" spans="1:6">
      <c r="A177" s="11" t="s">
        <v>964</v>
      </c>
      <c r="B177" s="12" t="s">
        <v>472</v>
      </c>
      <c r="C177" s="12" t="s">
        <v>965</v>
      </c>
      <c r="D177" s="12" t="s">
        <v>966</v>
      </c>
      <c r="E177" s="18" t="s">
        <v>100</v>
      </c>
      <c r="F177" s="10" t="str">
        <f t="shared" si="4"/>
        <v>isermirror= scrapy.Field()</v>
      </c>
    </row>
    <row r="178" ht="15" spans="1:6">
      <c r="A178" s="15" t="s">
        <v>967</v>
      </c>
      <c r="B178" s="12" t="s">
        <v>568</v>
      </c>
      <c r="C178" s="12" t="s">
        <v>968</v>
      </c>
      <c r="D178" s="12" t="s">
        <v>969</v>
      </c>
      <c r="E178" s="18" t="s">
        <v>100</v>
      </c>
      <c r="F178" s="10" t="str">
        <f t="shared" si="4"/>
        <v>ishotrmirror= scrapy.Field()</v>
      </c>
    </row>
    <row r="179" ht="15" spans="1:6">
      <c r="A179" s="15" t="s">
        <v>970</v>
      </c>
      <c r="B179" s="12" t="s">
        <v>568</v>
      </c>
      <c r="C179" s="12" t="s">
        <v>971</v>
      </c>
      <c r="D179" s="12" t="s">
        <v>972</v>
      </c>
      <c r="E179" s="18" t="s">
        <v>100</v>
      </c>
      <c r="F179" s="10" t="str">
        <f t="shared" si="4"/>
        <v>iseprmirror= scrapy.Field()</v>
      </c>
    </row>
    <row r="180" ht="15" spans="1:6">
      <c r="A180" s="15" t="s">
        <v>973</v>
      </c>
      <c r="B180" s="12" t="s">
        <v>472</v>
      </c>
      <c r="C180" s="12" t="s">
        <v>974</v>
      </c>
      <c r="D180" s="12" t="s">
        <v>975</v>
      </c>
      <c r="E180" s="18" t="s">
        <v>100</v>
      </c>
      <c r="F180" s="10" t="str">
        <f t="shared" si="4"/>
        <v>ecm= scrapy.Field()</v>
      </c>
    </row>
    <row r="181" ht="15" spans="1:6">
      <c r="A181" s="11" t="s">
        <v>976</v>
      </c>
      <c r="B181" s="12" t="s">
        <v>472</v>
      </c>
      <c r="C181" s="12" t="s">
        <v>977</v>
      </c>
      <c r="D181" s="12" t="s">
        <v>978</v>
      </c>
      <c r="E181" s="18" t="s">
        <v>100</v>
      </c>
      <c r="F181" s="10" t="str">
        <f t="shared" si="4"/>
        <v>ismemorymirror= scrapy.Field()</v>
      </c>
    </row>
    <row r="182" ht="15" spans="1:6">
      <c r="A182" s="15" t="s">
        <v>979</v>
      </c>
      <c r="B182" s="12" t="s">
        <v>472</v>
      </c>
      <c r="C182" s="12" t="s">
        <v>980</v>
      </c>
      <c r="D182" s="12" t="s">
        <v>981</v>
      </c>
      <c r="E182" s="18" t="s">
        <v>100</v>
      </c>
      <c r="F182" s="10" t="str">
        <f t="shared" si="4"/>
        <v>isbssvisor= scrapy.Field()</v>
      </c>
    </row>
    <row r="183" ht="15" spans="1:6">
      <c r="A183" s="15" t="s">
        <v>982</v>
      </c>
      <c r="B183" s="12" t="s">
        <v>472</v>
      </c>
      <c r="C183" s="12" t="s">
        <v>983</v>
      </c>
      <c r="D183" s="12" t="s">
        <v>984</v>
      </c>
      <c r="E183" s="18" t="s">
        <v>100</v>
      </c>
      <c r="F183" s="10" t="str">
        <f t="shared" si="4"/>
        <v>ishbsvisor= scrapy.Field()</v>
      </c>
    </row>
    <row r="184" ht="15" spans="1:6">
      <c r="A184" s="15" t="s">
        <v>985</v>
      </c>
      <c r="B184" s="12" t="s">
        <v>472</v>
      </c>
      <c r="C184" s="12" t="s">
        <v>986</v>
      </c>
      <c r="D184" s="12" t="s">
        <v>987</v>
      </c>
      <c r="E184" s="18" t="s">
        <v>100</v>
      </c>
      <c r="F184" s="10" t="str">
        <f t="shared" si="4"/>
        <v>issvisordr= scrapy.Field()</v>
      </c>
    </row>
    <row r="185" ht="15" spans="1:6">
      <c r="A185" s="15" t="s">
        <v>988</v>
      </c>
      <c r="B185" s="12" t="s">
        <v>568</v>
      </c>
      <c r="C185" s="12" t="s">
        <v>989</v>
      </c>
      <c r="D185" s="12" t="s">
        <v>990</v>
      </c>
      <c r="E185" s="18" t="s">
        <v>100</v>
      </c>
      <c r="F185" s="10" t="str">
        <f t="shared" si="4"/>
        <v>isinswiper= scrapy.Field()</v>
      </c>
    </row>
    <row r="186" ht="15" spans="1:6">
      <c r="A186" s="15" t="s">
        <v>991</v>
      </c>
      <c r="B186" s="12" t="s">
        <v>472</v>
      </c>
      <c r="C186" s="12" t="s">
        <v>992</v>
      </c>
      <c r="D186" s="12" t="s">
        <v>993</v>
      </c>
      <c r="E186" s="18" t="s">
        <v>100</v>
      </c>
      <c r="F186" s="10" t="str">
        <f t="shared" si="4"/>
        <v>rwiper= scrapy.Field()</v>
      </c>
    </row>
    <row r="187" ht="15" spans="1:6">
      <c r="A187" s="11" t="s">
        <v>994</v>
      </c>
      <c r="B187" s="12" t="s">
        <v>568</v>
      </c>
      <c r="C187" s="12" t="s">
        <v>995</v>
      </c>
      <c r="D187" s="12" t="s">
        <v>996</v>
      </c>
      <c r="E187" s="18" t="s">
        <v>100</v>
      </c>
      <c r="F187" s="10" t="str">
        <f t="shared" si="4"/>
        <v>isairc= scrapy.Field()</v>
      </c>
    </row>
    <row r="188" ht="15" spans="1:6">
      <c r="A188" s="11" t="s">
        <v>997</v>
      </c>
      <c r="B188" s="12" t="s">
        <v>568</v>
      </c>
      <c r="C188" s="12" t="s">
        <v>998</v>
      </c>
      <c r="D188" s="12" t="s">
        <v>999</v>
      </c>
      <c r="E188" s="18" t="s">
        <v>100</v>
      </c>
      <c r="F188" s="10" t="str">
        <f t="shared" si="4"/>
        <v>isaairc= scrapy.Field()</v>
      </c>
    </row>
    <row r="189" ht="15" spans="1:6">
      <c r="A189" s="15" t="s">
        <v>1000</v>
      </c>
      <c r="B189" s="12" t="s">
        <v>472</v>
      </c>
      <c r="C189" s="12" t="s">
        <v>1001</v>
      </c>
      <c r="D189" s="12" t="s">
        <v>1002</v>
      </c>
      <c r="E189" s="18" t="s">
        <v>100</v>
      </c>
      <c r="F189" s="10" t="str">
        <f t="shared" si="4"/>
        <v>fseat_ac= scrapy.Field()</v>
      </c>
    </row>
    <row r="190" ht="15" spans="1:6">
      <c r="A190" s="11" t="s">
        <v>1003</v>
      </c>
      <c r="B190" s="12" t="s">
        <v>472</v>
      </c>
      <c r="C190" s="12" t="s">
        <v>1004</v>
      </c>
      <c r="D190" s="12" t="s">
        <v>1005</v>
      </c>
      <c r="E190" s="18" t="s">
        <v>100</v>
      </c>
      <c r="F190" s="10" t="str">
        <f t="shared" si="4"/>
        <v>isbsairo= scrapy.Field()</v>
      </c>
    </row>
    <row r="191" ht="15" spans="1:6">
      <c r="A191" s="15" t="s">
        <v>1006</v>
      </c>
      <c r="B191" s="12" t="s">
        <v>472</v>
      </c>
      <c r="C191" s="12" t="s">
        <v>1007</v>
      </c>
      <c r="D191" s="12" t="s">
        <v>1008</v>
      </c>
      <c r="E191" s="18" t="s">
        <v>100</v>
      </c>
      <c r="F191" s="10" t="str">
        <f t="shared" si="4"/>
        <v>istempdct= scrapy.Field()</v>
      </c>
    </row>
    <row r="192" ht="15" spans="1:6">
      <c r="A192" s="15" t="s">
        <v>1009</v>
      </c>
      <c r="B192" s="12" t="s">
        <v>472</v>
      </c>
      <c r="C192" s="12" t="s">
        <v>1010</v>
      </c>
      <c r="D192" s="12" t="s">
        <v>1011</v>
      </c>
      <c r="E192" s="18" t="s">
        <v>100</v>
      </c>
      <c r="F192" s="10" t="str">
        <f t="shared" si="4"/>
        <v>isairfilter= scrapy.Field()</v>
      </c>
    </row>
    <row r="193" ht="15" spans="1:6">
      <c r="A193" s="11" t="s">
        <v>1012</v>
      </c>
      <c r="B193" s="12" t="s">
        <v>472</v>
      </c>
      <c r="C193" s="12" t="s">
        <v>1013</v>
      </c>
      <c r="D193" s="12" t="s">
        <v>1014</v>
      </c>
      <c r="E193" s="18" t="s">
        <v>100</v>
      </c>
      <c r="F193" s="10" t="str">
        <f t="shared" si="4"/>
        <v>iscaricebox= scrapy.Field()</v>
      </c>
    </row>
    <row r="194" ht="15" spans="1:6">
      <c r="A194" s="15" t="s">
        <v>1015</v>
      </c>
      <c r="B194" s="12" t="s">
        <v>472</v>
      </c>
      <c r="C194" s="12" t="s">
        <v>1016</v>
      </c>
      <c r="D194" s="12" t="s">
        <v>1017</v>
      </c>
      <c r="E194" s="18" t="s">
        <v>100</v>
      </c>
      <c r="F194" s="10" t="str">
        <f t="shared" si="4"/>
        <v>other= scrapy.Field()</v>
      </c>
    </row>
    <row r="195" ht="15" spans="1:6">
      <c r="A195" s="11" t="s">
        <v>1018</v>
      </c>
      <c r="B195" s="12" t="s">
        <v>472</v>
      </c>
      <c r="C195" s="12"/>
      <c r="D195" s="12"/>
      <c r="E195" s="10"/>
      <c r="F195" s="10"/>
    </row>
    <row r="196" ht="15" spans="2:4">
      <c r="B196" s="16" t="s">
        <v>1019</v>
      </c>
      <c r="D196" t="str">
        <f ca="1">PHONETIC(D2:D194)</f>
        <v>'price','an_price','bname','type_name','disl_working_mpower','dynamic','speed_transtype','length_width_height','door_seat_frame','ear','mspeed','hatime','comfuel','ypolicy','length','width','height','wheelbase','weight','clearance','btread','ftread','frame','door','seat','oilbox','trunk','mtrunk','enginetype','disl','mdisl','working','cyarrange','cylinder','cylindernum','cr','valvegear','cylinderbore','journey','cylinderblock','cylinderhead','mhpower','mpower','mtorque','fuel','fuelno','sfueltype','envstand','stechnology','speed','transtype','tranname','drivetype','awdtype','mdifferentialtype','carstruc','hptype','fsustype_text','bsustype_text','fdifferentiallock','mdifferentiallock','rdifferentiallock','fbraketype','bbraketype','park','ftiresize','btiresize','sparetire','isdairbag','isfhairbag','isfsairbag','iskairbag','pedeairbag','isofix','istpmonitor','istpruning','isseatbeltti','iseanti','enginelock','iscclock','isrekey','baws','nightwork','isabs','isebd','iseba','isasr','isesp','hillassist','hdc','isuphillassist','isandstitch','deviatewar','iskbsus','issteesys','aba','iswindow','isarwindow','isspround','isaluhub','eletric_sdoor','electricdoor','rack','agrille','elecartrunk','isleasw','isswud','ismultisw','steelectrol','steewhmory','iswheelhot','isswshift','isassibc','isparkvideo','panorcamera','ispark','isascd','autcruise','isnokeyinto','isnokeysys','display','ishud','isleaseat','sportseat','isseatadj','isfseatadj','reseateletrol','iswaistadj','shouldersdj','thighsdj','iseseatmem','isseathot','isseatknead','chairmassage','secseatbadj','secseatfbwadj','isbseatlay','isbseatplay','thirdrowseat','isfarmrest','isbcup','isgps','isbluetooth','iscclcd','isblcd','humancomption','interservice','istv','audio_brand','aux','ismp3','isscd','ismcd','allcd','onedvd','ismdvd','is2audio','is4audio','is6audio','is8audio','isxelamp','isledlamp','isjglamp','ishfoglamp','dayrunlight','islampheiadj','isautohlamp','bendauxlig','isturnhlamp','islampclset','interatmlamp','isfewindow','isgnhand','ispreventionuv','fseat_pglass','isermirror','ishotrmirror','iseprmirror','ecm','ismemorymirror','isbssvisor','ishbsvisor','issvisordr','isinswiper','rwiper','isairc','isaairc','fseat_ac','isbsairo','istempdct','isairfilter','iscaricebox','other',</v>
      </c>
    </row>
  </sheetData>
  <autoFilter ref="A1:C196">
    <extLst/>
  </autoFilter>
  <mergeCells count="1">
    <mergeCell ref="A6:A7"/>
  </mergeCells>
  <hyperlinks>
    <hyperlink ref="B4" r:id="rId2" display="上汽大众"/>
    <hyperlink ref="A5" r:id="rId3" display="级别："/>
    <hyperlink ref="B5" r:id="rId4" display="MPV"/>
    <hyperlink ref="A6" r:id="rId5" display="发动机："/>
    <hyperlink ref="A9" r:id="rId6" display="变速箱："/>
    <hyperlink ref="A10" r:id="rId7" display="长×宽×高(mm)："/>
    <hyperlink ref="A11" r:id="rId8" display="车身结构："/>
    <hyperlink ref="A13" r:id="rId9" display="最高车速(km/h)："/>
    <hyperlink ref="A14" r:id="rId10" display="0-100加速时间(s)："/>
    <hyperlink ref="A15" r:id="rId11" display="工信部油耗(L/100km)："/>
    <hyperlink ref="A16" r:id="rId12" display="保修政策："/>
    <hyperlink ref="A20" r:id="rId13" display="轴距(mm)："/>
    <hyperlink ref="A21" r:id="rId14" display="车重(kg)："/>
    <hyperlink ref="A22" r:id="rId15" display="最小离地间隙(mm)："/>
    <hyperlink ref="A23" r:id="rId16" display="前轮距(mm)："/>
    <hyperlink ref="A24" r:id="rId17" display="后轮距(mm)："/>
    <hyperlink ref="A25" r:id="rId8" display="车身结构："/>
    <hyperlink ref="A28" r:id="rId18" display="油箱容积(L)："/>
    <hyperlink ref="A29" r:id="rId19" display="行李厢容积(L)："/>
    <hyperlink ref="A31" r:id="rId20" display="发动机型号："/>
    <hyperlink ref="A32" r:id="rId21" display="排量(L)："/>
    <hyperlink ref="A33" r:id="rId21" display="排量(mL)："/>
    <hyperlink ref="A36" r:id="rId22" display="汽缸数："/>
    <hyperlink ref="A37" r:id="rId23" display="每缸气门数(个)："/>
    <hyperlink ref="A38" r:id="rId24" display="压缩比："/>
    <hyperlink ref="A42" r:id="rId25" display="缸盖材质："/>
    <hyperlink ref="A45" r:id="rId26" display="最大功率(kW/rpm)："/>
    <hyperlink ref="A46" r:id="rId27" display="最大扭矩(Nm/rpm)："/>
    <hyperlink ref="A48" r:id="rId28" display="燃油标号："/>
    <hyperlink ref="A50" r:id="rId29" display="环保标准："/>
    <hyperlink ref="A52" r:id="rId30" display="挡位个数："/>
    <hyperlink ref="A54" r:id="rId6" display="变速箱名称："/>
    <hyperlink ref="A55" r:id="rId31" display="驱动方式："/>
    <hyperlink ref="A56" r:id="rId32" display="四驱形式："/>
    <hyperlink ref="A62" r:id="rId33" display="前桥限滑差速器/差速锁："/>
    <hyperlink ref="A71" r:id="rId34" display="主/副驾驶座安全气囊："/>
    <hyperlink ref="A72" r:id="rId35" display="头部气囊(气帘)："/>
    <hyperlink ref="A73" r:id="rId36" display="侧气囊："/>
    <hyperlink ref="A74" r:id="rId37" display="膝部气囊："/>
    <hyperlink ref="A77" r:id="rId38" display="胎压监测装置："/>
    <hyperlink ref="A78" r:id="rId39" display="零胎压继续行驶："/>
    <hyperlink ref="A79" r:id="rId40" display="安全带未系提示："/>
    <hyperlink ref="A81" r:id="rId41" display="发动机防盗锁止："/>
    <hyperlink ref="A82" r:id="rId42" display="车内中控锁："/>
    <hyperlink ref="A83" r:id="rId43" display="遥控钥匙："/>
    <hyperlink ref="A85" r:id="rId44" display="夜视系统："/>
    <hyperlink ref="A91" r:id="rId45" display="上坡辅助："/>
    <hyperlink ref="A93" r:id="rId46" display="自动驻车："/>
    <hyperlink ref="A94" r:id="rId47" display="并线辅助："/>
    <hyperlink ref="A95" r:id="rId48" display="车道偏离预警系统："/>
    <hyperlink ref="A99" r:id="rId49" display="电动天窗："/>
    <hyperlink ref="A100" r:id="rId50" display="全景天窗："/>
    <hyperlink ref="A101" r:id="rId51" display="运动版包围："/>
    <hyperlink ref="A104" r:id="rId52" display="电动吸合门："/>
    <hyperlink ref="A108" r:id="rId53" display="真皮方向盘："/>
    <hyperlink ref="A110" r:id="rId54" display="多功能方向盘："/>
    <hyperlink ref="A111" r:id="rId55" display="方向盘电动调节："/>
    <hyperlink ref="A112" r:id="rId56" display="方向盘记忆："/>
    <hyperlink ref="A114" r:id="rId57" display="换挡拨片："/>
    <hyperlink ref="A116" r:id="rId58" display="倒车视频影像："/>
    <hyperlink ref="A117" r:id="rId59" display="全景摄像头："/>
    <hyperlink ref="A119" r:id="rId60" display="定速巡航："/>
    <hyperlink ref="A120" r:id="rId61" display="自适应巡航："/>
    <hyperlink ref="A121" r:id="rId62" display="无钥匙进入系统："/>
    <hyperlink ref="A122" r:id="rId63" display="无钥匙启动系统："/>
    <hyperlink ref="A123" r:id="rId64" display="行车电脑显示屏："/>
    <hyperlink ref="A124" r:id="rId65" display="HUD抬头数字显示："/>
    <hyperlink ref="A125" r:id="rId66" display="真皮/仿皮座椅："/>
    <hyperlink ref="A127" r:id="rId67" display="座椅高低调节："/>
    <hyperlink ref="A128" r:id="rId68" display="主/副驾驶座电动调节："/>
    <hyperlink ref="A129" r:id="rId68" display="后排座椅电动调节："/>
    <hyperlink ref="A132" r:id="rId69" display="腿部支撑调节："/>
    <hyperlink ref="A133" r:id="rId70" display="主/副座椅记忆："/>
    <hyperlink ref="A134" r:id="rId71" display="座椅加热："/>
    <hyperlink ref="A135" r:id="rId72" display="座椅通风："/>
    <hyperlink ref="A136" r:id="rId73" display="座椅按摩："/>
    <hyperlink ref="A139" r:id="rId74" display="后排座椅整体放倒："/>
    <hyperlink ref="A141" r:id="rId75" display="第三排座椅："/>
    <hyperlink ref="A142" r:id="rId76" display="中央扶手："/>
    <hyperlink ref="A143" r:id="rId77" display="后排杯架："/>
    <hyperlink ref="A144" r:id="rId78" display="GPS导航系统："/>
    <hyperlink ref="A145" r:id="rId79" display="蓝牙/车载电话："/>
    <hyperlink ref="A146" r:id="rId80" display="中控台彩色大屏："/>
    <hyperlink ref="A147" r:id="rId81" display="后排液晶屏："/>
    <hyperlink ref="A150" r:id="rId82" display="车载电视："/>
    <hyperlink ref="A152" r:id="rId83" display="外接音源接口(AUX/USB等)："/>
    <hyperlink ref="A154" r:id="rId84" display="单碟CD："/>
    <hyperlink ref="A155" r:id="rId85" display="虚拟多碟CD："/>
    <hyperlink ref="A156" r:id="rId86" display="多碟CD："/>
    <hyperlink ref="A157" r:id="rId87" display="单碟DVD："/>
    <hyperlink ref="A158" r:id="rId88" display="多碟DVD："/>
    <hyperlink ref="A163" r:id="rId89" display="氙气大灯："/>
    <hyperlink ref="A166" r:id="rId90" display="前雾灯："/>
    <hyperlink ref="A167" r:id="rId91" display="日间行车灯："/>
    <hyperlink ref="A168" r:id="rId92" display="大灯高度可调："/>
    <hyperlink ref="A169" r:id="rId93" display="自动头灯："/>
    <hyperlink ref="A170" r:id="rId94" display="弯道辅助照明灯："/>
    <hyperlink ref="A171" r:id="rId95" display="随动转向大灯："/>
    <hyperlink ref="A172" r:id="rId96" display="大灯清洗装置："/>
    <hyperlink ref="A173" r:id="rId97" display="车内氛围灯："/>
    <hyperlink ref="A174" r:id="rId98" display="电动车窗："/>
    <hyperlink ref="A175" r:id="rId99" display="车窗防夹手功能："/>
    <hyperlink ref="A176" r:id="rId100" display="防紫外线/隔热玻璃："/>
    <hyperlink ref="A178" r:id="rId101" display="电动后视镜："/>
    <hyperlink ref="A179" r:id="rId102" display="后视镜加热："/>
    <hyperlink ref="A180" r:id="rId103" display="后视镜电动折叠："/>
    <hyperlink ref="A182" r:id="rId104" display="后视镜记忆："/>
    <hyperlink ref="A183" r:id="rId105" display="后排侧遮阳帘："/>
    <hyperlink ref="A184" r:id="rId106" display="后风挡遮阳帘："/>
    <hyperlink ref="A185" r:id="rId107" display="遮阳板化妆镜："/>
    <hyperlink ref="A186" r:id="rId108" display="雨量感应雨刷："/>
    <hyperlink ref="A189" r:id="rId109" display="自动空调："/>
    <hyperlink ref="A191" r:id="rId110" display="后排出风口："/>
    <hyperlink ref="A192" r:id="rId111" display="温度分区控制："/>
    <hyperlink ref="A194" r:id="rId112" display="车载冰箱："/>
  </hyperlink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8"/>
  <sheetViews>
    <sheetView topLeftCell="A115" workbookViewId="0">
      <selection activeCell="D120" sqref="D120"/>
    </sheetView>
  </sheetViews>
  <sheetFormatPr defaultColWidth="9" defaultRowHeight="13.8" outlineLevelCol="7"/>
  <cols>
    <col min="1" max="1" width="14.8888888888889" customWidth="1"/>
  </cols>
  <sheetData>
    <row r="1" spans="1:8">
      <c r="A1" t="s">
        <v>1020</v>
      </c>
      <c r="B1" t="s">
        <v>1021</v>
      </c>
      <c r="C1" t="s">
        <v>1022</v>
      </c>
      <c r="D1" t="s">
        <v>1023</v>
      </c>
      <c r="E1" t="s">
        <v>1024</v>
      </c>
      <c r="F1" t="s">
        <v>1025</v>
      </c>
      <c r="G1" t="s">
        <v>1026</v>
      </c>
      <c r="H1" t="s">
        <v>1027</v>
      </c>
    </row>
    <row r="2" spans="1:1">
      <c r="A2" t="s">
        <v>129</v>
      </c>
    </row>
    <row r="3" spans="2:2">
      <c r="B3" t="s">
        <v>1028</v>
      </c>
    </row>
    <row r="4" spans="2:2">
      <c r="B4" t="s">
        <v>1029</v>
      </c>
    </row>
    <row r="5" spans="3:3">
      <c r="C5" t="s">
        <v>131</v>
      </c>
    </row>
    <row r="6" spans="4:4">
      <c r="D6" t="s">
        <v>1030</v>
      </c>
    </row>
    <row r="7" spans="4:4">
      <c r="D7" t="s">
        <v>1031</v>
      </c>
    </row>
    <row r="8" spans="4:4">
      <c r="D8" t="s">
        <v>1032</v>
      </c>
    </row>
    <row r="9" spans="3:3">
      <c r="C9" t="s">
        <v>135</v>
      </c>
    </row>
    <row r="10" spans="3:3">
      <c r="C10" t="s">
        <v>131</v>
      </c>
    </row>
    <row r="11" spans="4:4">
      <c r="D11" t="s">
        <v>1033</v>
      </c>
    </row>
    <row r="12" spans="4:4">
      <c r="D12" t="s">
        <v>1034</v>
      </c>
    </row>
    <row r="13" spans="4:4">
      <c r="D13" t="s">
        <v>1032</v>
      </c>
    </row>
    <row r="14" spans="3:3">
      <c r="C14" t="s">
        <v>135</v>
      </c>
    </row>
    <row r="15" spans="3:3">
      <c r="C15" t="s">
        <v>131</v>
      </c>
    </row>
    <row r="16" spans="4:4">
      <c r="D16" t="s">
        <v>1035</v>
      </c>
    </row>
    <row r="17" spans="4:4">
      <c r="D17" t="s">
        <v>1036</v>
      </c>
    </row>
    <row r="18" spans="4:4">
      <c r="D18" t="s">
        <v>1032</v>
      </c>
    </row>
    <row r="19" spans="3:3">
      <c r="C19" t="s">
        <v>135</v>
      </c>
    </row>
    <row r="20" spans="3:3">
      <c r="C20" t="s">
        <v>131</v>
      </c>
    </row>
    <row r="21" spans="4:4">
      <c r="D21" t="s">
        <v>1037</v>
      </c>
    </row>
    <row r="22" spans="4:4">
      <c r="D22" t="s">
        <v>1038</v>
      </c>
    </row>
    <row r="23" spans="4:4">
      <c r="D23" t="s">
        <v>1032</v>
      </c>
    </row>
    <row r="24" spans="3:3">
      <c r="C24" t="s">
        <v>135</v>
      </c>
    </row>
    <row r="25" spans="3:3">
      <c r="C25" t="s">
        <v>131</v>
      </c>
    </row>
    <row r="26" spans="4:4">
      <c r="D26" t="s">
        <v>1039</v>
      </c>
    </row>
    <row r="27" spans="4:4">
      <c r="D27" t="s">
        <v>1040</v>
      </c>
    </row>
    <row r="28" spans="4:4">
      <c r="D28" t="s">
        <v>1032</v>
      </c>
    </row>
    <row r="29" spans="3:3">
      <c r="C29" t="s">
        <v>135</v>
      </c>
    </row>
    <row r="30" spans="3:3">
      <c r="C30" t="s">
        <v>131</v>
      </c>
    </row>
    <row r="31" spans="4:4">
      <c r="D31" t="s">
        <v>1041</v>
      </c>
    </row>
    <row r="32" spans="4:4">
      <c r="D32" t="s">
        <v>1042</v>
      </c>
    </row>
    <row r="33" spans="4:4">
      <c r="D33" t="s">
        <v>1032</v>
      </c>
    </row>
    <row r="34" spans="3:3">
      <c r="C34" t="s">
        <v>135</v>
      </c>
    </row>
    <row r="35" spans="3:3">
      <c r="C35" t="s">
        <v>131</v>
      </c>
    </row>
    <row r="36" spans="4:4">
      <c r="D36" t="s">
        <v>1043</v>
      </c>
    </row>
    <row r="37" spans="4:4">
      <c r="D37" t="s">
        <v>1044</v>
      </c>
    </row>
    <row r="38" spans="4:4">
      <c r="D38" t="s">
        <v>1032</v>
      </c>
    </row>
    <row r="39" spans="3:3">
      <c r="C39" t="s">
        <v>135</v>
      </c>
    </row>
    <row r="40" spans="3:3">
      <c r="C40" t="s">
        <v>131</v>
      </c>
    </row>
    <row r="41" spans="4:4">
      <c r="D41" t="s">
        <v>1045</v>
      </c>
    </row>
    <row r="42" spans="4:4">
      <c r="D42" t="s">
        <v>1046</v>
      </c>
    </row>
    <row r="43" spans="4:4">
      <c r="D43" t="s">
        <v>1032</v>
      </c>
    </row>
    <row r="44" spans="3:3">
      <c r="C44" t="s">
        <v>135</v>
      </c>
    </row>
    <row r="45" spans="3:3">
      <c r="C45" t="s">
        <v>131</v>
      </c>
    </row>
    <row r="46" spans="4:4">
      <c r="D46" t="s">
        <v>1047</v>
      </c>
    </row>
    <row r="47" spans="4:4">
      <c r="D47" t="s">
        <v>1048</v>
      </c>
    </row>
    <row r="48" spans="4:4">
      <c r="D48" t="s">
        <v>1032</v>
      </c>
    </row>
    <row r="49" spans="3:3">
      <c r="C49" t="s">
        <v>140</v>
      </c>
    </row>
    <row r="50" spans="2:2">
      <c r="B50" t="s">
        <v>14</v>
      </c>
    </row>
    <row r="51" spans="2:2">
      <c r="B51" t="s">
        <v>1049</v>
      </c>
    </row>
    <row r="52" spans="2:2">
      <c r="B52" t="s">
        <v>1050</v>
      </c>
    </row>
    <row r="53" spans="1:1">
      <c r="A53" t="s">
        <v>135</v>
      </c>
    </row>
    <row r="54" spans="1:1">
      <c r="A54" t="s">
        <v>175</v>
      </c>
    </row>
    <row r="55" spans="2:2">
      <c r="B55" t="s">
        <v>1028</v>
      </c>
    </row>
    <row r="56" spans="2:2">
      <c r="B56" t="s">
        <v>1029</v>
      </c>
    </row>
    <row r="57" spans="3:3">
      <c r="C57" t="s">
        <v>131</v>
      </c>
    </row>
    <row r="58" spans="4:4">
      <c r="D58" t="s">
        <v>1051</v>
      </c>
    </row>
    <row r="59" spans="4:4">
      <c r="D59" t="s">
        <v>1030</v>
      </c>
    </row>
    <row r="60" spans="4:4">
      <c r="D60" t="s">
        <v>1052</v>
      </c>
    </row>
    <row r="61" spans="4:4">
      <c r="D61" t="s">
        <v>1032</v>
      </c>
    </row>
    <row r="62" spans="3:3">
      <c r="C62" t="s">
        <v>135</v>
      </c>
    </row>
    <row r="63" spans="3:3">
      <c r="C63" t="s">
        <v>131</v>
      </c>
    </row>
    <row r="64" spans="4:4">
      <c r="D64" t="s">
        <v>1053</v>
      </c>
    </row>
    <row r="65" spans="4:4">
      <c r="D65" t="s">
        <v>1033</v>
      </c>
    </row>
    <row r="66" spans="4:4">
      <c r="D66" t="s">
        <v>1054</v>
      </c>
    </row>
    <row r="67" spans="4:4">
      <c r="D67" t="s">
        <v>1032</v>
      </c>
    </row>
    <row r="68" spans="3:3">
      <c r="C68" t="s">
        <v>135</v>
      </c>
    </row>
    <row r="69" spans="3:3">
      <c r="C69" t="s">
        <v>131</v>
      </c>
    </row>
    <row r="70" spans="4:4">
      <c r="D70" t="s">
        <v>1055</v>
      </c>
    </row>
    <row r="71" spans="4:4">
      <c r="D71" t="s">
        <v>1035</v>
      </c>
    </row>
    <row r="72" spans="4:4">
      <c r="D72" t="s">
        <v>1056</v>
      </c>
    </row>
    <row r="73" spans="4:4">
      <c r="D73" t="s">
        <v>1032</v>
      </c>
    </row>
    <row r="74" spans="3:3">
      <c r="C74" t="s">
        <v>135</v>
      </c>
    </row>
    <row r="75" spans="3:3">
      <c r="C75" t="s">
        <v>131</v>
      </c>
    </row>
    <row r="76" spans="4:4">
      <c r="D76" t="s">
        <v>1057</v>
      </c>
    </row>
    <row r="77" spans="4:4">
      <c r="D77" t="s">
        <v>1037</v>
      </c>
    </row>
    <row r="78" spans="4:4">
      <c r="D78" t="s">
        <v>1058</v>
      </c>
    </row>
    <row r="79" spans="4:4">
      <c r="D79" t="s">
        <v>1032</v>
      </c>
    </row>
    <row r="80" spans="3:3">
      <c r="C80" t="s">
        <v>135</v>
      </c>
    </row>
    <row r="81" spans="3:3">
      <c r="C81" t="s">
        <v>131</v>
      </c>
    </row>
    <row r="82" spans="4:4">
      <c r="D82" t="s">
        <v>1059</v>
      </c>
    </row>
    <row r="83" spans="4:4">
      <c r="D83" t="s">
        <v>1039</v>
      </c>
    </row>
    <row r="84" spans="4:4">
      <c r="D84" t="s">
        <v>1060</v>
      </c>
    </row>
    <row r="85" spans="4:4">
      <c r="D85" t="s">
        <v>1032</v>
      </c>
    </row>
    <row r="86" spans="3:3">
      <c r="C86" t="s">
        <v>135</v>
      </c>
    </row>
    <row r="87" spans="3:3">
      <c r="C87" t="s">
        <v>131</v>
      </c>
    </row>
    <row r="88" spans="4:4">
      <c r="D88" t="s">
        <v>1061</v>
      </c>
    </row>
    <row r="89" spans="4:4">
      <c r="D89" t="s">
        <v>1041</v>
      </c>
    </row>
    <row r="90" spans="4:4">
      <c r="D90" t="s">
        <v>1062</v>
      </c>
    </row>
    <row r="91" spans="4:4">
      <c r="D91" t="s">
        <v>1032</v>
      </c>
    </row>
    <row r="92" spans="3:3">
      <c r="C92" t="s">
        <v>135</v>
      </c>
    </row>
    <row r="93" spans="3:3">
      <c r="C93" t="s">
        <v>131</v>
      </c>
    </row>
    <row r="94" spans="4:4">
      <c r="D94" t="s">
        <v>1063</v>
      </c>
    </row>
    <row r="95" spans="4:4">
      <c r="D95" t="s">
        <v>1043</v>
      </c>
    </row>
    <row r="96" spans="4:4">
      <c r="D96" t="s">
        <v>1064</v>
      </c>
    </row>
    <row r="97" spans="4:4">
      <c r="D97" t="s">
        <v>1032</v>
      </c>
    </row>
    <row r="98" spans="3:3">
      <c r="C98" t="s">
        <v>135</v>
      </c>
    </row>
    <row r="99" spans="3:3">
      <c r="C99" t="s">
        <v>131</v>
      </c>
    </row>
    <row r="100" spans="4:4">
      <c r="D100" t="s">
        <v>1065</v>
      </c>
    </row>
    <row r="101" spans="4:4">
      <c r="D101" t="s">
        <v>1045</v>
      </c>
    </row>
    <row r="102" spans="4:4">
      <c r="D102" t="s">
        <v>1066</v>
      </c>
    </row>
    <row r="103" spans="4:4">
      <c r="D103" t="s">
        <v>1032</v>
      </c>
    </row>
    <row r="104" spans="3:3">
      <c r="C104" t="s">
        <v>135</v>
      </c>
    </row>
    <row r="105" spans="3:3">
      <c r="C105" t="s">
        <v>131</v>
      </c>
    </row>
    <row r="106" spans="4:4">
      <c r="D106" t="s">
        <v>1067</v>
      </c>
    </row>
    <row r="107" spans="4:4">
      <c r="D107" t="s">
        <v>1047</v>
      </c>
    </row>
    <row r="108" spans="4:4">
      <c r="D108" t="s">
        <v>1068</v>
      </c>
    </row>
    <row r="109" spans="4:4">
      <c r="D109" t="s">
        <v>1032</v>
      </c>
    </row>
    <row r="110" spans="3:3">
      <c r="C110" t="s">
        <v>140</v>
      </c>
    </row>
    <row r="111" spans="2:2">
      <c r="B111" t="s">
        <v>14</v>
      </c>
    </row>
    <row r="112" spans="2:2">
      <c r="B112" t="s">
        <v>1049</v>
      </c>
    </row>
    <row r="113" spans="2:2">
      <c r="B113" t="s">
        <v>1069</v>
      </c>
    </row>
    <row r="114" spans="1:1">
      <c r="A114" t="s">
        <v>135</v>
      </c>
    </row>
    <row r="115" spans="1:1">
      <c r="A115" t="s">
        <v>203</v>
      </c>
    </row>
    <row r="116" spans="2:2">
      <c r="B116" t="s">
        <v>1028</v>
      </c>
    </row>
    <row r="117" spans="2:2">
      <c r="B117" t="s">
        <v>1029</v>
      </c>
    </row>
    <row r="118" spans="3:3">
      <c r="C118" t="s">
        <v>131</v>
      </c>
    </row>
    <row r="119" spans="4:4">
      <c r="D119" t="s">
        <v>1030</v>
      </c>
    </row>
    <row r="120" spans="4:4">
      <c r="D120" t="s">
        <v>1070</v>
      </c>
    </row>
    <row r="121" spans="3:3">
      <c r="C121" t="s">
        <v>135</v>
      </c>
    </row>
    <row r="122" spans="3:3">
      <c r="C122" t="s">
        <v>131</v>
      </c>
    </row>
    <row r="123" spans="4:4">
      <c r="D123" t="s">
        <v>1033</v>
      </c>
    </row>
    <row r="124" spans="4:4">
      <c r="D124" t="s">
        <v>1070</v>
      </c>
    </row>
    <row r="125" spans="3:3">
      <c r="C125" t="s">
        <v>135</v>
      </c>
    </row>
    <row r="126" spans="3:3">
      <c r="C126" t="s">
        <v>131</v>
      </c>
    </row>
    <row r="127" spans="4:4">
      <c r="D127" t="s">
        <v>1035</v>
      </c>
    </row>
    <row r="128" spans="4:4">
      <c r="D128" t="s">
        <v>1070</v>
      </c>
    </row>
    <row r="129" spans="3:3">
      <c r="C129" t="s">
        <v>135</v>
      </c>
    </row>
    <row r="130" spans="3:3">
      <c r="C130" t="s">
        <v>131</v>
      </c>
    </row>
    <row r="131" spans="4:4">
      <c r="D131" t="s">
        <v>1037</v>
      </c>
    </row>
    <row r="132" spans="4:4">
      <c r="D132" t="s">
        <v>1070</v>
      </c>
    </row>
    <row r="133" spans="3:3">
      <c r="C133" t="s">
        <v>135</v>
      </c>
    </row>
    <row r="134" spans="3:3">
      <c r="C134" t="s">
        <v>131</v>
      </c>
    </row>
    <row r="135" spans="4:4">
      <c r="D135" t="s">
        <v>1039</v>
      </c>
    </row>
    <row r="136" spans="4:4">
      <c r="D136" t="s">
        <v>1070</v>
      </c>
    </row>
    <row r="137" spans="3:3">
      <c r="C137" t="s">
        <v>135</v>
      </c>
    </row>
    <row r="138" spans="3:3">
      <c r="C138" t="s">
        <v>131</v>
      </c>
    </row>
    <row r="139" spans="4:4">
      <c r="D139" t="s">
        <v>1041</v>
      </c>
    </row>
    <row r="140" spans="4:4">
      <c r="D140" t="s">
        <v>1070</v>
      </c>
    </row>
    <row r="141" spans="3:3">
      <c r="C141" t="s">
        <v>135</v>
      </c>
    </row>
    <row r="142" spans="3:3">
      <c r="C142" t="s">
        <v>131</v>
      </c>
    </row>
    <row r="143" spans="4:4">
      <c r="D143" t="s">
        <v>1043</v>
      </c>
    </row>
    <row r="144" spans="4:4">
      <c r="D144" t="s">
        <v>1070</v>
      </c>
    </row>
    <row r="145" spans="3:3">
      <c r="C145" t="s">
        <v>135</v>
      </c>
    </row>
    <row r="146" spans="3:3">
      <c r="C146" t="s">
        <v>131</v>
      </c>
    </row>
    <row r="147" spans="4:4">
      <c r="D147" t="s">
        <v>1045</v>
      </c>
    </row>
    <row r="148" spans="4:4">
      <c r="D148" t="s">
        <v>1070</v>
      </c>
    </row>
    <row r="149" spans="3:3">
      <c r="C149" t="s">
        <v>135</v>
      </c>
    </row>
    <row r="150" spans="3:3">
      <c r="C150" t="s">
        <v>131</v>
      </c>
    </row>
    <row r="151" spans="4:4">
      <c r="D151" t="s">
        <v>1047</v>
      </c>
    </row>
    <row r="152" spans="4:4">
      <c r="D152" t="s">
        <v>1070</v>
      </c>
    </row>
    <row r="153" spans="3:3">
      <c r="C153" t="s">
        <v>140</v>
      </c>
    </row>
    <row r="154" spans="2:2">
      <c r="B154" t="s">
        <v>14</v>
      </c>
    </row>
    <row r="155" spans="2:2">
      <c r="B155" t="s">
        <v>1049</v>
      </c>
    </row>
    <row r="156" spans="2:2">
      <c r="B156" t="s">
        <v>1071</v>
      </c>
    </row>
    <row r="157" spans="1:1">
      <c r="A157" t="s">
        <v>135</v>
      </c>
    </row>
    <row r="158" spans="1:1">
      <c r="A158" t="s">
        <v>261</v>
      </c>
    </row>
    <row r="159" spans="2:2">
      <c r="B159" t="s">
        <v>1028</v>
      </c>
    </row>
    <row r="160" spans="2:2">
      <c r="B160" t="s">
        <v>1029</v>
      </c>
    </row>
    <row r="161" spans="3:3">
      <c r="C161" t="s">
        <v>131</v>
      </c>
    </row>
    <row r="162" spans="4:4">
      <c r="D162" t="s">
        <v>1030</v>
      </c>
    </row>
    <row r="163" spans="4:4">
      <c r="D163" t="s">
        <v>1072</v>
      </c>
    </row>
    <row r="164" spans="3:3">
      <c r="C164" t="s">
        <v>135</v>
      </c>
    </row>
    <row r="165" spans="3:3">
      <c r="C165" t="s">
        <v>131</v>
      </c>
    </row>
    <row r="166" spans="4:4">
      <c r="D166" t="s">
        <v>1033</v>
      </c>
    </row>
    <row r="167" spans="4:4">
      <c r="D167" t="s">
        <v>1072</v>
      </c>
    </row>
    <row r="168" spans="3:3">
      <c r="C168" t="s">
        <v>135</v>
      </c>
    </row>
    <row r="169" spans="3:3">
      <c r="C169" t="s">
        <v>131</v>
      </c>
    </row>
    <row r="170" spans="4:4">
      <c r="D170" t="s">
        <v>1035</v>
      </c>
    </row>
    <row r="171" spans="4:4">
      <c r="D171" t="s">
        <v>1072</v>
      </c>
    </row>
    <row r="172" spans="3:3">
      <c r="C172" t="s">
        <v>135</v>
      </c>
    </row>
    <row r="173" spans="3:3">
      <c r="C173" t="s">
        <v>131</v>
      </c>
    </row>
    <row r="174" spans="4:4">
      <c r="D174" t="s">
        <v>1037</v>
      </c>
    </row>
    <row r="175" spans="4:4">
      <c r="D175" t="s">
        <v>1072</v>
      </c>
    </row>
    <row r="176" spans="3:3">
      <c r="C176" t="s">
        <v>135</v>
      </c>
    </row>
    <row r="177" spans="3:3">
      <c r="C177" t="s">
        <v>131</v>
      </c>
    </row>
    <row r="178" spans="4:4">
      <c r="D178" t="s">
        <v>1039</v>
      </c>
    </row>
    <row r="179" spans="4:4">
      <c r="D179" t="s">
        <v>1072</v>
      </c>
    </row>
    <row r="180" spans="3:3">
      <c r="C180" t="s">
        <v>135</v>
      </c>
    </row>
    <row r="181" spans="3:3">
      <c r="C181" t="s">
        <v>131</v>
      </c>
    </row>
    <row r="182" spans="4:4">
      <c r="D182" t="s">
        <v>1041</v>
      </c>
    </row>
    <row r="183" spans="4:4">
      <c r="D183" t="s">
        <v>1072</v>
      </c>
    </row>
    <row r="184" spans="3:3">
      <c r="C184" t="s">
        <v>135</v>
      </c>
    </row>
    <row r="185" spans="3:3">
      <c r="C185" t="s">
        <v>131</v>
      </c>
    </row>
    <row r="186" spans="4:4">
      <c r="D186" t="s">
        <v>1043</v>
      </c>
    </row>
    <row r="187" spans="4:4">
      <c r="D187" t="s">
        <v>1072</v>
      </c>
    </row>
    <row r="188" spans="3:3">
      <c r="C188" t="s">
        <v>135</v>
      </c>
    </row>
    <row r="189" spans="3:3">
      <c r="C189" t="s">
        <v>131</v>
      </c>
    </row>
    <row r="190" spans="4:4">
      <c r="D190" t="s">
        <v>1045</v>
      </c>
    </row>
    <row r="191" spans="4:4">
      <c r="D191" t="s">
        <v>1072</v>
      </c>
    </row>
    <row r="192" spans="3:3">
      <c r="C192" t="s">
        <v>135</v>
      </c>
    </row>
    <row r="193" spans="3:3">
      <c r="C193" t="s">
        <v>131</v>
      </c>
    </row>
    <row r="194" spans="4:4">
      <c r="D194" t="s">
        <v>1047</v>
      </c>
    </row>
    <row r="195" spans="4:4">
      <c r="D195" t="s">
        <v>1072</v>
      </c>
    </row>
    <row r="196" spans="3:3">
      <c r="C196" t="s">
        <v>140</v>
      </c>
    </row>
    <row r="197" spans="2:2">
      <c r="B197" t="s">
        <v>14</v>
      </c>
    </row>
    <row r="198" spans="2:2">
      <c r="B198" t="s">
        <v>1049</v>
      </c>
    </row>
    <row r="199" spans="2:2">
      <c r="B199" t="s">
        <v>1073</v>
      </c>
    </row>
    <row r="200" spans="1:1">
      <c r="A200" t="s">
        <v>135</v>
      </c>
    </row>
    <row r="201" spans="1:1">
      <c r="A201" t="s">
        <v>267</v>
      </c>
    </row>
    <row r="202" spans="2:2">
      <c r="B202" t="s">
        <v>1028</v>
      </c>
    </row>
    <row r="203" spans="2:2">
      <c r="B203" t="s">
        <v>1029</v>
      </c>
    </row>
    <row r="204" spans="3:3">
      <c r="C204" t="s">
        <v>131</v>
      </c>
    </row>
    <row r="205" spans="4:4">
      <c r="D205" t="s">
        <v>1030</v>
      </c>
    </row>
    <row r="206" spans="4:4">
      <c r="D206" t="s">
        <v>1074</v>
      </c>
    </row>
    <row r="207" spans="3:3">
      <c r="C207" t="s">
        <v>135</v>
      </c>
    </row>
    <row r="208" spans="3:3">
      <c r="C208" t="s">
        <v>131</v>
      </c>
    </row>
    <row r="209" spans="4:4">
      <c r="D209" t="s">
        <v>1033</v>
      </c>
    </row>
    <row r="210" spans="4:4">
      <c r="D210" t="s">
        <v>1074</v>
      </c>
    </row>
    <row r="211" spans="3:3">
      <c r="C211" t="s">
        <v>135</v>
      </c>
    </row>
    <row r="212" spans="3:3">
      <c r="C212" t="s">
        <v>131</v>
      </c>
    </row>
    <row r="213" spans="4:4">
      <c r="D213" t="s">
        <v>1035</v>
      </c>
    </row>
    <row r="214" spans="4:4">
      <c r="D214" t="s">
        <v>1074</v>
      </c>
    </row>
    <row r="215" spans="3:3">
      <c r="C215" t="s">
        <v>135</v>
      </c>
    </row>
    <row r="216" spans="3:3">
      <c r="C216" t="s">
        <v>131</v>
      </c>
    </row>
    <row r="217" spans="4:4">
      <c r="D217" t="s">
        <v>1037</v>
      </c>
    </row>
    <row r="218" spans="4:4">
      <c r="D218" t="s">
        <v>1075</v>
      </c>
    </row>
    <row r="219" spans="3:3">
      <c r="C219" t="s">
        <v>135</v>
      </c>
    </row>
    <row r="220" spans="3:3">
      <c r="C220" t="s">
        <v>131</v>
      </c>
    </row>
    <row r="221" spans="4:4">
      <c r="D221" t="s">
        <v>1039</v>
      </c>
    </row>
    <row r="222" spans="4:4">
      <c r="D222" t="s">
        <v>1076</v>
      </c>
    </row>
    <row r="223" spans="3:3">
      <c r="C223" t="s">
        <v>135</v>
      </c>
    </row>
    <row r="224" spans="3:3">
      <c r="C224" t="s">
        <v>131</v>
      </c>
    </row>
    <row r="225" spans="4:4">
      <c r="D225" t="s">
        <v>1041</v>
      </c>
    </row>
    <row r="226" spans="4:4">
      <c r="D226" t="s">
        <v>1077</v>
      </c>
    </row>
    <row r="227" spans="3:3">
      <c r="C227" t="s">
        <v>135</v>
      </c>
    </row>
    <row r="228" spans="3:3">
      <c r="C228" t="s">
        <v>131</v>
      </c>
    </row>
    <row r="229" spans="4:4">
      <c r="D229" t="s">
        <v>1043</v>
      </c>
    </row>
    <row r="230" spans="4:4">
      <c r="D230" t="s">
        <v>1078</v>
      </c>
    </row>
    <row r="231" spans="3:3">
      <c r="C231" t="s">
        <v>135</v>
      </c>
    </row>
    <row r="232" spans="3:3">
      <c r="C232" t="s">
        <v>131</v>
      </c>
    </row>
    <row r="233" spans="4:4">
      <c r="D233" t="s">
        <v>1045</v>
      </c>
    </row>
    <row r="234" spans="4:4">
      <c r="D234" t="s">
        <v>1077</v>
      </c>
    </row>
    <row r="235" spans="3:3">
      <c r="C235" t="s">
        <v>135</v>
      </c>
    </row>
    <row r="236" spans="3:3">
      <c r="C236" t="s">
        <v>131</v>
      </c>
    </row>
    <row r="237" spans="4:4">
      <c r="D237" t="s">
        <v>1047</v>
      </c>
    </row>
    <row r="238" spans="4:4">
      <c r="D238" t="s">
        <v>1077</v>
      </c>
    </row>
    <row r="239" spans="3:3">
      <c r="C239" t="s">
        <v>140</v>
      </c>
    </row>
    <row r="240" spans="2:2">
      <c r="B240" t="s">
        <v>14</v>
      </c>
    </row>
    <row r="241" spans="2:2">
      <c r="B241" t="s">
        <v>1049</v>
      </c>
    </row>
    <row r="242" spans="2:2">
      <c r="B242" t="s">
        <v>1079</v>
      </c>
    </row>
    <row r="243" spans="1:1">
      <c r="A243" t="s">
        <v>135</v>
      </c>
    </row>
    <row r="244" spans="1:1">
      <c r="A244" t="s">
        <v>279</v>
      </c>
    </row>
    <row r="245" spans="2:2">
      <c r="B245" t="s">
        <v>1028</v>
      </c>
    </row>
    <row r="246" spans="2:2">
      <c r="B246" t="s">
        <v>1029</v>
      </c>
    </row>
    <row r="247" spans="3:3">
      <c r="C247" t="s">
        <v>131</v>
      </c>
    </row>
    <row r="248" spans="4:4">
      <c r="D248" t="s">
        <v>1030</v>
      </c>
    </row>
    <row r="249" spans="4:4">
      <c r="D249" t="s">
        <v>1080</v>
      </c>
    </row>
    <row r="250" spans="3:3">
      <c r="C250" t="s">
        <v>135</v>
      </c>
    </row>
    <row r="251" spans="3:3">
      <c r="C251" t="s">
        <v>131</v>
      </c>
    </row>
    <row r="252" spans="4:4">
      <c r="D252" t="s">
        <v>1033</v>
      </c>
    </row>
    <row r="253" spans="4:4">
      <c r="D253" t="s">
        <v>1080</v>
      </c>
    </row>
    <row r="254" spans="3:3">
      <c r="C254" t="s">
        <v>135</v>
      </c>
    </row>
    <row r="255" spans="3:3">
      <c r="C255" t="s">
        <v>131</v>
      </c>
    </row>
    <row r="256" spans="4:4">
      <c r="D256" t="s">
        <v>1035</v>
      </c>
    </row>
    <row r="257" spans="4:4">
      <c r="D257" t="s">
        <v>1080</v>
      </c>
    </row>
    <row r="258" spans="3:3">
      <c r="C258" t="s">
        <v>135</v>
      </c>
    </row>
    <row r="259" spans="3:3">
      <c r="C259" t="s">
        <v>131</v>
      </c>
    </row>
    <row r="260" spans="4:4">
      <c r="D260" t="s">
        <v>1037</v>
      </c>
    </row>
    <row r="261" spans="4:4">
      <c r="D261" t="s">
        <v>1080</v>
      </c>
    </row>
    <row r="262" spans="3:3">
      <c r="C262" t="s">
        <v>135</v>
      </c>
    </row>
    <row r="263" spans="3:3">
      <c r="C263" t="s">
        <v>131</v>
      </c>
    </row>
    <row r="264" spans="4:4">
      <c r="D264" t="s">
        <v>1039</v>
      </c>
    </row>
    <row r="265" spans="4:4">
      <c r="D265" t="s">
        <v>1081</v>
      </c>
    </row>
    <row r="266" spans="3:3">
      <c r="C266" t="s">
        <v>135</v>
      </c>
    </row>
    <row r="267" spans="3:3">
      <c r="C267" t="s">
        <v>131</v>
      </c>
    </row>
    <row r="268" spans="4:4">
      <c r="D268" t="s">
        <v>1041</v>
      </c>
    </row>
    <row r="269" spans="4:4">
      <c r="D269" t="s">
        <v>1081</v>
      </c>
    </row>
    <row r="270" spans="3:3">
      <c r="C270" t="s">
        <v>135</v>
      </c>
    </row>
    <row r="271" spans="3:3">
      <c r="C271" t="s">
        <v>131</v>
      </c>
    </row>
    <row r="272" spans="4:4">
      <c r="D272" t="s">
        <v>1043</v>
      </c>
    </row>
    <row r="273" spans="4:4">
      <c r="D273" t="s">
        <v>1081</v>
      </c>
    </row>
    <row r="274" spans="3:3">
      <c r="C274" t="s">
        <v>135</v>
      </c>
    </row>
    <row r="275" spans="3:3">
      <c r="C275" t="s">
        <v>131</v>
      </c>
    </row>
    <row r="276" spans="4:4">
      <c r="D276" t="s">
        <v>1045</v>
      </c>
    </row>
    <row r="277" spans="4:4">
      <c r="D277" t="s">
        <v>1081</v>
      </c>
    </row>
    <row r="278" spans="3:3">
      <c r="C278" t="s">
        <v>135</v>
      </c>
    </row>
    <row r="279" spans="3:3">
      <c r="C279" t="s">
        <v>131</v>
      </c>
    </row>
    <row r="280" spans="4:4">
      <c r="D280" t="s">
        <v>1047</v>
      </c>
    </row>
    <row r="281" spans="4:4">
      <c r="D281" t="s">
        <v>1081</v>
      </c>
    </row>
    <row r="282" spans="3:3">
      <c r="C282" t="s">
        <v>140</v>
      </c>
    </row>
    <row r="283" spans="2:2">
      <c r="B283" t="s">
        <v>14</v>
      </c>
    </row>
    <row r="284" spans="2:2">
      <c r="B284" t="s">
        <v>1049</v>
      </c>
    </row>
    <row r="285" spans="2:2">
      <c r="B285" t="s">
        <v>1082</v>
      </c>
    </row>
    <row r="286" spans="1:1">
      <c r="A286" t="s">
        <v>135</v>
      </c>
    </row>
    <row r="287" spans="1:1">
      <c r="A287" t="s">
        <v>1083</v>
      </c>
    </row>
    <row r="288" spans="2:2">
      <c r="B288" t="s">
        <v>1028</v>
      </c>
    </row>
    <row r="289" spans="2:2">
      <c r="B289" t="s">
        <v>1029</v>
      </c>
    </row>
    <row r="290" spans="3:3">
      <c r="C290" t="s">
        <v>131</v>
      </c>
    </row>
    <row r="291" spans="4:4">
      <c r="D291" t="s">
        <v>1030</v>
      </c>
    </row>
    <row r="292" spans="4:4">
      <c r="D292" t="s">
        <v>1084</v>
      </c>
    </row>
    <row r="293" spans="3:3">
      <c r="C293" t="s">
        <v>135</v>
      </c>
    </row>
    <row r="294" spans="3:3">
      <c r="C294" t="s">
        <v>131</v>
      </c>
    </row>
    <row r="295" spans="4:4">
      <c r="D295" t="s">
        <v>1033</v>
      </c>
    </row>
    <row r="296" spans="4:4">
      <c r="D296" t="s">
        <v>1084</v>
      </c>
    </row>
    <row r="297" spans="3:3">
      <c r="C297" t="s">
        <v>135</v>
      </c>
    </row>
    <row r="298" spans="3:3">
      <c r="C298" t="s">
        <v>131</v>
      </c>
    </row>
    <row r="299" spans="4:4">
      <c r="D299" t="s">
        <v>1035</v>
      </c>
    </row>
    <row r="300" spans="4:4">
      <c r="D300" t="s">
        <v>1084</v>
      </c>
    </row>
    <row r="301" spans="3:3">
      <c r="C301" t="s">
        <v>135</v>
      </c>
    </row>
    <row r="302" spans="3:3">
      <c r="C302" t="s">
        <v>131</v>
      </c>
    </row>
    <row r="303" spans="4:4">
      <c r="D303" t="s">
        <v>1037</v>
      </c>
    </row>
    <row r="304" spans="4:4">
      <c r="D304" t="s">
        <v>1084</v>
      </c>
    </row>
    <row r="305" spans="3:3">
      <c r="C305" t="s">
        <v>135</v>
      </c>
    </row>
    <row r="306" spans="3:3">
      <c r="C306" t="s">
        <v>131</v>
      </c>
    </row>
    <row r="307" spans="4:4">
      <c r="D307" t="s">
        <v>1039</v>
      </c>
    </row>
    <row r="308" spans="4:4">
      <c r="D308" t="s">
        <v>1084</v>
      </c>
    </row>
    <row r="309" spans="3:3">
      <c r="C309" t="s">
        <v>135</v>
      </c>
    </row>
    <row r="310" spans="3:3">
      <c r="C310" t="s">
        <v>131</v>
      </c>
    </row>
    <row r="311" spans="4:4">
      <c r="D311" t="s">
        <v>1041</v>
      </c>
    </row>
    <row r="312" spans="4:4">
      <c r="D312" t="s">
        <v>1084</v>
      </c>
    </row>
    <row r="313" spans="3:3">
      <c r="C313" t="s">
        <v>135</v>
      </c>
    </row>
    <row r="314" spans="3:3">
      <c r="C314" t="s">
        <v>131</v>
      </c>
    </row>
    <row r="315" spans="4:4">
      <c r="D315" t="s">
        <v>1043</v>
      </c>
    </row>
    <row r="316" spans="4:4">
      <c r="D316" t="s">
        <v>1084</v>
      </c>
    </row>
    <row r="317" spans="3:3">
      <c r="C317" t="s">
        <v>135</v>
      </c>
    </row>
    <row r="318" spans="3:3">
      <c r="C318" t="s">
        <v>131</v>
      </c>
    </row>
    <row r="319" spans="4:4">
      <c r="D319" t="s">
        <v>1045</v>
      </c>
    </row>
    <row r="320" spans="4:4">
      <c r="D320" t="s">
        <v>1084</v>
      </c>
    </row>
    <row r="321" spans="3:3">
      <c r="C321" t="s">
        <v>135</v>
      </c>
    </row>
    <row r="322" spans="3:3">
      <c r="C322" t="s">
        <v>131</v>
      </c>
    </row>
    <row r="323" spans="4:4">
      <c r="D323" t="s">
        <v>1047</v>
      </c>
    </row>
    <row r="324" spans="4:4">
      <c r="D324" t="s">
        <v>1084</v>
      </c>
    </row>
    <row r="325" spans="3:3">
      <c r="C325" t="s">
        <v>140</v>
      </c>
    </row>
    <row r="326" spans="2:2">
      <c r="B326" t="s">
        <v>14</v>
      </c>
    </row>
    <row r="327" spans="2:2">
      <c r="B327" t="s">
        <v>1049</v>
      </c>
    </row>
    <row r="328" spans="2:2">
      <c r="B328" t="s">
        <v>1085</v>
      </c>
    </row>
    <row r="329" spans="1:1">
      <c r="A329" t="s">
        <v>135</v>
      </c>
    </row>
    <row r="330" spans="1:1">
      <c r="A330" t="s">
        <v>1086</v>
      </c>
    </row>
    <row r="331" spans="2:2">
      <c r="B331" t="s">
        <v>1028</v>
      </c>
    </row>
    <row r="332" spans="2:2">
      <c r="B332" t="s">
        <v>1029</v>
      </c>
    </row>
    <row r="333" spans="3:3">
      <c r="C333" t="s">
        <v>131</v>
      </c>
    </row>
    <row r="334" spans="4:4">
      <c r="D334" t="s">
        <v>1030</v>
      </c>
    </row>
    <row r="335" spans="4:4">
      <c r="D335" t="s">
        <v>1087</v>
      </c>
    </row>
    <row r="336" spans="3:3">
      <c r="C336" t="s">
        <v>135</v>
      </c>
    </row>
    <row r="337" spans="3:3">
      <c r="C337" t="s">
        <v>131</v>
      </c>
    </row>
    <row r="338" spans="4:4">
      <c r="D338" t="s">
        <v>1033</v>
      </c>
    </row>
    <row r="339" spans="4:4">
      <c r="D339" t="s">
        <v>1087</v>
      </c>
    </row>
    <row r="340" spans="3:3">
      <c r="C340" t="s">
        <v>135</v>
      </c>
    </row>
    <row r="341" spans="3:3">
      <c r="C341" t="s">
        <v>131</v>
      </c>
    </row>
    <row r="342" spans="4:4">
      <c r="D342" t="s">
        <v>1035</v>
      </c>
    </row>
    <row r="343" spans="4:4">
      <c r="D343" t="s">
        <v>1087</v>
      </c>
    </row>
    <row r="344" spans="3:3">
      <c r="C344" t="s">
        <v>135</v>
      </c>
    </row>
    <row r="345" spans="3:3">
      <c r="C345" t="s">
        <v>131</v>
      </c>
    </row>
    <row r="346" spans="4:4">
      <c r="D346" t="s">
        <v>1037</v>
      </c>
    </row>
    <row r="347" spans="4:4">
      <c r="D347" t="s">
        <v>1087</v>
      </c>
    </row>
    <row r="348" spans="3:3">
      <c r="C348" t="s">
        <v>135</v>
      </c>
    </row>
    <row r="349" spans="3:3">
      <c r="C349" t="s">
        <v>131</v>
      </c>
    </row>
    <row r="350" spans="4:4">
      <c r="D350" t="s">
        <v>1039</v>
      </c>
    </row>
    <row r="351" spans="4:4">
      <c r="D351" t="s">
        <v>1088</v>
      </c>
    </row>
    <row r="352" spans="3:3">
      <c r="C352" t="s">
        <v>135</v>
      </c>
    </row>
    <row r="353" spans="3:3">
      <c r="C353" t="s">
        <v>131</v>
      </c>
    </row>
    <row r="354" spans="4:4">
      <c r="D354" t="s">
        <v>1041</v>
      </c>
    </row>
    <row r="355" spans="4:4">
      <c r="D355" t="s">
        <v>1088</v>
      </c>
    </row>
    <row r="356" spans="3:3">
      <c r="C356" t="s">
        <v>135</v>
      </c>
    </row>
    <row r="357" spans="3:3">
      <c r="C357" t="s">
        <v>131</v>
      </c>
    </row>
    <row r="358" spans="4:4">
      <c r="D358" t="s">
        <v>1043</v>
      </c>
    </row>
    <row r="359" spans="4:4">
      <c r="D359" t="s">
        <v>1088</v>
      </c>
    </row>
    <row r="360" spans="3:3">
      <c r="C360" t="s">
        <v>135</v>
      </c>
    </row>
    <row r="361" spans="3:3">
      <c r="C361" t="s">
        <v>131</v>
      </c>
    </row>
    <row r="362" spans="4:4">
      <c r="D362" t="s">
        <v>1045</v>
      </c>
    </row>
    <row r="363" spans="4:4">
      <c r="D363" t="s">
        <v>1088</v>
      </c>
    </row>
    <row r="364" spans="3:3">
      <c r="C364" t="s">
        <v>135</v>
      </c>
    </row>
    <row r="365" spans="3:3">
      <c r="C365" t="s">
        <v>131</v>
      </c>
    </row>
    <row r="366" spans="4:4">
      <c r="D366" t="s">
        <v>1047</v>
      </c>
    </row>
    <row r="367" spans="4:4">
      <c r="D367" t="s">
        <v>1088</v>
      </c>
    </row>
    <row r="368" spans="3:3">
      <c r="C368" t="s">
        <v>140</v>
      </c>
    </row>
    <row r="369" spans="2:2">
      <c r="B369" t="s">
        <v>14</v>
      </c>
    </row>
    <row r="370" spans="2:2">
      <c r="B370" t="s">
        <v>1049</v>
      </c>
    </row>
    <row r="371" spans="2:2">
      <c r="B371" t="s">
        <v>1089</v>
      </c>
    </row>
    <row r="372" spans="1:1">
      <c r="A372" t="s">
        <v>135</v>
      </c>
    </row>
    <row r="373" spans="1:1">
      <c r="A373" t="s">
        <v>1090</v>
      </c>
    </row>
    <row r="374" spans="2:2">
      <c r="B374" t="s">
        <v>1028</v>
      </c>
    </row>
    <row r="375" spans="2:2">
      <c r="B375" t="s">
        <v>1029</v>
      </c>
    </row>
    <row r="376" spans="3:3">
      <c r="C376" t="s">
        <v>131</v>
      </c>
    </row>
    <row r="377" spans="4:4">
      <c r="D377" t="s">
        <v>1030</v>
      </c>
    </row>
    <row r="378" spans="4:4">
      <c r="D378" t="s">
        <v>1091</v>
      </c>
    </row>
    <row r="379" spans="3:3">
      <c r="C379" t="s">
        <v>135</v>
      </c>
    </row>
    <row r="380" spans="3:3">
      <c r="C380" t="s">
        <v>131</v>
      </c>
    </row>
    <row r="381" spans="4:4">
      <c r="D381" t="s">
        <v>1033</v>
      </c>
    </row>
    <row r="382" spans="4:4">
      <c r="D382" t="s">
        <v>1091</v>
      </c>
    </row>
    <row r="383" spans="3:3">
      <c r="C383" t="s">
        <v>135</v>
      </c>
    </row>
    <row r="384" spans="3:3">
      <c r="C384" t="s">
        <v>131</v>
      </c>
    </row>
    <row r="385" spans="4:4">
      <c r="D385" t="s">
        <v>1035</v>
      </c>
    </row>
    <row r="386" spans="4:4">
      <c r="D386" t="s">
        <v>1091</v>
      </c>
    </row>
    <row r="387" spans="3:3">
      <c r="C387" t="s">
        <v>135</v>
      </c>
    </row>
    <row r="388" spans="3:3">
      <c r="C388" t="s">
        <v>131</v>
      </c>
    </row>
    <row r="389" spans="4:4">
      <c r="D389" t="s">
        <v>1037</v>
      </c>
    </row>
    <row r="390" spans="4:4">
      <c r="D390" t="s">
        <v>1091</v>
      </c>
    </row>
    <row r="391" spans="3:3">
      <c r="C391" t="s">
        <v>135</v>
      </c>
    </row>
    <row r="392" spans="3:3">
      <c r="C392" t="s">
        <v>131</v>
      </c>
    </row>
    <row r="393" spans="4:4">
      <c r="D393" t="s">
        <v>1039</v>
      </c>
    </row>
    <row r="394" spans="4:4">
      <c r="D394" t="s">
        <v>1092</v>
      </c>
    </row>
    <row r="395" spans="3:3">
      <c r="C395" t="s">
        <v>135</v>
      </c>
    </row>
    <row r="396" spans="3:3">
      <c r="C396" t="s">
        <v>131</v>
      </c>
    </row>
    <row r="397" spans="4:4">
      <c r="D397" t="s">
        <v>1041</v>
      </c>
    </row>
    <row r="398" spans="4:4">
      <c r="D398" t="s">
        <v>1092</v>
      </c>
    </row>
    <row r="399" spans="3:3">
      <c r="C399" t="s">
        <v>135</v>
      </c>
    </row>
    <row r="400" spans="3:3">
      <c r="C400" t="s">
        <v>131</v>
      </c>
    </row>
    <row r="401" spans="4:4">
      <c r="D401" t="s">
        <v>1043</v>
      </c>
    </row>
    <row r="402" spans="4:4">
      <c r="D402" t="s">
        <v>1092</v>
      </c>
    </row>
    <row r="403" spans="3:3">
      <c r="C403" t="s">
        <v>135</v>
      </c>
    </row>
    <row r="404" spans="3:3">
      <c r="C404" t="s">
        <v>131</v>
      </c>
    </row>
    <row r="405" spans="4:4">
      <c r="D405" t="s">
        <v>1045</v>
      </c>
    </row>
    <row r="406" spans="4:4">
      <c r="D406" t="s">
        <v>1092</v>
      </c>
    </row>
    <row r="407" spans="3:3">
      <c r="C407" t="s">
        <v>135</v>
      </c>
    </row>
    <row r="408" spans="3:3">
      <c r="C408" t="s">
        <v>131</v>
      </c>
    </row>
    <row r="409" spans="4:4">
      <c r="D409" t="s">
        <v>1047</v>
      </c>
    </row>
    <row r="410" spans="4:4">
      <c r="D410" t="s">
        <v>1092</v>
      </c>
    </row>
    <row r="411" spans="3:3">
      <c r="C411" t="s">
        <v>140</v>
      </c>
    </row>
    <row r="412" spans="2:2">
      <c r="B412" t="s">
        <v>14</v>
      </c>
    </row>
    <row r="413" spans="2:2">
      <c r="B413" t="s">
        <v>1049</v>
      </c>
    </row>
    <row r="414" spans="2:2">
      <c r="B414" t="s">
        <v>1093</v>
      </c>
    </row>
    <row r="415" spans="1:1">
      <c r="A415" t="s">
        <v>135</v>
      </c>
    </row>
    <row r="416" spans="1:1">
      <c r="A416" t="s">
        <v>1094</v>
      </c>
    </row>
    <row r="417" spans="2:2">
      <c r="B417" t="s">
        <v>1028</v>
      </c>
    </row>
    <row r="418" spans="2:2">
      <c r="B418" t="s">
        <v>1029</v>
      </c>
    </row>
    <row r="419" spans="3:3">
      <c r="C419" t="s">
        <v>131</v>
      </c>
    </row>
    <row r="420" spans="4:4">
      <c r="D420" t="s">
        <v>1030</v>
      </c>
    </row>
    <row r="421" spans="4:4">
      <c r="D421" t="s">
        <v>1095</v>
      </c>
    </row>
    <row r="422" spans="3:3">
      <c r="C422" t="s">
        <v>135</v>
      </c>
    </row>
    <row r="423" spans="3:3">
      <c r="C423" t="s">
        <v>131</v>
      </c>
    </row>
    <row r="424" spans="4:4">
      <c r="D424" t="s">
        <v>1033</v>
      </c>
    </row>
    <row r="425" spans="4:4">
      <c r="D425" t="s">
        <v>1095</v>
      </c>
    </row>
    <row r="426" spans="3:3">
      <c r="C426" t="s">
        <v>135</v>
      </c>
    </row>
    <row r="427" spans="3:3">
      <c r="C427" t="s">
        <v>131</v>
      </c>
    </row>
    <row r="428" spans="4:4">
      <c r="D428" t="s">
        <v>1035</v>
      </c>
    </row>
    <row r="429" spans="4:4">
      <c r="D429" t="s">
        <v>1095</v>
      </c>
    </row>
    <row r="430" spans="3:3">
      <c r="C430" t="s">
        <v>135</v>
      </c>
    </row>
    <row r="431" spans="3:3">
      <c r="C431" t="s">
        <v>131</v>
      </c>
    </row>
    <row r="432" spans="4:4">
      <c r="D432" t="s">
        <v>1037</v>
      </c>
    </row>
    <row r="433" spans="4:4">
      <c r="D433" t="s">
        <v>1095</v>
      </c>
    </row>
    <row r="434" spans="3:3">
      <c r="C434" t="s">
        <v>135</v>
      </c>
    </row>
    <row r="435" spans="3:3">
      <c r="C435" t="s">
        <v>131</v>
      </c>
    </row>
    <row r="436" spans="4:4">
      <c r="D436" t="s">
        <v>1039</v>
      </c>
    </row>
    <row r="437" spans="4:4">
      <c r="D437" t="s">
        <v>1095</v>
      </c>
    </row>
    <row r="438" spans="3:3">
      <c r="C438" t="s">
        <v>135</v>
      </c>
    </row>
    <row r="439" spans="3:3">
      <c r="C439" t="s">
        <v>131</v>
      </c>
    </row>
    <row r="440" spans="4:4">
      <c r="D440" t="s">
        <v>1041</v>
      </c>
    </row>
    <row r="441" spans="4:4">
      <c r="D441" t="s">
        <v>1096</v>
      </c>
    </row>
    <row r="442" spans="3:3">
      <c r="C442" t="s">
        <v>135</v>
      </c>
    </row>
    <row r="443" spans="3:3">
      <c r="C443" t="s">
        <v>131</v>
      </c>
    </row>
    <row r="444" spans="4:4">
      <c r="D444" t="s">
        <v>1043</v>
      </c>
    </row>
    <row r="445" spans="4:4">
      <c r="D445" t="s">
        <v>1096</v>
      </c>
    </row>
    <row r="446" spans="3:3">
      <c r="C446" t="s">
        <v>135</v>
      </c>
    </row>
    <row r="447" spans="3:3">
      <c r="C447" t="s">
        <v>131</v>
      </c>
    </row>
    <row r="448" spans="4:4">
      <c r="D448" t="s">
        <v>1045</v>
      </c>
    </row>
    <row r="449" spans="4:4">
      <c r="D449" t="s">
        <v>1095</v>
      </c>
    </row>
    <row r="450" spans="3:3">
      <c r="C450" t="s">
        <v>135</v>
      </c>
    </row>
    <row r="451" spans="3:3">
      <c r="C451" t="s">
        <v>131</v>
      </c>
    </row>
    <row r="452" spans="4:4">
      <c r="D452" t="s">
        <v>1047</v>
      </c>
    </row>
    <row r="453" spans="4:4">
      <c r="D453" t="s">
        <v>1096</v>
      </c>
    </row>
    <row r="454" spans="3:3">
      <c r="C454" t="s">
        <v>140</v>
      </c>
    </row>
    <row r="455" spans="2:2">
      <c r="B455" t="s">
        <v>14</v>
      </c>
    </row>
    <row r="456" spans="2:2">
      <c r="B456" t="s">
        <v>1049</v>
      </c>
    </row>
    <row r="457" spans="2:2">
      <c r="B457" t="s">
        <v>1097</v>
      </c>
    </row>
    <row r="458" spans="1:1">
      <c r="A458" t="s">
        <v>135</v>
      </c>
    </row>
    <row r="459" spans="1:1">
      <c r="A459" t="s">
        <v>1098</v>
      </c>
    </row>
    <row r="460" spans="2:2">
      <c r="B460" t="s">
        <v>1028</v>
      </c>
    </row>
    <row r="461" spans="2:2">
      <c r="B461" t="s">
        <v>1029</v>
      </c>
    </row>
    <row r="462" spans="3:3">
      <c r="C462" t="s">
        <v>131</v>
      </c>
    </row>
    <row r="463" spans="4:4">
      <c r="D463" t="s">
        <v>1030</v>
      </c>
    </row>
    <row r="464" spans="4:4">
      <c r="D464" t="s">
        <v>1099</v>
      </c>
    </row>
    <row r="465" spans="3:3">
      <c r="C465" t="s">
        <v>135</v>
      </c>
    </row>
    <row r="466" spans="3:3">
      <c r="C466" t="s">
        <v>131</v>
      </c>
    </row>
    <row r="467" spans="4:4">
      <c r="D467" t="s">
        <v>1033</v>
      </c>
    </row>
    <row r="468" spans="4:4">
      <c r="D468" t="s">
        <v>1099</v>
      </c>
    </row>
    <row r="469" spans="3:3">
      <c r="C469" t="s">
        <v>135</v>
      </c>
    </row>
    <row r="470" spans="3:3">
      <c r="C470" t="s">
        <v>131</v>
      </c>
    </row>
    <row r="471" spans="4:4">
      <c r="D471" t="s">
        <v>1035</v>
      </c>
    </row>
    <row r="472" spans="4:4">
      <c r="D472" t="s">
        <v>1099</v>
      </c>
    </row>
    <row r="473" spans="3:3">
      <c r="C473" t="s">
        <v>135</v>
      </c>
    </row>
    <row r="474" spans="3:3">
      <c r="C474" t="s">
        <v>131</v>
      </c>
    </row>
    <row r="475" spans="4:4">
      <c r="D475" t="s">
        <v>1037</v>
      </c>
    </row>
    <row r="476" spans="4:4">
      <c r="D476" t="s">
        <v>1099</v>
      </c>
    </row>
    <row r="477" spans="3:3">
      <c r="C477" t="s">
        <v>135</v>
      </c>
    </row>
    <row r="478" spans="3:3">
      <c r="C478" t="s">
        <v>131</v>
      </c>
    </row>
    <row r="479" spans="4:4">
      <c r="D479" t="s">
        <v>1039</v>
      </c>
    </row>
    <row r="480" spans="4:4">
      <c r="D480" t="s">
        <v>1099</v>
      </c>
    </row>
    <row r="481" spans="3:3">
      <c r="C481" t="s">
        <v>135</v>
      </c>
    </row>
    <row r="482" spans="3:3">
      <c r="C482" t="s">
        <v>131</v>
      </c>
    </row>
    <row r="483" spans="4:4">
      <c r="D483" t="s">
        <v>1041</v>
      </c>
    </row>
    <row r="484" spans="4:4">
      <c r="D484" t="s">
        <v>1099</v>
      </c>
    </row>
    <row r="485" spans="3:3">
      <c r="C485" t="s">
        <v>135</v>
      </c>
    </row>
    <row r="486" spans="3:3">
      <c r="C486" t="s">
        <v>131</v>
      </c>
    </row>
    <row r="487" spans="4:4">
      <c r="D487" t="s">
        <v>1043</v>
      </c>
    </row>
    <row r="488" spans="4:4">
      <c r="D488" t="s">
        <v>1099</v>
      </c>
    </row>
    <row r="489" spans="3:3">
      <c r="C489" t="s">
        <v>135</v>
      </c>
    </row>
    <row r="490" spans="3:3">
      <c r="C490" t="s">
        <v>131</v>
      </c>
    </row>
    <row r="491" spans="4:4">
      <c r="D491" t="s">
        <v>1045</v>
      </c>
    </row>
    <row r="492" spans="4:4">
      <c r="D492" t="s">
        <v>1099</v>
      </c>
    </row>
    <row r="493" spans="3:3">
      <c r="C493" t="s">
        <v>135</v>
      </c>
    </row>
    <row r="494" spans="3:3">
      <c r="C494" t="s">
        <v>131</v>
      </c>
    </row>
    <row r="495" spans="4:4">
      <c r="D495" t="s">
        <v>1047</v>
      </c>
    </row>
    <row r="496" spans="4:4">
      <c r="D496" t="s">
        <v>1099</v>
      </c>
    </row>
    <row r="497" spans="3:3">
      <c r="C497" t="s">
        <v>140</v>
      </c>
    </row>
    <row r="498" spans="2:2">
      <c r="B498" t="s">
        <v>14</v>
      </c>
    </row>
    <row r="499" spans="2:2">
      <c r="B499" t="s">
        <v>1049</v>
      </c>
    </row>
    <row r="500" spans="2:2">
      <c r="B500" t="s">
        <v>1100</v>
      </c>
    </row>
    <row r="501" spans="1:1">
      <c r="A501" t="s">
        <v>135</v>
      </c>
    </row>
    <row r="502" spans="1:1">
      <c r="A502" t="s">
        <v>1101</v>
      </c>
    </row>
    <row r="503" spans="2:2">
      <c r="B503" t="s">
        <v>1028</v>
      </c>
    </row>
    <row r="504" spans="2:2">
      <c r="B504" t="s">
        <v>1029</v>
      </c>
    </row>
    <row r="505" spans="3:3">
      <c r="C505" t="s">
        <v>131</v>
      </c>
    </row>
    <row r="506" spans="4:4">
      <c r="D506" t="s">
        <v>1030</v>
      </c>
    </row>
    <row r="507" spans="4:4">
      <c r="D507" t="s">
        <v>1102</v>
      </c>
    </row>
    <row r="508" spans="3:3">
      <c r="C508" t="s">
        <v>135</v>
      </c>
    </row>
    <row r="509" spans="3:3">
      <c r="C509" t="s">
        <v>131</v>
      </c>
    </row>
    <row r="510" spans="4:4">
      <c r="D510" t="s">
        <v>1033</v>
      </c>
    </row>
    <row r="511" spans="4:4">
      <c r="D511" t="s">
        <v>1102</v>
      </c>
    </row>
    <row r="512" spans="3:3">
      <c r="C512" t="s">
        <v>135</v>
      </c>
    </row>
    <row r="513" spans="3:3">
      <c r="C513" t="s">
        <v>131</v>
      </c>
    </row>
    <row r="514" spans="4:4">
      <c r="D514" t="s">
        <v>1035</v>
      </c>
    </row>
    <row r="515" spans="4:4">
      <c r="D515" t="s">
        <v>1102</v>
      </c>
    </row>
    <row r="516" spans="3:3">
      <c r="C516" t="s">
        <v>135</v>
      </c>
    </row>
    <row r="517" spans="3:3">
      <c r="C517" t="s">
        <v>131</v>
      </c>
    </row>
    <row r="518" spans="4:4">
      <c r="D518" t="s">
        <v>1037</v>
      </c>
    </row>
    <row r="519" spans="4:4">
      <c r="D519" t="s">
        <v>1102</v>
      </c>
    </row>
    <row r="520" spans="3:3">
      <c r="C520" t="s">
        <v>135</v>
      </c>
    </row>
    <row r="521" spans="3:3">
      <c r="C521" t="s">
        <v>131</v>
      </c>
    </row>
    <row r="522" spans="4:4">
      <c r="D522" t="s">
        <v>1039</v>
      </c>
    </row>
    <row r="523" spans="4:4">
      <c r="D523" t="s">
        <v>1102</v>
      </c>
    </row>
    <row r="524" spans="3:3">
      <c r="C524" t="s">
        <v>135</v>
      </c>
    </row>
    <row r="525" spans="3:3">
      <c r="C525" t="s">
        <v>131</v>
      </c>
    </row>
    <row r="526" spans="4:4">
      <c r="D526" t="s">
        <v>1041</v>
      </c>
    </row>
    <row r="527" spans="4:4">
      <c r="D527" t="s">
        <v>1102</v>
      </c>
    </row>
    <row r="528" spans="3:3">
      <c r="C528" t="s">
        <v>135</v>
      </c>
    </row>
    <row r="529" spans="3:3">
      <c r="C529" t="s">
        <v>131</v>
      </c>
    </row>
    <row r="530" spans="4:4">
      <c r="D530" t="s">
        <v>1043</v>
      </c>
    </row>
    <row r="531" spans="4:4">
      <c r="D531" t="s">
        <v>1102</v>
      </c>
    </row>
    <row r="532" spans="3:3">
      <c r="C532" t="s">
        <v>135</v>
      </c>
    </row>
    <row r="533" spans="3:3">
      <c r="C533" t="s">
        <v>131</v>
      </c>
    </row>
    <row r="534" spans="4:4">
      <c r="D534" t="s">
        <v>1045</v>
      </c>
    </row>
    <row r="535" spans="4:4">
      <c r="D535" t="s">
        <v>1102</v>
      </c>
    </row>
    <row r="536" spans="3:3">
      <c r="C536" t="s">
        <v>135</v>
      </c>
    </row>
    <row r="537" spans="3:3">
      <c r="C537" t="s">
        <v>131</v>
      </c>
    </row>
    <row r="538" spans="4:4">
      <c r="D538" t="s">
        <v>1047</v>
      </c>
    </row>
    <row r="539" spans="4:4">
      <c r="D539" t="s">
        <v>1102</v>
      </c>
    </row>
    <row r="540" spans="3:3">
      <c r="C540" t="s">
        <v>140</v>
      </c>
    </row>
    <row r="541" spans="2:2">
      <c r="B541" t="s">
        <v>14</v>
      </c>
    </row>
    <row r="542" spans="2:2">
      <c r="B542" t="s">
        <v>1049</v>
      </c>
    </row>
    <row r="543" spans="2:2">
      <c r="B543" t="s">
        <v>1103</v>
      </c>
    </row>
    <row r="544" spans="1:1">
      <c r="A544" t="s">
        <v>135</v>
      </c>
    </row>
    <row r="545" spans="1:1">
      <c r="A545" t="s">
        <v>1104</v>
      </c>
    </row>
    <row r="546" spans="2:2">
      <c r="B546" t="s">
        <v>1028</v>
      </c>
    </row>
    <row r="547" spans="2:2">
      <c r="B547" t="s">
        <v>1029</v>
      </c>
    </row>
    <row r="548" spans="3:3">
      <c r="C548" t="s">
        <v>131</v>
      </c>
    </row>
    <row r="549" spans="4:4">
      <c r="D549" t="s">
        <v>1030</v>
      </c>
    </row>
    <row r="550" spans="4:4">
      <c r="D550" t="s">
        <v>1105</v>
      </c>
    </row>
    <row r="551" spans="3:3">
      <c r="C551" t="s">
        <v>135</v>
      </c>
    </row>
    <row r="552" spans="3:3">
      <c r="C552" t="s">
        <v>131</v>
      </c>
    </row>
    <row r="553" spans="4:4">
      <c r="D553" t="s">
        <v>1033</v>
      </c>
    </row>
    <row r="554" spans="4:4">
      <c r="D554" t="s">
        <v>1105</v>
      </c>
    </row>
    <row r="555" spans="3:3">
      <c r="C555" t="s">
        <v>135</v>
      </c>
    </row>
    <row r="556" spans="3:3">
      <c r="C556" t="s">
        <v>131</v>
      </c>
    </row>
    <row r="557" spans="4:4">
      <c r="D557" t="s">
        <v>1035</v>
      </c>
    </row>
    <row r="558" spans="4:4">
      <c r="D558" t="s">
        <v>1105</v>
      </c>
    </row>
    <row r="559" spans="3:3">
      <c r="C559" t="s">
        <v>135</v>
      </c>
    </row>
    <row r="560" spans="3:3">
      <c r="C560" t="s">
        <v>131</v>
      </c>
    </row>
    <row r="561" spans="4:4">
      <c r="D561" t="s">
        <v>1037</v>
      </c>
    </row>
    <row r="562" spans="4:4">
      <c r="D562" t="s">
        <v>1105</v>
      </c>
    </row>
    <row r="563" spans="3:3">
      <c r="C563" t="s">
        <v>135</v>
      </c>
    </row>
    <row r="564" spans="3:3">
      <c r="C564" t="s">
        <v>131</v>
      </c>
    </row>
    <row r="565" spans="4:4">
      <c r="D565" t="s">
        <v>1039</v>
      </c>
    </row>
    <row r="566" spans="4:4">
      <c r="D566" t="s">
        <v>1105</v>
      </c>
    </row>
    <row r="567" spans="3:3">
      <c r="C567" t="s">
        <v>135</v>
      </c>
    </row>
    <row r="568" spans="3:3">
      <c r="C568" t="s">
        <v>131</v>
      </c>
    </row>
    <row r="569" spans="4:4">
      <c r="D569" t="s">
        <v>1041</v>
      </c>
    </row>
    <row r="570" spans="4:4">
      <c r="D570" t="s">
        <v>1105</v>
      </c>
    </row>
    <row r="571" spans="3:3">
      <c r="C571" t="s">
        <v>135</v>
      </c>
    </row>
    <row r="572" spans="3:3">
      <c r="C572" t="s">
        <v>131</v>
      </c>
    </row>
    <row r="573" spans="4:4">
      <c r="D573" t="s">
        <v>1043</v>
      </c>
    </row>
    <row r="574" spans="4:4">
      <c r="D574" t="s">
        <v>1105</v>
      </c>
    </row>
    <row r="575" spans="3:3">
      <c r="C575" t="s">
        <v>135</v>
      </c>
    </row>
    <row r="576" spans="3:3">
      <c r="C576" t="s">
        <v>131</v>
      </c>
    </row>
    <row r="577" spans="4:4">
      <c r="D577" t="s">
        <v>1045</v>
      </c>
    </row>
    <row r="578" spans="4:4">
      <c r="D578" t="s">
        <v>1105</v>
      </c>
    </row>
    <row r="579" spans="3:3">
      <c r="C579" t="s">
        <v>135</v>
      </c>
    </row>
    <row r="580" spans="3:3">
      <c r="C580" t="s">
        <v>131</v>
      </c>
    </row>
    <row r="581" spans="4:4">
      <c r="D581" t="s">
        <v>1047</v>
      </c>
    </row>
    <row r="582" spans="4:4">
      <c r="D582" t="s">
        <v>1105</v>
      </c>
    </row>
    <row r="583" spans="3:3">
      <c r="C583" t="s">
        <v>140</v>
      </c>
    </row>
    <row r="584" spans="2:2">
      <c r="B584" t="s">
        <v>14</v>
      </c>
    </row>
    <row r="585" spans="2:2">
      <c r="B585" t="s">
        <v>1049</v>
      </c>
    </row>
    <row r="586" spans="2:2">
      <c r="B586" t="s">
        <v>1106</v>
      </c>
    </row>
    <row r="587" spans="1:1">
      <c r="A587" t="s">
        <v>135</v>
      </c>
    </row>
    <row r="588" spans="1:1">
      <c r="A588" t="s">
        <v>1107</v>
      </c>
    </row>
    <row r="589" spans="2:2">
      <c r="B589" t="s">
        <v>1028</v>
      </c>
    </row>
    <row r="590" spans="2:2">
      <c r="B590" t="s">
        <v>1029</v>
      </c>
    </row>
    <row r="591" spans="3:3">
      <c r="C591" t="s">
        <v>131</v>
      </c>
    </row>
    <row r="592" spans="4:4">
      <c r="D592" t="s">
        <v>1030</v>
      </c>
    </row>
    <row r="593" spans="4:4">
      <c r="D593" t="s">
        <v>1108</v>
      </c>
    </row>
    <row r="594" spans="3:3">
      <c r="C594" t="s">
        <v>135</v>
      </c>
    </row>
    <row r="595" spans="3:3">
      <c r="C595" t="s">
        <v>131</v>
      </c>
    </row>
    <row r="596" spans="4:4">
      <c r="D596" t="s">
        <v>1033</v>
      </c>
    </row>
    <row r="597" spans="4:4">
      <c r="D597" t="s">
        <v>1108</v>
      </c>
    </row>
    <row r="598" spans="3:3">
      <c r="C598" t="s">
        <v>135</v>
      </c>
    </row>
    <row r="599" spans="3:3">
      <c r="C599" t="s">
        <v>131</v>
      </c>
    </row>
    <row r="600" spans="4:4">
      <c r="D600" t="s">
        <v>1035</v>
      </c>
    </row>
    <row r="601" spans="4:4">
      <c r="D601" t="s">
        <v>1108</v>
      </c>
    </row>
    <row r="602" spans="3:3">
      <c r="C602" t="s">
        <v>135</v>
      </c>
    </row>
    <row r="603" spans="3:3">
      <c r="C603" t="s">
        <v>131</v>
      </c>
    </row>
    <row r="604" spans="4:4">
      <c r="D604" t="s">
        <v>1037</v>
      </c>
    </row>
    <row r="605" spans="4:4">
      <c r="D605" t="s">
        <v>1108</v>
      </c>
    </row>
    <row r="606" spans="3:3">
      <c r="C606" t="s">
        <v>135</v>
      </c>
    </row>
    <row r="607" spans="3:3">
      <c r="C607" t="s">
        <v>131</v>
      </c>
    </row>
    <row r="608" spans="4:4">
      <c r="D608" t="s">
        <v>1039</v>
      </c>
    </row>
    <row r="609" spans="4:4">
      <c r="D609" t="s">
        <v>1109</v>
      </c>
    </row>
    <row r="610" spans="3:3">
      <c r="C610" t="s">
        <v>135</v>
      </c>
    </row>
    <row r="611" spans="3:3">
      <c r="C611" t="s">
        <v>131</v>
      </c>
    </row>
    <row r="612" spans="4:4">
      <c r="D612" t="s">
        <v>1041</v>
      </c>
    </row>
    <row r="613" spans="4:4">
      <c r="D613" t="s">
        <v>1109</v>
      </c>
    </row>
    <row r="614" spans="3:3">
      <c r="C614" t="s">
        <v>135</v>
      </c>
    </row>
    <row r="615" spans="3:3">
      <c r="C615" t="s">
        <v>131</v>
      </c>
    </row>
    <row r="616" spans="4:4">
      <c r="D616" t="s">
        <v>1043</v>
      </c>
    </row>
    <row r="617" spans="4:4">
      <c r="D617" t="s">
        <v>1109</v>
      </c>
    </row>
    <row r="618" spans="3:3">
      <c r="C618" t="s">
        <v>135</v>
      </c>
    </row>
    <row r="619" spans="3:3">
      <c r="C619" t="s">
        <v>131</v>
      </c>
    </row>
    <row r="620" spans="4:4">
      <c r="D620" t="s">
        <v>1045</v>
      </c>
    </row>
    <row r="621" spans="4:4">
      <c r="D621" t="s">
        <v>1109</v>
      </c>
    </row>
    <row r="622" spans="3:3">
      <c r="C622" t="s">
        <v>135</v>
      </c>
    </row>
    <row r="623" spans="3:3">
      <c r="C623" t="s">
        <v>131</v>
      </c>
    </row>
    <row r="624" spans="4:4">
      <c r="D624" t="s">
        <v>1047</v>
      </c>
    </row>
    <row r="625" spans="4:4">
      <c r="D625" t="s">
        <v>1109</v>
      </c>
    </row>
    <row r="626" spans="3:3">
      <c r="C626" t="s">
        <v>140</v>
      </c>
    </row>
    <row r="627" spans="2:2">
      <c r="B627" t="s">
        <v>14</v>
      </c>
    </row>
    <row r="628" spans="2:2">
      <c r="B628" t="s">
        <v>1049</v>
      </c>
    </row>
    <row r="629" spans="2:2">
      <c r="B629" t="s">
        <v>1110</v>
      </c>
    </row>
    <row r="630" spans="1:1">
      <c r="A630" t="s">
        <v>135</v>
      </c>
    </row>
    <row r="631" spans="1:1">
      <c r="A631" t="s">
        <v>1111</v>
      </c>
    </row>
    <row r="632" spans="2:2">
      <c r="B632" t="s">
        <v>1028</v>
      </c>
    </row>
    <row r="633" spans="2:2">
      <c r="B633" t="s">
        <v>1029</v>
      </c>
    </row>
    <row r="634" spans="3:3">
      <c r="C634" t="s">
        <v>131</v>
      </c>
    </row>
    <row r="635" spans="4:4">
      <c r="D635" t="s">
        <v>1030</v>
      </c>
    </row>
    <row r="636" spans="4:4">
      <c r="D636" t="s">
        <v>1112</v>
      </c>
    </row>
    <row r="637" spans="3:3">
      <c r="C637" t="s">
        <v>135</v>
      </c>
    </row>
    <row r="638" spans="3:3">
      <c r="C638" t="s">
        <v>131</v>
      </c>
    </row>
    <row r="639" spans="4:4">
      <c r="D639" t="s">
        <v>1033</v>
      </c>
    </row>
    <row r="640" spans="4:4">
      <c r="D640" t="s">
        <v>1112</v>
      </c>
    </row>
    <row r="641" spans="3:3">
      <c r="C641" t="s">
        <v>135</v>
      </c>
    </row>
    <row r="642" spans="3:3">
      <c r="C642" t="s">
        <v>131</v>
      </c>
    </row>
    <row r="643" spans="4:4">
      <c r="D643" t="s">
        <v>1035</v>
      </c>
    </row>
    <row r="644" spans="4:4">
      <c r="D644" t="s">
        <v>1112</v>
      </c>
    </row>
    <row r="645" spans="3:3">
      <c r="C645" t="s">
        <v>135</v>
      </c>
    </row>
    <row r="646" spans="3:3">
      <c r="C646" t="s">
        <v>131</v>
      </c>
    </row>
    <row r="647" spans="4:4">
      <c r="D647" t="s">
        <v>1037</v>
      </c>
    </row>
    <row r="648" spans="4:4">
      <c r="D648" t="s">
        <v>1113</v>
      </c>
    </row>
    <row r="649" spans="3:3">
      <c r="C649" t="s">
        <v>135</v>
      </c>
    </row>
    <row r="650" spans="3:3">
      <c r="C650" t="s">
        <v>131</v>
      </c>
    </row>
    <row r="651" spans="4:4">
      <c r="D651" t="s">
        <v>1039</v>
      </c>
    </row>
    <row r="652" spans="4:4">
      <c r="D652" t="s">
        <v>1114</v>
      </c>
    </row>
    <row r="653" spans="3:3">
      <c r="C653" t="s">
        <v>135</v>
      </c>
    </row>
    <row r="654" spans="3:3">
      <c r="C654" t="s">
        <v>131</v>
      </c>
    </row>
    <row r="655" spans="4:4">
      <c r="D655" t="s">
        <v>1041</v>
      </c>
    </row>
    <row r="656" spans="4:4">
      <c r="D656" t="s">
        <v>1114</v>
      </c>
    </row>
    <row r="657" spans="3:3">
      <c r="C657" t="s">
        <v>135</v>
      </c>
    </row>
    <row r="658" spans="3:3">
      <c r="C658" t="s">
        <v>131</v>
      </c>
    </row>
    <row r="659" spans="4:4">
      <c r="D659" t="s">
        <v>1043</v>
      </c>
    </row>
    <row r="660" spans="4:4">
      <c r="D660" t="s">
        <v>1114</v>
      </c>
    </row>
    <row r="661" spans="3:3">
      <c r="C661" t="s">
        <v>135</v>
      </c>
    </row>
    <row r="662" spans="3:3">
      <c r="C662" t="s">
        <v>131</v>
      </c>
    </row>
    <row r="663" spans="4:4">
      <c r="D663" t="s">
        <v>1045</v>
      </c>
    </row>
    <row r="664" spans="4:4">
      <c r="D664" t="s">
        <v>1114</v>
      </c>
    </row>
    <row r="665" spans="3:3">
      <c r="C665" t="s">
        <v>135</v>
      </c>
    </row>
    <row r="666" spans="3:3">
      <c r="C666" t="s">
        <v>131</v>
      </c>
    </row>
    <row r="667" spans="4:4">
      <c r="D667" t="s">
        <v>1047</v>
      </c>
    </row>
    <row r="668" spans="4:4">
      <c r="D668" t="s">
        <v>1114</v>
      </c>
    </row>
    <row r="669" spans="3:3">
      <c r="C669" t="s">
        <v>140</v>
      </c>
    </row>
    <row r="670" spans="2:2">
      <c r="B670" t="s">
        <v>14</v>
      </c>
    </row>
    <row r="671" spans="2:2">
      <c r="B671" t="s">
        <v>1049</v>
      </c>
    </row>
    <row r="672" spans="2:2">
      <c r="B672" t="s">
        <v>1115</v>
      </c>
    </row>
    <row r="673" spans="1:1">
      <c r="A673" t="s">
        <v>135</v>
      </c>
    </row>
    <row r="674" spans="1:1">
      <c r="A674" t="s">
        <v>1116</v>
      </c>
    </row>
    <row r="675" spans="2:2">
      <c r="B675" t="s">
        <v>1028</v>
      </c>
    </row>
    <row r="676" spans="2:2">
      <c r="B676" t="s">
        <v>1029</v>
      </c>
    </row>
    <row r="677" spans="3:3">
      <c r="C677" t="s">
        <v>131</v>
      </c>
    </row>
    <row r="678" spans="4:4">
      <c r="D678" t="s">
        <v>1030</v>
      </c>
    </row>
    <row r="679" spans="4:4">
      <c r="D679" t="s">
        <v>1114</v>
      </c>
    </row>
    <row r="680" spans="3:3">
      <c r="C680" t="s">
        <v>135</v>
      </c>
    </row>
    <row r="681" spans="3:3">
      <c r="C681" t="s">
        <v>131</v>
      </c>
    </row>
    <row r="682" spans="4:4">
      <c r="D682" t="s">
        <v>1033</v>
      </c>
    </row>
    <row r="683" spans="4:4">
      <c r="D683" t="s">
        <v>1114</v>
      </c>
    </row>
    <row r="684" spans="3:3">
      <c r="C684" t="s">
        <v>135</v>
      </c>
    </row>
    <row r="685" spans="3:3">
      <c r="C685" t="s">
        <v>131</v>
      </c>
    </row>
    <row r="686" spans="4:4">
      <c r="D686" t="s">
        <v>1035</v>
      </c>
    </row>
    <row r="687" spans="4:4">
      <c r="D687" t="s">
        <v>1117</v>
      </c>
    </row>
    <row r="688" spans="3:3">
      <c r="C688" t="s">
        <v>135</v>
      </c>
    </row>
    <row r="689" spans="3:3">
      <c r="C689" t="s">
        <v>131</v>
      </c>
    </row>
    <row r="690" spans="4:4">
      <c r="D690" t="s">
        <v>1037</v>
      </c>
    </row>
    <row r="691" spans="4:4">
      <c r="D691" t="s">
        <v>1114</v>
      </c>
    </row>
    <row r="692" spans="3:3">
      <c r="C692" t="s">
        <v>135</v>
      </c>
    </row>
    <row r="693" spans="3:3">
      <c r="C693" t="s">
        <v>131</v>
      </c>
    </row>
    <row r="694" spans="4:4">
      <c r="D694" t="s">
        <v>1039</v>
      </c>
    </row>
    <row r="695" spans="4:4">
      <c r="D695" t="s">
        <v>1114</v>
      </c>
    </row>
    <row r="696" spans="3:3">
      <c r="C696" t="s">
        <v>135</v>
      </c>
    </row>
    <row r="697" spans="3:3">
      <c r="C697" t="s">
        <v>131</v>
      </c>
    </row>
    <row r="698" spans="4:4">
      <c r="D698" t="s">
        <v>1041</v>
      </c>
    </row>
    <row r="699" spans="4:4">
      <c r="D699" t="s">
        <v>1114</v>
      </c>
    </row>
    <row r="700" spans="3:3">
      <c r="C700" t="s">
        <v>135</v>
      </c>
    </row>
    <row r="701" spans="3:3">
      <c r="C701" t="s">
        <v>131</v>
      </c>
    </row>
    <row r="702" spans="4:4">
      <c r="D702" t="s">
        <v>1043</v>
      </c>
    </row>
    <row r="703" spans="4:4">
      <c r="D703" t="s">
        <v>1114</v>
      </c>
    </row>
    <row r="704" spans="3:3">
      <c r="C704" t="s">
        <v>135</v>
      </c>
    </row>
    <row r="705" spans="3:3">
      <c r="C705" t="s">
        <v>131</v>
      </c>
    </row>
    <row r="706" spans="4:4">
      <c r="D706" t="s">
        <v>1045</v>
      </c>
    </row>
    <row r="707" spans="4:4">
      <c r="D707" t="s">
        <v>1114</v>
      </c>
    </row>
    <row r="708" spans="3:3">
      <c r="C708" t="s">
        <v>135</v>
      </c>
    </row>
    <row r="709" spans="3:3">
      <c r="C709" t="s">
        <v>131</v>
      </c>
    </row>
    <row r="710" spans="4:4">
      <c r="D710" t="s">
        <v>1047</v>
      </c>
    </row>
    <row r="711" spans="4:4">
      <c r="D711" t="s">
        <v>1118</v>
      </c>
    </row>
    <row r="712" spans="3:3">
      <c r="C712" t="s">
        <v>140</v>
      </c>
    </row>
    <row r="713" spans="2:2">
      <c r="B713" t="s">
        <v>14</v>
      </c>
    </row>
    <row r="714" spans="2:2">
      <c r="B714" t="s">
        <v>1049</v>
      </c>
    </row>
    <row r="715" spans="2:2">
      <c r="B715" t="s">
        <v>1119</v>
      </c>
    </row>
    <row r="716" spans="1:1">
      <c r="A716" t="s">
        <v>135</v>
      </c>
    </row>
    <row r="717" spans="1:1">
      <c r="A717" t="s">
        <v>1120</v>
      </c>
    </row>
    <row r="718" spans="2:2">
      <c r="B718" t="s">
        <v>1028</v>
      </c>
    </row>
    <row r="719" spans="2:2">
      <c r="B719" t="s">
        <v>1029</v>
      </c>
    </row>
    <row r="720" spans="3:3">
      <c r="C720" t="s">
        <v>131</v>
      </c>
    </row>
    <row r="721" spans="4:4">
      <c r="D721" t="s">
        <v>1030</v>
      </c>
    </row>
    <row r="722" spans="4:4">
      <c r="D722" t="s">
        <v>1114</v>
      </c>
    </row>
    <row r="723" spans="3:3">
      <c r="C723" t="s">
        <v>135</v>
      </c>
    </row>
    <row r="724" spans="3:3">
      <c r="C724" t="s">
        <v>131</v>
      </c>
    </row>
    <row r="725" spans="4:4">
      <c r="D725" t="s">
        <v>1033</v>
      </c>
    </row>
    <row r="726" spans="4:4">
      <c r="D726" t="s">
        <v>1114</v>
      </c>
    </row>
    <row r="727" spans="3:3">
      <c r="C727" t="s">
        <v>135</v>
      </c>
    </row>
    <row r="728" spans="3:3">
      <c r="C728" t="s">
        <v>131</v>
      </c>
    </row>
    <row r="729" spans="4:4">
      <c r="D729" t="s">
        <v>1035</v>
      </c>
    </row>
    <row r="730" spans="4:4">
      <c r="D730" t="s">
        <v>1121</v>
      </c>
    </row>
    <row r="731" spans="3:3">
      <c r="C731" t="s">
        <v>135</v>
      </c>
    </row>
    <row r="732" spans="3:3">
      <c r="C732" t="s">
        <v>131</v>
      </c>
    </row>
    <row r="733" spans="4:4">
      <c r="D733" t="s">
        <v>1037</v>
      </c>
    </row>
    <row r="734" spans="4:4">
      <c r="D734" t="s">
        <v>1114</v>
      </c>
    </row>
    <row r="735" spans="3:3">
      <c r="C735" t="s">
        <v>135</v>
      </c>
    </row>
    <row r="736" spans="3:3">
      <c r="C736" t="s">
        <v>131</v>
      </c>
    </row>
    <row r="737" spans="4:4">
      <c r="D737" t="s">
        <v>1039</v>
      </c>
    </row>
    <row r="738" spans="4:4">
      <c r="D738" t="s">
        <v>1114</v>
      </c>
    </row>
    <row r="739" spans="3:3">
      <c r="C739" t="s">
        <v>135</v>
      </c>
    </row>
    <row r="740" spans="3:3">
      <c r="C740" t="s">
        <v>131</v>
      </c>
    </row>
    <row r="741" spans="4:4">
      <c r="D741" t="s">
        <v>1041</v>
      </c>
    </row>
    <row r="742" spans="4:4">
      <c r="D742" t="s">
        <v>1114</v>
      </c>
    </row>
    <row r="743" spans="3:3">
      <c r="C743" t="s">
        <v>135</v>
      </c>
    </row>
    <row r="744" spans="3:3">
      <c r="C744" t="s">
        <v>131</v>
      </c>
    </row>
    <row r="745" spans="4:4">
      <c r="D745" t="s">
        <v>1043</v>
      </c>
    </row>
    <row r="746" spans="4:4">
      <c r="D746" t="s">
        <v>1114</v>
      </c>
    </row>
    <row r="747" spans="3:3">
      <c r="C747" t="s">
        <v>135</v>
      </c>
    </row>
    <row r="748" spans="3:3">
      <c r="C748" t="s">
        <v>131</v>
      </c>
    </row>
    <row r="749" spans="4:4">
      <c r="D749" t="s">
        <v>1045</v>
      </c>
    </row>
    <row r="750" spans="4:4">
      <c r="D750" t="s">
        <v>1114</v>
      </c>
    </row>
    <row r="751" spans="3:3">
      <c r="C751" t="s">
        <v>135</v>
      </c>
    </row>
    <row r="752" spans="3:3">
      <c r="C752" t="s">
        <v>131</v>
      </c>
    </row>
    <row r="753" spans="4:4">
      <c r="D753" t="s">
        <v>1047</v>
      </c>
    </row>
    <row r="754" spans="4:4">
      <c r="D754" t="s">
        <v>1122</v>
      </c>
    </row>
    <row r="755" spans="3:3">
      <c r="C755" t="s">
        <v>140</v>
      </c>
    </row>
    <row r="756" spans="2:2">
      <c r="B756" t="s">
        <v>14</v>
      </c>
    </row>
    <row r="757" spans="2:2">
      <c r="B757" t="s">
        <v>1049</v>
      </c>
    </row>
    <row r="758" spans="2:2">
      <c r="B758" t="s">
        <v>1123</v>
      </c>
    </row>
    <row r="759" spans="1:1">
      <c r="A759" t="s">
        <v>135</v>
      </c>
    </row>
    <row r="760" spans="1:1">
      <c r="A760" t="s">
        <v>1124</v>
      </c>
    </row>
    <row r="761" spans="2:2">
      <c r="B761" t="s">
        <v>1028</v>
      </c>
    </row>
    <row r="762" spans="2:2">
      <c r="B762" t="s">
        <v>1029</v>
      </c>
    </row>
    <row r="763" spans="3:3">
      <c r="C763" t="s">
        <v>131</v>
      </c>
    </row>
    <row r="764" spans="4:4">
      <c r="D764" t="s">
        <v>1030</v>
      </c>
    </row>
    <row r="765" spans="4:4">
      <c r="D765" t="s">
        <v>1125</v>
      </c>
    </row>
    <row r="766" spans="3:3">
      <c r="C766" t="s">
        <v>135</v>
      </c>
    </row>
    <row r="767" spans="3:3">
      <c r="C767" t="s">
        <v>131</v>
      </c>
    </row>
    <row r="768" spans="4:4">
      <c r="D768" t="s">
        <v>1033</v>
      </c>
    </row>
    <row r="769" spans="4:4">
      <c r="D769" t="s">
        <v>1125</v>
      </c>
    </row>
    <row r="770" spans="3:3">
      <c r="C770" t="s">
        <v>135</v>
      </c>
    </row>
    <row r="771" spans="3:3">
      <c r="C771" t="s">
        <v>131</v>
      </c>
    </row>
    <row r="772" spans="4:4">
      <c r="D772" t="s">
        <v>1035</v>
      </c>
    </row>
    <row r="773" spans="4:4">
      <c r="D773" t="s">
        <v>1125</v>
      </c>
    </row>
    <row r="774" spans="3:3">
      <c r="C774" t="s">
        <v>135</v>
      </c>
    </row>
    <row r="775" spans="3:3">
      <c r="C775" t="s">
        <v>131</v>
      </c>
    </row>
    <row r="776" spans="4:4">
      <c r="D776" t="s">
        <v>1037</v>
      </c>
    </row>
    <row r="777" spans="4:4">
      <c r="D777" t="s">
        <v>1125</v>
      </c>
    </row>
    <row r="778" spans="3:3">
      <c r="C778" t="s">
        <v>135</v>
      </c>
    </row>
    <row r="779" spans="3:3">
      <c r="C779" t="s">
        <v>131</v>
      </c>
    </row>
    <row r="780" spans="4:4">
      <c r="D780" t="s">
        <v>1039</v>
      </c>
    </row>
    <row r="781" spans="4:4">
      <c r="D781" t="s">
        <v>1126</v>
      </c>
    </row>
    <row r="782" spans="3:3">
      <c r="C782" t="s">
        <v>135</v>
      </c>
    </row>
    <row r="783" spans="3:3">
      <c r="C783" t="s">
        <v>131</v>
      </c>
    </row>
    <row r="784" spans="4:4">
      <c r="D784" t="s">
        <v>1041</v>
      </c>
    </row>
    <row r="785" spans="4:4">
      <c r="D785" t="s">
        <v>1127</v>
      </c>
    </row>
    <row r="786" spans="3:3">
      <c r="C786" t="s">
        <v>135</v>
      </c>
    </row>
    <row r="787" spans="3:3">
      <c r="C787" t="s">
        <v>131</v>
      </c>
    </row>
    <row r="788" spans="4:4">
      <c r="D788" t="s">
        <v>1043</v>
      </c>
    </row>
    <row r="789" spans="4:4">
      <c r="D789" t="s">
        <v>1127</v>
      </c>
    </row>
    <row r="790" spans="3:3">
      <c r="C790" t="s">
        <v>135</v>
      </c>
    </row>
    <row r="791" spans="3:3">
      <c r="C791" t="s">
        <v>131</v>
      </c>
    </row>
    <row r="792" spans="4:4">
      <c r="D792" t="s">
        <v>1045</v>
      </c>
    </row>
    <row r="793" spans="4:4">
      <c r="D793" t="s">
        <v>1126</v>
      </c>
    </row>
    <row r="794" spans="3:3">
      <c r="C794" t="s">
        <v>135</v>
      </c>
    </row>
    <row r="795" spans="3:3">
      <c r="C795" t="s">
        <v>131</v>
      </c>
    </row>
    <row r="796" spans="4:4">
      <c r="D796" t="s">
        <v>1047</v>
      </c>
    </row>
    <row r="797" spans="4:4">
      <c r="D797" t="s">
        <v>1127</v>
      </c>
    </row>
    <row r="798" spans="3:3">
      <c r="C798" t="s">
        <v>140</v>
      </c>
    </row>
    <row r="799" spans="2:2">
      <c r="B799" t="s">
        <v>14</v>
      </c>
    </row>
    <row r="800" spans="2:2">
      <c r="B800" t="s">
        <v>1049</v>
      </c>
    </row>
    <row r="801" spans="2:2">
      <c r="B801" t="s">
        <v>1128</v>
      </c>
    </row>
    <row r="802" spans="1:1">
      <c r="A802" t="s">
        <v>135</v>
      </c>
    </row>
    <row r="803" spans="1:1">
      <c r="A803" t="s">
        <v>1129</v>
      </c>
    </row>
    <row r="804" spans="2:2">
      <c r="B804" t="s">
        <v>1028</v>
      </c>
    </row>
    <row r="805" spans="2:2">
      <c r="B805" t="s">
        <v>1029</v>
      </c>
    </row>
    <row r="806" spans="3:3">
      <c r="C806" t="s">
        <v>131</v>
      </c>
    </row>
    <row r="807" spans="4:4">
      <c r="D807" t="s">
        <v>1030</v>
      </c>
    </row>
    <row r="808" spans="4:4">
      <c r="D808" t="s">
        <v>1130</v>
      </c>
    </row>
    <row r="809" spans="3:3">
      <c r="C809" t="s">
        <v>135</v>
      </c>
    </row>
    <row r="810" spans="3:3">
      <c r="C810" t="s">
        <v>131</v>
      </c>
    </row>
    <row r="811" spans="4:4">
      <c r="D811" t="s">
        <v>1033</v>
      </c>
    </row>
    <row r="812" spans="4:4">
      <c r="D812" t="s">
        <v>1130</v>
      </c>
    </row>
    <row r="813" spans="3:3">
      <c r="C813" t="s">
        <v>135</v>
      </c>
    </row>
    <row r="814" spans="3:3">
      <c r="C814" t="s">
        <v>131</v>
      </c>
    </row>
    <row r="815" spans="4:4">
      <c r="D815" t="s">
        <v>1035</v>
      </c>
    </row>
    <row r="816" spans="4:4">
      <c r="D816" t="s">
        <v>1130</v>
      </c>
    </row>
    <row r="817" spans="3:3">
      <c r="C817" t="s">
        <v>135</v>
      </c>
    </row>
    <row r="818" spans="3:3">
      <c r="C818" t="s">
        <v>131</v>
      </c>
    </row>
    <row r="819" spans="4:4">
      <c r="D819" t="s">
        <v>1037</v>
      </c>
    </row>
    <row r="820" spans="4:4">
      <c r="D820" t="s">
        <v>1130</v>
      </c>
    </row>
    <row r="821" spans="3:3">
      <c r="C821" t="s">
        <v>135</v>
      </c>
    </row>
    <row r="822" spans="3:3">
      <c r="C822" t="s">
        <v>131</v>
      </c>
    </row>
    <row r="823" spans="4:4">
      <c r="D823" t="s">
        <v>1039</v>
      </c>
    </row>
    <row r="824" spans="4:4">
      <c r="D824" t="s">
        <v>1130</v>
      </c>
    </row>
    <row r="825" spans="3:3">
      <c r="C825" t="s">
        <v>135</v>
      </c>
    </row>
    <row r="826" spans="3:3">
      <c r="C826" t="s">
        <v>131</v>
      </c>
    </row>
    <row r="827" spans="4:4">
      <c r="D827" t="s">
        <v>1041</v>
      </c>
    </row>
    <row r="828" spans="4:4">
      <c r="D828" t="s">
        <v>1130</v>
      </c>
    </row>
    <row r="829" spans="3:3">
      <c r="C829" t="s">
        <v>135</v>
      </c>
    </row>
    <row r="830" spans="3:3">
      <c r="C830" t="s">
        <v>131</v>
      </c>
    </row>
    <row r="831" spans="4:4">
      <c r="D831" t="s">
        <v>1043</v>
      </c>
    </row>
    <row r="832" spans="4:4">
      <c r="D832" t="s">
        <v>1130</v>
      </c>
    </row>
    <row r="833" spans="3:3">
      <c r="C833" t="s">
        <v>135</v>
      </c>
    </row>
    <row r="834" spans="3:3">
      <c r="C834" t="s">
        <v>131</v>
      </c>
    </row>
    <row r="835" spans="4:4">
      <c r="D835" t="s">
        <v>1045</v>
      </c>
    </row>
    <row r="836" spans="4:4">
      <c r="D836" t="s">
        <v>1130</v>
      </c>
    </row>
    <row r="837" spans="3:3">
      <c r="C837" t="s">
        <v>135</v>
      </c>
    </row>
    <row r="838" spans="3:3">
      <c r="C838" t="s">
        <v>131</v>
      </c>
    </row>
    <row r="839" spans="4:4">
      <c r="D839" t="s">
        <v>1047</v>
      </c>
    </row>
    <row r="840" spans="4:4">
      <c r="D840" t="s">
        <v>1130</v>
      </c>
    </row>
    <row r="841" spans="3:3">
      <c r="C841" t="s">
        <v>140</v>
      </c>
    </row>
    <row r="842" spans="2:2">
      <c r="B842" t="s">
        <v>14</v>
      </c>
    </row>
    <row r="843" spans="2:2">
      <c r="B843" t="s">
        <v>1049</v>
      </c>
    </row>
    <row r="844" spans="2:2">
      <c r="B844" t="s">
        <v>1131</v>
      </c>
    </row>
    <row r="845" spans="1:1">
      <c r="A845" t="s">
        <v>135</v>
      </c>
    </row>
    <row r="846" spans="1:1">
      <c r="A846" t="s">
        <v>1132</v>
      </c>
    </row>
    <row r="847" spans="2:2">
      <c r="B847" t="s">
        <v>1133</v>
      </c>
    </row>
    <row r="848" spans="2:2">
      <c r="B848" t="s">
        <v>1029</v>
      </c>
    </row>
    <row r="849" spans="3:3">
      <c r="C849" t="s">
        <v>131</v>
      </c>
    </row>
    <row r="850" spans="4:4">
      <c r="D850" t="s">
        <v>1030</v>
      </c>
    </row>
    <row r="851" spans="4:4">
      <c r="D851" t="s">
        <v>1134</v>
      </c>
    </row>
    <row r="852" spans="3:3">
      <c r="C852" t="s">
        <v>135</v>
      </c>
    </row>
    <row r="853" spans="3:3">
      <c r="C853" t="s">
        <v>131</v>
      </c>
    </row>
    <row r="854" spans="4:4">
      <c r="D854" t="s">
        <v>1033</v>
      </c>
    </row>
    <row r="855" spans="4:4">
      <c r="D855" t="s">
        <v>1135</v>
      </c>
    </row>
    <row r="856" spans="3:3">
      <c r="C856" t="s">
        <v>135</v>
      </c>
    </row>
    <row r="857" spans="3:3">
      <c r="C857" t="s">
        <v>131</v>
      </c>
    </row>
    <row r="858" spans="4:4">
      <c r="D858" t="s">
        <v>1035</v>
      </c>
    </row>
    <row r="859" spans="4:4">
      <c r="D859" t="s">
        <v>1136</v>
      </c>
    </row>
    <row r="860" spans="3:3">
      <c r="C860" t="s">
        <v>135</v>
      </c>
    </row>
    <row r="861" spans="3:3">
      <c r="C861" t="s">
        <v>131</v>
      </c>
    </row>
    <row r="862" spans="4:4">
      <c r="D862" t="s">
        <v>1037</v>
      </c>
    </row>
    <row r="863" spans="4:4">
      <c r="D863" t="s">
        <v>1137</v>
      </c>
    </row>
    <row r="864" spans="3:3">
      <c r="C864" t="s">
        <v>135</v>
      </c>
    </row>
    <row r="865" spans="3:3">
      <c r="C865" t="s">
        <v>131</v>
      </c>
    </row>
    <row r="866" spans="4:4">
      <c r="D866" t="s">
        <v>1039</v>
      </c>
    </row>
    <row r="867" spans="4:4">
      <c r="D867" t="s">
        <v>1138</v>
      </c>
    </row>
    <row r="868" spans="3:3">
      <c r="C868" t="s">
        <v>135</v>
      </c>
    </row>
    <row r="869" spans="3:3">
      <c r="C869" t="s">
        <v>131</v>
      </c>
    </row>
    <row r="870" spans="4:4">
      <c r="D870" t="s">
        <v>1041</v>
      </c>
    </row>
    <row r="871" spans="4:4">
      <c r="D871" t="s">
        <v>1139</v>
      </c>
    </row>
    <row r="872" spans="3:3">
      <c r="C872" t="s">
        <v>135</v>
      </c>
    </row>
    <row r="873" spans="3:3">
      <c r="C873" t="s">
        <v>131</v>
      </c>
    </row>
    <row r="874" spans="4:4">
      <c r="D874" t="s">
        <v>1043</v>
      </c>
    </row>
    <row r="875" spans="4:4">
      <c r="D875" t="s">
        <v>1140</v>
      </c>
    </row>
    <row r="876" spans="3:3">
      <c r="C876" t="s">
        <v>135</v>
      </c>
    </row>
    <row r="877" spans="3:3">
      <c r="C877" t="s">
        <v>131</v>
      </c>
    </row>
    <row r="878" spans="4:4">
      <c r="D878" t="s">
        <v>1045</v>
      </c>
    </row>
    <row r="879" spans="4:4">
      <c r="D879" t="s">
        <v>1141</v>
      </c>
    </row>
    <row r="880" spans="3:3">
      <c r="C880" t="s">
        <v>135</v>
      </c>
    </row>
    <row r="881" spans="3:3">
      <c r="C881" t="s">
        <v>131</v>
      </c>
    </row>
    <row r="882" spans="4:4">
      <c r="D882" t="s">
        <v>1047</v>
      </c>
    </row>
    <row r="883" spans="4:4">
      <c r="D883" t="s">
        <v>1142</v>
      </c>
    </row>
    <row r="884" spans="3:3">
      <c r="C884" t="s">
        <v>140</v>
      </c>
    </row>
    <row r="885" spans="2:2">
      <c r="B885" t="s">
        <v>14</v>
      </c>
    </row>
    <row r="886" spans="2:2">
      <c r="B886" t="s">
        <v>1049</v>
      </c>
    </row>
    <row r="887" spans="2:2">
      <c r="B887" t="s">
        <v>1143</v>
      </c>
    </row>
    <row r="888" spans="1:1">
      <c r="A888" t="s">
        <v>135</v>
      </c>
    </row>
    <row r="889" spans="1:1">
      <c r="A889" t="s">
        <v>1144</v>
      </c>
    </row>
    <row r="890" spans="2:2">
      <c r="B890" t="s">
        <v>1133</v>
      </c>
    </row>
    <row r="891" spans="2:2">
      <c r="B891" t="s">
        <v>1029</v>
      </c>
    </row>
    <row r="892" spans="3:3">
      <c r="C892" t="s">
        <v>131</v>
      </c>
    </row>
    <row r="893" spans="4:4">
      <c r="D893" t="s">
        <v>1030</v>
      </c>
    </row>
    <row r="894" spans="4:4">
      <c r="D894" t="s">
        <v>1145</v>
      </c>
    </row>
    <row r="895" spans="3:3">
      <c r="C895" t="s">
        <v>135</v>
      </c>
    </row>
    <row r="896" spans="3:3">
      <c r="C896" t="s">
        <v>131</v>
      </c>
    </row>
    <row r="897" spans="4:4">
      <c r="D897" t="s">
        <v>1033</v>
      </c>
    </row>
    <row r="898" spans="4:4">
      <c r="D898" t="s">
        <v>1145</v>
      </c>
    </row>
    <row r="899" spans="3:3">
      <c r="C899" t="s">
        <v>135</v>
      </c>
    </row>
    <row r="900" spans="3:3">
      <c r="C900" t="s">
        <v>131</v>
      </c>
    </row>
    <row r="901" spans="4:4">
      <c r="D901" t="s">
        <v>1035</v>
      </c>
    </row>
    <row r="902" spans="4:4">
      <c r="D902" t="s">
        <v>1145</v>
      </c>
    </row>
    <row r="903" spans="3:3">
      <c r="C903" t="s">
        <v>135</v>
      </c>
    </row>
    <row r="904" spans="3:3">
      <c r="C904" t="s">
        <v>131</v>
      </c>
    </row>
    <row r="905" spans="4:4">
      <c r="D905" t="s">
        <v>1037</v>
      </c>
    </row>
    <row r="906" spans="4:4">
      <c r="D906" t="s">
        <v>1145</v>
      </c>
    </row>
    <row r="907" spans="3:3">
      <c r="C907" t="s">
        <v>135</v>
      </c>
    </row>
    <row r="908" spans="3:3">
      <c r="C908" t="s">
        <v>131</v>
      </c>
    </row>
    <row r="909" spans="4:4">
      <c r="D909" t="s">
        <v>1039</v>
      </c>
    </row>
    <row r="910" spans="4:4">
      <c r="D910" t="s">
        <v>1145</v>
      </c>
    </row>
    <row r="911" spans="3:3">
      <c r="C911" t="s">
        <v>135</v>
      </c>
    </row>
    <row r="912" spans="3:3">
      <c r="C912" t="s">
        <v>131</v>
      </c>
    </row>
    <row r="913" spans="4:4">
      <c r="D913" t="s">
        <v>1041</v>
      </c>
    </row>
    <row r="914" spans="4:4">
      <c r="D914" t="s">
        <v>1145</v>
      </c>
    </row>
    <row r="915" spans="3:3">
      <c r="C915" t="s">
        <v>135</v>
      </c>
    </row>
    <row r="916" spans="3:3">
      <c r="C916" t="s">
        <v>131</v>
      </c>
    </row>
    <row r="917" spans="4:4">
      <c r="D917" t="s">
        <v>1043</v>
      </c>
    </row>
    <row r="918" spans="4:4">
      <c r="D918" t="s">
        <v>1145</v>
      </c>
    </row>
    <row r="919" spans="3:3">
      <c r="C919" t="s">
        <v>135</v>
      </c>
    </row>
    <row r="920" spans="3:3">
      <c r="C920" t="s">
        <v>131</v>
      </c>
    </row>
    <row r="921" spans="4:4">
      <c r="D921" t="s">
        <v>1045</v>
      </c>
    </row>
    <row r="922" spans="4:4">
      <c r="D922" t="s">
        <v>1145</v>
      </c>
    </row>
    <row r="923" spans="3:3">
      <c r="C923" t="s">
        <v>135</v>
      </c>
    </row>
    <row r="924" spans="3:3">
      <c r="C924" t="s">
        <v>131</v>
      </c>
    </row>
    <row r="925" spans="4:4">
      <c r="D925" t="s">
        <v>1047</v>
      </c>
    </row>
    <row r="926" spans="4:4">
      <c r="D926" t="s">
        <v>1145</v>
      </c>
    </row>
    <row r="927" spans="3:3">
      <c r="C927" t="s">
        <v>140</v>
      </c>
    </row>
    <row r="928" spans="2:2">
      <c r="B928" t="s">
        <v>14</v>
      </c>
    </row>
    <row r="929" spans="2:2">
      <c r="B929" t="s">
        <v>1146</v>
      </c>
    </row>
    <row r="930" spans="2:2">
      <c r="B930" t="s">
        <v>1100</v>
      </c>
    </row>
    <row r="931" spans="1:1">
      <c r="A931" t="s">
        <v>135</v>
      </c>
    </row>
    <row r="932" spans="1:1">
      <c r="A932" t="s">
        <v>1147</v>
      </c>
    </row>
    <row r="933" spans="2:2">
      <c r="B933" t="s">
        <v>1133</v>
      </c>
    </row>
    <row r="934" spans="2:2">
      <c r="B934" t="s">
        <v>1029</v>
      </c>
    </row>
    <row r="935" spans="3:3">
      <c r="C935" t="s">
        <v>131</v>
      </c>
    </row>
    <row r="936" spans="4:4">
      <c r="D936" t="s">
        <v>1030</v>
      </c>
    </row>
    <row r="937" spans="4:4">
      <c r="D937" t="s">
        <v>1148</v>
      </c>
    </row>
    <row r="938" spans="3:3">
      <c r="C938" t="s">
        <v>135</v>
      </c>
    </row>
    <row r="939" spans="3:3">
      <c r="C939" t="s">
        <v>131</v>
      </c>
    </row>
    <row r="940" spans="4:4">
      <c r="D940" t="s">
        <v>1033</v>
      </c>
    </row>
    <row r="941" spans="4:4">
      <c r="D941" t="s">
        <v>1148</v>
      </c>
    </row>
    <row r="942" spans="3:3">
      <c r="C942" t="s">
        <v>135</v>
      </c>
    </row>
    <row r="943" spans="3:3">
      <c r="C943" t="s">
        <v>131</v>
      </c>
    </row>
    <row r="944" spans="4:4">
      <c r="D944" t="s">
        <v>1035</v>
      </c>
    </row>
    <row r="945" spans="4:4">
      <c r="D945" t="s">
        <v>1148</v>
      </c>
    </row>
    <row r="946" spans="3:3">
      <c r="C946" t="s">
        <v>135</v>
      </c>
    </row>
    <row r="947" spans="3:3">
      <c r="C947" t="s">
        <v>131</v>
      </c>
    </row>
    <row r="948" spans="4:4">
      <c r="D948" t="s">
        <v>1037</v>
      </c>
    </row>
    <row r="949" spans="4:4">
      <c r="D949" t="s">
        <v>1148</v>
      </c>
    </row>
    <row r="950" spans="3:3">
      <c r="C950" t="s">
        <v>135</v>
      </c>
    </row>
    <row r="951" spans="3:3">
      <c r="C951" t="s">
        <v>131</v>
      </c>
    </row>
    <row r="952" spans="4:4">
      <c r="D952" t="s">
        <v>1039</v>
      </c>
    </row>
    <row r="953" spans="4:4">
      <c r="D953" t="s">
        <v>1148</v>
      </c>
    </row>
    <row r="954" spans="3:3">
      <c r="C954" t="s">
        <v>135</v>
      </c>
    </row>
    <row r="955" spans="3:3">
      <c r="C955" t="s">
        <v>131</v>
      </c>
    </row>
    <row r="956" spans="4:4">
      <c r="D956" t="s">
        <v>1041</v>
      </c>
    </row>
    <row r="957" spans="4:4">
      <c r="D957" t="s">
        <v>1148</v>
      </c>
    </row>
    <row r="958" spans="3:3">
      <c r="C958" t="s">
        <v>135</v>
      </c>
    </row>
    <row r="959" spans="3:3">
      <c r="C959" t="s">
        <v>131</v>
      </c>
    </row>
    <row r="960" spans="4:4">
      <c r="D960" t="s">
        <v>1043</v>
      </c>
    </row>
    <row r="961" spans="4:4">
      <c r="D961" t="s">
        <v>1148</v>
      </c>
    </row>
    <row r="962" spans="3:3">
      <c r="C962" t="s">
        <v>135</v>
      </c>
    </row>
    <row r="963" spans="3:3">
      <c r="C963" t="s">
        <v>131</v>
      </c>
    </row>
    <row r="964" spans="4:4">
      <c r="D964" t="s">
        <v>1045</v>
      </c>
    </row>
    <row r="965" spans="4:4">
      <c r="D965" t="s">
        <v>1148</v>
      </c>
    </row>
    <row r="966" spans="3:3">
      <c r="C966" t="s">
        <v>135</v>
      </c>
    </row>
    <row r="967" spans="3:3">
      <c r="C967" t="s">
        <v>131</v>
      </c>
    </row>
    <row r="968" spans="4:4">
      <c r="D968" t="s">
        <v>1047</v>
      </c>
    </row>
    <row r="969" spans="4:4">
      <c r="D969" t="s">
        <v>1148</v>
      </c>
    </row>
    <row r="970" spans="3:3">
      <c r="C970" t="s">
        <v>140</v>
      </c>
    </row>
    <row r="971" spans="2:2">
      <c r="B971" t="s">
        <v>14</v>
      </c>
    </row>
    <row r="972" spans="2:2">
      <c r="B972" t="s">
        <v>1146</v>
      </c>
    </row>
    <row r="973" spans="2:2">
      <c r="B973" t="s">
        <v>1149</v>
      </c>
    </row>
    <row r="974" spans="1:1">
      <c r="A974" t="s">
        <v>135</v>
      </c>
    </row>
    <row r="975" spans="1:1">
      <c r="A975" t="s">
        <v>1150</v>
      </c>
    </row>
    <row r="976" spans="2:2">
      <c r="B976" t="s">
        <v>1133</v>
      </c>
    </row>
    <row r="977" spans="2:2">
      <c r="B977" t="s">
        <v>1029</v>
      </c>
    </row>
    <row r="978" spans="3:3">
      <c r="C978" t="s">
        <v>131</v>
      </c>
    </row>
    <row r="979" spans="4:4">
      <c r="D979" t="s">
        <v>1030</v>
      </c>
    </row>
    <row r="980" spans="4:4">
      <c r="D980" t="s">
        <v>1151</v>
      </c>
    </row>
    <row r="981" spans="3:3">
      <c r="C981" t="s">
        <v>135</v>
      </c>
    </row>
    <row r="982" spans="3:3">
      <c r="C982" t="s">
        <v>131</v>
      </c>
    </row>
    <row r="983" spans="4:4">
      <c r="D983" t="s">
        <v>1033</v>
      </c>
    </row>
    <row r="984" spans="4:4">
      <c r="D984" t="s">
        <v>1151</v>
      </c>
    </row>
    <row r="985" spans="3:3">
      <c r="C985" t="s">
        <v>135</v>
      </c>
    </row>
    <row r="986" spans="3:3">
      <c r="C986" t="s">
        <v>131</v>
      </c>
    </row>
    <row r="987" spans="4:4">
      <c r="D987" t="s">
        <v>1035</v>
      </c>
    </row>
    <row r="988" spans="4:4">
      <c r="D988" t="s">
        <v>1151</v>
      </c>
    </row>
    <row r="989" spans="3:3">
      <c r="C989" t="s">
        <v>135</v>
      </c>
    </row>
    <row r="990" spans="3:3">
      <c r="C990" t="s">
        <v>131</v>
      </c>
    </row>
    <row r="991" spans="4:4">
      <c r="D991" t="s">
        <v>1037</v>
      </c>
    </row>
    <row r="992" spans="4:4">
      <c r="D992" t="s">
        <v>1151</v>
      </c>
    </row>
    <row r="993" spans="3:3">
      <c r="C993" t="s">
        <v>135</v>
      </c>
    </row>
    <row r="994" spans="3:3">
      <c r="C994" t="s">
        <v>131</v>
      </c>
    </row>
    <row r="995" spans="4:4">
      <c r="D995" t="s">
        <v>1039</v>
      </c>
    </row>
    <row r="996" spans="4:4">
      <c r="D996" t="s">
        <v>1151</v>
      </c>
    </row>
    <row r="997" spans="3:3">
      <c r="C997" t="s">
        <v>135</v>
      </c>
    </row>
    <row r="998" spans="3:3">
      <c r="C998" t="s">
        <v>131</v>
      </c>
    </row>
    <row r="999" spans="4:4">
      <c r="D999" t="s">
        <v>1041</v>
      </c>
    </row>
    <row r="1000" spans="4:4">
      <c r="D1000" t="s">
        <v>1151</v>
      </c>
    </row>
    <row r="1001" spans="3:3">
      <c r="C1001" t="s">
        <v>135</v>
      </c>
    </row>
    <row r="1002" spans="3:3">
      <c r="C1002" t="s">
        <v>131</v>
      </c>
    </row>
    <row r="1003" spans="4:4">
      <c r="D1003" t="s">
        <v>1043</v>
      </c>
    </row>
    <row r="1004" spans="4:4">
      <c r="D1004" t="s">
        <v>1151</v>
      </c>
    </row>
    <row r="1005" spans="3:3">
      <c r="C1005" t="s">
        <v>135</v>
      </c>
    </row>
    <row r="1006" spans="3:3">
      <c r="C1006" t="s">
        <v>131</v>
      </c>
    </row>
    <row r="1007" spans="4:4">
      <c r="D1007" t="s">
        <v>1045</v>
      </c>
    </row>
    <row r="1008" spans="4:4">
      <c r="D1008" t="s">
        <v>1151</v>
      </c>
    </row>
    <row r="1009" spans="3:3">
      <c r="C1009" t="s">
        <v>135</v>
      </c>
    </row>
    <row r="1010" spans="3:3">
      <c r="C1010" t="s">
        <v>131</v>
      </c>
    </row>
    <row r="1011" spans="4:4">
      <c r="D1011" t="s">
        <v>1047</v>
      </c>
    </row>
    <row r="1012" spans="4:4">
      <c r="D1012" t="s">
        <v>1151</v>
      </c>
    </row>
    <row r="1013" spans="3:3">
      <c r="C1013" t="s">
        <v>140</v>
      </c>
    </row>
    <row r="1014" spans="2:2">
      <c r="B1014" t="s">
        <v>14</v>
      </c>
    </row>
    <row r="1015" spans="2:2">
      <c r="B1015" t="s">
        <v>1146</v>
      </c>
    </row>
    <row r="1016" spans="2:2">
      <c r="B1016" t="s">
        <v>1152</v>
      </c>
    </row>
    <row r="1017" spans="1:1">
      <c r="A1017" t="s">
        <v>135</v>
      </c>
    </row>
    <row r="1018" spans="1:1">
      <c r="A1018" t="s">
        <v>1153</v>
      </c>
    </row>
    <row r="1019" spans="2:2">
      <c r="B1019" t="s">
        <v>1133</v>
      </c>
    </row>
    <row r="1020" spans="2:2">
      <c r="B1020" t="s">
        <v>1029</v>
      </c>
    </row>
    <row r="1021" spans="3:3">
      <c r="C1021" t="s">
        <v>131</v>
      </c>
    </row>
    <row r="1022" spans="4:4">
      <c r="D1022" t="s">
        <v>1030</v>
      </c>
    </row>
    <row r="1023" spans="4:4">
      <c r="D1023" t="s">
        <v>1154</v>
      </c>
    </row>
    <row r="1024" spans="3:3">
      <c r="C1024" t="s">
        <v>135</v>
      </c>
    </row>
    <row r="1025" spans="3:3">
      <c r="C1025" t="s">
        <v>131</v>
      </c>
    </row>
    <row r="1026" spans="4:4">
      <c r="D1026" t="s">
        <v>1033</v>
      </c>
    </row>
    <row r="1027" spans="4:4">
      <c r="D1027" t="s">
        <v>1154</v>
      </c>
    </row>
    <row r="1028" spans="3:3">
      <c r="C1028" t="s">
        <v>135</v>
      </c>
    </row>
    <row r="1029" spans="3:3">
      <c r="C1029" t="s">
        <v>131</v>
      </c>
    </row>
    <row r="1030" spans="4:4">
      <c r="D1030" t="s">
        <v>1035</v>
      </c>
    </row>
    <row r="1031" spans="4:4">
      <c r="D1031" t="s">
        <v>1154</v>
      </c>
    </row>
    <row r="1032" spans="3:3">
      <c r="C1032" t="s">
        <v>135</v>
      </c>
    </row>
    <row r="1033" spans="3:3">
      <c r="C1033" t="s">
        <v>131</v>
      </c>
    </row>
    <row r="1034" spans="4:4">
      <c r="D1034" t="s">
        <v>1037</v>
      </c>
    </row>
    <row r="1035" spans="4:4">
      <c r="D1035" t="s">
        <v>1154</v>
      </c>
    </row>
    <row r="1036" spans="3:3">
      <c r="C1036" t="s">
        <v>135</v>
      </c>
    </row>
    <row r="1037" spans="3:3">
      <c r="C1037" t="s">
        <v>131</v>
      </c>
    </row>
    <row r="1038" spans="4:4">
      <c r="D1038" t="s">
        <v>1039</v>
      </c>
    </row>
    <row r="1039" spans="4:4">
      <c r="D1039" t="s">
        <v>1154</v>
      </c>
    </row>
    <row r="1040" spans="3:3">
      <c r="C1040" t="s">
        <v>135</v>
      </c>
    </row>
    <row r="1041" spans="3:3">
      <c r="C1041" t="s">
        <v>131</v>
      </c>
    </row>
    <row r="1042" spans="4:4">
      <c r="D1042" t="s">
        <v>1041</v>
      </c>
    </row>
    <row r="1043" spans="4:4">
      <c r="D1043" t="s">
        <v>1154</v>
      </c>
    </row>
    <row r="1044" spans="3:3">
      <c r="C1044" t="s">
        <v>135</v>
      </c>
    </row>
    <row r="1045" spans="3:3">
      <c r="C1045" t="s">
        <v>131</v>
      </c>
    </row>
    <row r="1046" spans="4:4">
      <c r="D1046" t="s">
        <v>1043</v>
      </c>
    </row>
    <row r="1047" spans="4:4">
      <c r="D1047" t="s">
        <v>1154</v>
      </c>
    </row>
    <row r="1048" spans="3:3">
      <c r="C1048" t="s">
        <v>135</v>
      </c>
    </row>
    <row r="1049" spans="3:3">
      <c r="C1049" t="s">
        <v>131</v>
      </c>
    </row>
    <row r="1050" spans="4:4">
      <c r="D1050" t="s">
        <v>1045</v>
      </c>
    </row>
    <row r="1051" spans="4:4">
      <c r="D1051" t="s">
        <v>1154</v>
      </c>
    </row>
    <row r="1052" spans="3:3">
      <c r="C1052" t="s">
        <v>135</v>
      </c>
    </row>
    <row r="1053" spans="3:3">
      <c r="C1053" t="s">
        <v>131</v>
      </c>
    </row>
    <row r="1054" spans="4:4">
      <c r="D1054" t="s">
        <v>1047</v>
      </c>
    </row>
    <row r="1055" spans="4:4">
      <c r="D1055" t="s">
        <v>1154</v>
      </c>
    </row>
    <row r="1056" spans="3:3">
      <c r="C1056" t="s">
        <v>140</v>
      </c>
    </row>
    <row r="1057" spans="2:2">
      <c r="B1057" t="s">
        <v>14</v>
      </c>
    </row>
    <row r="1058" spans="2:2">
      <c r="B1058" t="s">
        <v>1146</v>
      </c>
    </row>
    <row r="1059" spans="2:2">
      <c r="B1059" t="s">
        <v>1155</v>
      </c>
    </row>
    <row r="1060" spans="1:1">
      <c r="A1060" t="s">
        <v>135</v>
      </c>
    </row>
    <row r="1061" spans="1:1">
      <c r="A1061" t="s">
        <v>1156</v>
      </c>
    </row>
    <row r="1062" spans="2:2">
      <c r="B1062" t="s">
        <v>1133</v>
      </c>
    </row>
    <row r="1063" spans="2:2">
      <c r="B1063" t="s">
        <v>1029</v>
      </c>
    </row>
    <row r="1064" spans="3:3">
      <c r="C1064" t="s">
        <v>131</v>
      </c>
    </row>
    <row r="1065" spans="4:4">
      <c r="D1065" t="s">
        <v>1030</v>
      </c>
    </row>
    <row r="1066" spans="4:4">
      <c r="D1066" t="s">
        <v>1105</v>
      </c>
    </row>
    <row r="1067" spans="3:3">
      <c r="C1067" t="s">
        <v>135</v>
      </c>
    </row>
    <row r="1068" spans="3:3">
      <c r="C1068" t="s">
        <v>131</v>
      </c>
    </row>
    <row r="1069" spans="4:4">
      <c r="D1069" t="s">
        <v>1033</v>
      </c>
    </row>
    <row r="1070" spans="4:4">
      <c r="D1070" t="s">
        <v>1105</v>
      </c>
    </row>
    <row r="1071" spans="3:3">
      <c r="C1071" t="s">
        <v>135</v>
      </c>
    </row>
    <row r="1072" spans="3:3">
      <c r="C1072" t="s">
        <v>131</v>
      </c>
    </row>
    <row r="1073" spans="4:4">
      <c r="D1073" t="s">
        <v>1035</v>
      </c>
    </row>
    <row r="1074" spans="4:4">
      <c r="D1074" t="s">
        <v>1105</v>
      </c>
    </row>
    <row r="1075" spans="3:3">
      <c r="C1075" t="s">
        <v>135</v>
      </c>
    </row>
    <row r="1076" spans="3:3">
      <c r="C1076" t="s">
        <v>131</v>
      </c>
    </row>
    <row r="1077" spans="4:4">
      <c r="D1077" t="s">
        <v>1037</v>
      </c>
    </row>
    <row r="1078" spans="4:4">
      <c r="D1078" t="s">
        <v>1105</v>
      </c>
    </row>
    <row r="1079" spans="3:3">
      <c r="C1079" t="s">
        <v>135</v>
      </c>
    </row>
    <row r="1080" spans="3:3">
      <c r="C1080" t="s">
        <v>131</v>
      </c>
    </row>
    <row r="1081" spans="4:4">
      <c r="D1081" t="s">
        <v>1039</v>
      </c>
    </row>
    <row r="1082" spans="4:4">
      <c r="D1082" t="s">
        <v>1105</v>
      </c>
    </row>
    <row r="1083" spans="3:3">
      <c r="C1083" t="s">
        <v>135</v>
      </c>
    </row>
    <row r="1084" spans="3:3">
      <c r="C1084" t="s">
        <v>131</v>
      </c>
    </row>
    <row r="1085" spans="4:4">
      <c r="D1085" t="s">
        <v>1041</v>
      </c>
    </row>
    <row r="1086" spans="4:4">
      <c r="D1086" t="s">
        <v>1105</v>
      </c>
    </row>
    <row r="1087" spans="3:3">
      <c r="C1087" t="s">
        <v>135</v>
      </c>
    </row>
    <row r="1088" spans="3:3">
      <c r="C1088" t="s">
        <v>131</v>
      </c>
    </row>
    <row r="1089" spans="4:4">
      <c r="D1089" t="s">
        <v>1043</v>
      </c>
    </row>
    <row r="1090" spans="4:4">
      <c r="D1090" t="s">
        <v>1105</v>
      </c>
    </row>
    <row r="1091" spans="3:3">
      <c r="C1091" t="s">
        <v>135</v>
      </c>
    </row>
    <row r="1092" spans="3:3">
      <c r="C1092" t="s">
        <v>131</v>
      </c>
    </row>
    <row r="1093" spans="4:4">
      <c r="D1093" t="s">
        <v>1045</v>
      </c>
    </row>
    <row r="1094" spans="4:4">
      <c r="D1094" t="s">
        <v>1105</v>
      </c>
    </row>
    <row r="1095" spans="3:3">
      <c r="C1095" t="s">
        <v>135</v>
      </c>
    </row>
    <row r="1096" spans="3:3">
      <c r="C1096" t="s">
        <v>131</v>
      </c>
    </row>
    <row r="1097" spans="4:4">
      <c r="D1097" t="s">
        <v>1047</v>
      </c>
    </row>
    <row r="1098" spans="4:4">
      <c r="D1098" t="s">
        <v>1105</v>
      </c>
    </row>
    <row r="1099" spans="3:3">
      <c r="C1099" t="s">
        <v>140</v>
      </c>
    </row>
    <row r="1100" spans="2:2">
      <c r="B1100" t="s">
        <v>14</v>
      </c>
    </row>
    <row r="1101" spans="2:2">
      <c r="B1101" t="s">
        <v>1146</v>
      </c>
    </row>
    <row r="1102" spans="2:2">
      <c r="B1102" t="s">
        <v>1106</v>
      </c>
    </row>
    <row r="1103" spans="1:1">
      <c r="A1103" t="s">
        <v>135</v>
      </c>
    </row>
    <row r="1104" spans="1:1">
      <c r="A1104" t="s">
        <v>1157</v>
      </c>
    </row>
    <row r="1105" spans="2:2">
      <c r="B1105" t="s">
        <v>1133</v>
      </c>
    </row>
    <row r="1106" spans="2:2">
      <c r="B1106" t="s">
        <v>1029</v>
      </c>
    </row>
    <row r="1107" spans="3:3">
      <c r="C1107" t="s">
        <v>131</v>
      </c>
    </row>
    <row r="1108" spans="4:4">
      <c r="D1108" t="s">
        <v>1030</v>
      </c>
    </row>
    <row r="1109" spans="4:4">
      <c r="D1109" t="s">
        <v>1158</v>
      </c>
    </row>
    <row r="1110" spans="3:3">
      <c r="C1110" t="s">
        <v>135</v>
      </c>
    </row>
    <row r="1111" spans="3:3">
      <c r="C1111" t="s">
        <v>131</v>
      </c>
    </row>
    <row r="1112" spans="4:4">
      <c r="D1112" t="s">
        <v>1033</v>
      </c>
    </row>
    <row r="1113" spans="4:4">
      <c r="D1113" t="s">
        <v>1158</v>
      </c>
    </row>
    <row r="1114" spans="3:3">
      <c r="C1114" t="s">
        <v>135</v>
      </c>
    </row>
    <row r="1115" spans="3:3">
      <c r="C1115" t="s">
        <v>131</v>
      </c>
    </row>
    <row r="1116" spans="4:4">
      <c r="D1116" t="s">
        <v>1035</v>
      </c>
    </row>
    <row r="1117" spans="4:4">
      <c r="D1117" t="s">
        <v>1158</v>
      </c>
    </row>
    <row r="1118" spans="3:3">
      <c r="C1118" t="s">
        <v>135</v>
      </c>
    </row>
    <row r="1119" spans="3:3">
      <c r="C1119" t="s">
        <v>131</v>
      </c>
    </row>
    <row r="1120" spans="4:4">
      <c r="D1120" t="s">
        <v>1037</v>
      </c>
    </row>
    <row r="1121" spans="4:4">
      <c r="D1121" t="s">
        <v>1158</v>
      </c>
    </row>
    <row r="1122" spans="3:3">
      <c r="C1122" t="s">
        <v>135</v>
      </c>
    </row>
    <row r="1123" spans="3:3">
      <c r="C1123" t="s">
        <v>131</v>
      </c>
    </row>
    <row r="1124" spans="4:4">
      <c r="D1124" t="s">
        <v>1039</v>
      </c>
    </row>
    <row r="1125" spans="4:4">
      <c r="D1125" t="s">
        <v>1158</v>
      </c>
    </row>
    <row r="1126" spans="3:3">
      <c r="C1126" t="s">
        <v>135</v>
      </c>
    </row>
    <row r="1127" spans="3:3">
      <c r="C1127" t="s">
        <v>131</v>
      </c>
    </row>
    <row r="1128" spans="4:4">
      <c r="D1128" t="s">
        <v>1041</v>
      </c>
    </row>
    <row r="1129" spans="4:4">
      <c r="D1129" t="s">
        <v>1158</v>
      </c>
    </row>
    <row r="1130" spans="3:3">
      <c r="C1130" t="s">
        <v>135</v>
      </c>
    </row>
    <row r="1131" spans="3:3">
      <c r="C1131" t="s">
        <v>131</v>
      </c>
    </row>
    <row r="1132" spans="4:4">
      <c r="D1132" t="s">
        <v>1043</v>
      </c>
    </row>
    <row r="1133" spans="4:4">
      <c r="D1133" t="s">
        <v>1158</v>
      </c>
    </row>
    <row r="1134" spans="3:3">
      <c r="C1134" t="s">
        <v>135</v>
      </c>
    </row>
    <row r="1135" spans="3:3">
      <c r="C1135" t="s">
        <v>131</v>
      </c>
    </row>
    <row r="1136" spans="4:4">
      <c r="D1136" t="s">
        <v>1045</v>
      </c>
    </row>
    <row r="1137" spans="4:4">
      <c r="D1137" t="s">
        <v>1158</v>
      </c>
    </row>
    <row r="1138" spans="3:3">
      <c r="C1138" t="s">
        <v>135</v>
      </c>
    </row>
    <row r="1139" spans="3:3">
      <c r="C1139" t="s">
        <v>131</v>
      </c>
    </row>
    <row r="1140" spans="4:4">
      <c r="D1140" t="s">
        <v>1047</v>
      </c>
    </row>
    <row r="1141" spans="4:4">
      <c r="D1141" t="s">
        <v>1158</v>
      </c>
    </row>
    <row r="1142" spans="3:3">
      <c r="C1142" t="s">
        <v>140</v>
      </c>
    </row>
    <row r="1143" spans="2:2">
      <c r="B1143" t="s">
        <v>14</v>
      </c>
    </row>
    <row r="1144" spans="2:2">
      <c r="B1144" t="s">
        <v>1146</v>
      </c>
    </row>
    <row r="1145" spans="2:2">
      <c r="B1145" t="s">
        <v>1159</v>
      </c>
    </row>
    <row r="1146" spans="1:1">
      <c r="A1146" t="s">
        <v>135</v>
      </c>
    </row>
    <row r="1147" spans="1:1">
      <c r="A1147" t="s">
        <v>1160</v>
      </c>
    </row>
    <row r="1148" spans="2:2">
      <c r="B1148" t="s">
        <v>1133</v>
      </c>
    </row>
    <row r="1149" spans="2:2">
      <c r="B1149" t="s">
        <v>1029</v>
      </c>
    </row>
    <row r="1150" spans="3:3">
      <c r="C1150" t="s">
        <v>131</v>
      </c>
    </row>
    <row r="1151" spans="4:4">
      <c r="D1151" t="s">
        <v>1030</v>
      </c>
    </row>
    <row r="1152" spans="4:4">
      <c r="D1152" t="s">
        <v>1161</v>
      </c>
    </row>
    <row r="1153" spans="3:3">
      <c r="C1153" t="s">
        <v>135</v>
      </c>
    </row>
    <row r="1154" spans="3:3">
      <c r="C1154" t="s">
        <v>131</v>
      </c>
    </row>
    <row r="1155" spans="4:4">
      <c r="D1155" t="s">
        <v>1033</v>
      </c>
    </row>
    <row r="1156" spans="4:4">
      <c r="D1156" t="s">
        <v>1161</v>
      </c>
    </row>
    <row r="1157" spans="3:3">
      <c r="C1157" t="s">
        <v>135</v>
      </c>
    </row>
    <row r="1158" spans="3:3">
      <c r="C1158" t="s">
        <v>131</v>
      </c>
    </row>
    <row r="1159" spans="4:4">
      <c r="D1159" t="s">
        <v>1035</v>
      </c>
    </row>
    <row r="1160" spans="4:4">
      <c r="D1160" t="s">
        <v>1161</v>
      </c>
    </row>
    <row r="1161" spans="3:3">
      <c r="C1161" t="s">
        <v>135</v>
      </c>
    </row>
    <row r="1162" spans="3:3">
      <c r="C1162" t="s">
        <v>131</v>
      </c>
    </row>
    <row r="1163" spans="4:4">
      <c r="D1163" t="s">
        <v>1037</v>
      </c>
    </row>
    <row r="1164" spans="4:4">
      <c r="D1164" t="s">
        <v>1161</v>
      </c>
    </row>
    <row r="1165" spans="3:3">
      <c r="C1165" t="s">
        <v>135</v>
      </c>
    </row>
    <row r="1166" spans="3:3">
      <c r="C1166" t="s">
        <v>131</v>
      </c>
    </row>
    <row r="1167" spans="4:4">
      <c r="D1167" t="s">
        <v>1039</v>
      </c>
    </row>
    <row r="1168" spans="4:4">
      <c r="D1168" t="s">
        <v>1161</v>
      </c>
    </row>
    <row r="1169" spans="3:3">
      <c r="C1169" t="s">
        <v>135</v>
      </c>
    </row>
    <row r="1170" spans="3:3">
      <c r="C1170" t="s">
        <v>131</v>
      </c>
    </row>
    <row r="1171" spans="4:4">
      <c r="D1171" t="s">
        <v>1041</v>
      </c>
    </row>
    <row r="1172" spans="4:4">
      <c r="D1172" t="s">
        <v>1161</v>
      </c>
    </row>
    <row r="1173" spans="3:3">
      <c r="C1173" t="s">
        <v>135</v>
      </c>
    </row>
    <row r="1174" spans="3:3">
      <c r="C1174" t="s">
        <v>131</v>
      </c>
    </row>
    <row r="1175" spans="4:4">
      <c r="D1175" t="s">
        <v>1043</v>
      </c>
    </row>
    <row r="1176" spans="4:4">
      <c r="D1176" t="s">
        <v>1161</v>
      </c>
    </row>
    <row r="1177" spans="3:3">
      <c r="C1177" t="s">
        <v>135</v>
      </c>
    </row>
    <row r="1178" spans="3:3">
      <c r="C1178" t="s">
        <v>131</v>
      </c>
    </row>
    <row r="1179" spans="4:4">
      <c r="D1179" t="s">
        <v>1045</v>
      </c>
    </row>
    <row r="1180" spans="4:4">
      <c r="D1180" t="s">
        <v>1161</v>
      </c>
    </row>
    <row r="1181" spans="3:3">
      <c r="C1181" t="s">
        <v>135</v>
      </c>
    </row>
    <row r="1182" spans="3:3">
      <c r="C1182" t="s">
        <v>131</v>
      </c>
    </row>
    <row r="1183" spans="4:4">
      <c r="D1183" t="s">
        <v>1047</v>
      </c>
    </row>
    <row r="1184" spans="4:4">
      <c r="D1184" t="s">
        <v>1161</v>
      </c>
    </row>
    <row r="1185" spans="3:3">
      <c r="C1185" t="s">
        <v>140</v>
      </c>
    </row>
    <row r="1186" spans="2:2">
      <c r="B1186" t="s">
        <v>14</v>
      </c>
    </row>
    <row r="1187" spans="2:2">
      <c r="B1187" t="s">
        <v>1146</v>
      </c>
    </row>
    <row r="1188" spans="2:2">
      <c r="B1188" t="s">
        <v>1162</v>
      </c>
    </row>
    <row r="1189" spans="1:1">
      <c r="A1189" t="s">
        <v>135</v>
      </c>
    </row>
    <row r="1190" spans="1:1">
      <c r="A1190" t="s">
        <v>1163</v>
      </c>
    </row>
    <row r="1191" spans="2:2">
      <c r="B1191" t="s">
        <v>1133</v>
      </c>
    </row>
    <row r="1192" spans="2:2">
      <c r="B1192" t="s">
        <v>1029</v>
      </c>
    </row>
    <row r="1193" spans="3:3">
      <c r="C1193" t="s">
        <v>131</v>
      </c>
    </row>
    <row r="1194" spans="4:4">
      <c r="D1194" t="s">
        <v>1030</v>
      </c>
    </row>
    <row r="1195" spans="4:4">
      <c r="D1195" t="s">
        <v>1109</v>
      </c>
    </row>
    <row r="1196" spans="3:3">
      <c r="C1196" t="s">
        <v>135</v>
      </c>
    </row>
    <row r="1197" spans="3:3">
      <c r="C1197" t="s">
        <v>131</v>
      </c>
    </row>
    <row r="1198" spans="4:4">
      <c r="D1198" t="s">
        <v>1033</v>
      </c>
    </row>
    <row r="1199" spans="4:4">
      <c r="D1199" t="s">
        <v>1109</v>
      </c>
    </row>
    <row r="1200" spans="3:3">
      <c r="C1200" t="s">
        <v>135</v>
      </c>
    </row>
    <row r="1201" spans="3:3">
      <c r="C1201" t="s">
        <v>131</v>
      </c>
    </row>
    <row r="1202" spans="4:4">
      <c r="D1202" t="s">
        <v>1035</v>
      </c>
    </row>
    <row r="1203" spans="4:4">
      <c r="D1203" t="s">
        <v>1109</v>
      </c>
    </row>
    <row r="1204" spans="3:3">
      <c r="C1204" t="s">
        <v>135</v>
      </c>
    </row>
    <row r="1205" spans="3:3">
      <c r="C1205" t="s">
        <v>131</v>
      </c>
    </row>
    <row r="1206" spans="4:4">
      <c r="D1206" t="s">
        <v>1037</v>
      </c>
    </row>
    <row r="1207" spans="4:4">
      <c r="D1207" t="s">
        <v>1109</v>
      </c>
    </row>
    <row r="1208" spans="3:3">
      <c r="C1208" t="s">
        <v>135</v>
      </c>
    </row>
    <row r="1209" spans="3:3">
      <c r="C1209" t="s">
        <v>131</v>
      </c>
    </row>
    <row r="1210" spans="4:4">
      <c r="D1210" t="s">
        <v>1039</v>
      </c>
    </row>
    <row r="1211" spans="4:4">
      <c r="D1211" t="s">
        <v>1109</v>
      </c>
    </row>
    <row r="1212" spans="3:3">
      <c r="C1212" t="s">
        <v>135</v>
      </c>
    </row>
    <row r="1213" spans="3:3">
      <c r="C1213" t="s">
        <v>131</v>
      </c>
    </row>
    <row r="1214" spans="4:4">
      <c r="D1214" t="s">
        <v>1041</v>
      </c>
    </row>
    <row r="1215" spans="4:4">
      <c r="D1215" t="s">
        <v>1109</v>
      </c>
    </row>
    <row r="1216" spans="3:3">
      <c r="C1216" t="s">
        <v>135</v>
      </c>
    </row>
    <row r="1217" spans="3:3">
      <c r="C1217" t="s">
        <v>131</v>
      </c>
    </row>
    <row r="1218" spans="4:4">
      <c r="D1218" t="s">
        <v>1043</v>
      </c>
    </row>
    <row r="1219" spans="4:4">
      <c r="D1219" t="s">
        <v>1109</v>
      </c>
    </row>
    <row r="1220" spans="3:3">
      <c r="C1220" t="s">
        <v>135</v>
      </c>
    </row>
    <row r="1221" spans="3:3">
      <c r="C1221" t="s">
        <v>131</v>
      </c>
    </row>
    <row r="1222" spans="4:4">
      <c r="D1222" t="s">
        <v>1045</v>
      </c>
    </row>
    <row r="1223" spans="4:4">
      <c r="D1223" t="s">
        <v>1109</v>
      </c>
    </row>
    <row r="1224" spans="3:3">
      <c r="C1224" t="s">
        <v>135</v>
      </c>
    </row>
    <row r="1225" spans="3:3">
      <c r="C1225" t="s">
        <v>131</v>
      </c>
    </row>
    <row r="1226" spans="4:4">
      <c r="D1226" t="s">
        <v>1047</v>
      </c>
    </row>
    <row r="1227" spans="4:4">
      <c r="D1227" t="s">
        <v>1109</v>
      </c>
    </row>
    <row r="1228" spans="3:3">
      <c r="C1228" t="s">
        <v>140</v>
      </c>
    </row>
    <row r="1229" spans="2:2">
      <c r="B1229" t="s">
        <v>14</v>
      </c>
    </row>
    <row r="1230" spans="2:2">
      <c r="B1230" t="s">
        <v>1146</v>
      </c>
    </row>
    <row r="1231" spans="2:2">
      <c r="B1231" t="s">
        <v>1164</v>
      </c>
    </row>
    <row r="1232" spans="1:1">
      <c r="A1232" t="s">
        <v>135</v>
      </c>
    </row>
    <row r="1233" spans="1:1">
      <c r="A1233" t="s">
        <v>1165</v>
      </c>
    </row>
    <row r="1234" spans="2:2">
      <c r="B1234" t="s">
        <v>1133</v>
      </c>
    </row>
    <row r="1235" spans="2:2">
      <c r="B1235" t="s">
        <v>1029</v>
      </c>
    </row>
    <row r="1236" spans="3:3">
      <c r="C1236" t="s">
        <v>131</v>
      </c>
    </row>
    <row r="1237" spans="4:4">
      <c r="D1237" t="s">
        <v>1030</v>
      </c>
    </row>
    <row r="1238" spans="4:4">
      <c r="D1238" t="s">
        <v>1166</v>
      </c>
    </row>
    <row r="1239" spans="3:3">
      <c r="C1239" t="s">
        <v>135</v>
      </c>
    </row>
    <row r="1240" spans="3:3">
      <c r="C1240" t="s">
        <v>131</v>
      </c>
    </row>
    <row r="1241" spans="4:4">
      <c r="D1241" t="s">
        <v>1033</v>
      </c>
    </row>
    <row r="1242" spans="4:4">
      <c r="D1242" t="s">
        <v>1166</v>
      </c>
    </row>
    <row r="1243" spans="3:3">
      <c r="C1243" t="s">
        <v>135</v>
      </c>
    </row>
    <row r="1244" spans="3:3">
      <c r="C1244" t="s">
        <v>131</v>
      </c>
    </row>
    <row r="1245" spans="4:4">
      <c r="D1245" t="s">
        <v>1035</v>
      </c>
    </row>
    <row r="1246" spans="4:4">
      <c r="D1246" t="s">
        <v>1166</v>
      </c>
    </row>
    <row r="1247" spans="3:3">
      <c r="C1247" t="s">
        <v>135</v>
      </c>
    </row>
    <row r="1248" spans="3:3">
      <c r="C1248" t="s">
        <v>131</v>
      </c>
    </row>
    <row r="1249" spans="4:4">
      <c r="D1249" t="s">
        <v>1037</v>
      </c>
    </row>
    <row r="1250" spans="4:4">
      <c r="D1250" t="s">
        <v>1166</v>
      </c>
    </row>
    <row r="1251" spans="3:3">
      <c r="C1251" t="s">
        <v>135</v>
      </c>
    </row>
    <row r="1252" spans="3:3">
      <c r="C1252" t="s">
        <v>131</v>
      </c>
    </row>
    <row r="1253" spans="4:4">
      <c r="D1253" t="s">
        <v>1039</v>
      </c>
    </row>
    <row r="1254" spans="4:4">
      <c r="D1254" t="s">
        <v>1167</v>
      </c>
    </row>
    <row r="1255" spans="3:3">
      <c r="C1255" t="s">
        <v>135</v>
      </c>
    </row>
    <row r="1256" spans="3:3">
      <c r="C1256" t="s">
        <v>131</v>
      </c>
    </row>
    <row r="1257" spans="4:4">
      <c r="D1257" t="s">
        <v>1041</v>
      </c>
    </row>
    <row r="1258" spans="4:4">
      <c r="D1258" t="s">
        <v>1166</v>
      </c>
    </row>
    <row r="1259" spans="3:3">
      <c r="C1259" t="s">
        <v>135</v>
      </c>
    </row>
    <row r="1260" spans="3:3">
      <c r="C1260" t="s">
        <v>131</v>
      </c>
    </row>
    <row r="1261" spans="4:4">
      <c r="D1261" t="s">
        <v>1043</v>
      </c>
    </row>
    <row r="1262" spans="4:4">
      <c r="D1262" t="s">
        <v>1167</v>
      </c>
    </row>
    <row r="1263" spans="3:3">
      <c r="C1263" t="s">
        <v>135</v>
      </c>
    </row>
    <row r="1264" spans="3:3">
      <c r="C1264" t="s">
        <v>131</v>
      </c>
    </row>
    <row r="1265" spans="4:4">
      <c r="D1265" t="s">
        <v>1045</v>
      </c>
    </row>
    <row r="1266" spans="4:4">
      <c r="D1266" t="s">
        <v>1166</v>
      </c>
    </row>
    <row r="1267" spans="3:3">
      <c r="C1267" t="s">
        <v>135</v>
      </c>
    </row>
    <row r="1268" spans="3:3">
      <c r="C1268" t="s">
        <v>131</v>
      </c>
    </row>
    <row r="1269" spans="4:4">
      <c r="D1269" t="s">
        <v>1047</v>
      </c>
    </row>
    <row r="1270" spans="4:4">
      <c r="D1270" t="s">
        <v>1166</v>
      </c>
    </row>
    <row r="1271" spans="3:3">
      <c r="C1271" t="s">
        <v>140</v>
      </c>
    </row>
    <row r="1272" spans="2:2">
      <c r="B1272" t="s">
        <v>14</v>
      </c>
    </row>
    <row r="1273" spans="2:2">
      <c r="B1273" t="s">
        <v>1146</v>
      </c>
    </row>
    <row r="1274" spans="2:2">
      <c r="B1274" t="s">
        <v>1168</v>
      </c>
    </row>
    <row r="1275" spans="1:1">
      <c r="A1275" t="s">
        <v>135</v>
      </c>
    </row>
    <row r="1276" spans="1:1">
      <c r="A1276" t="s">
        <v>1169</v>
      </c>
    </row>
    <row r="1277" spans="2:2">
      <c r="B1277" t="s">
        <v>1133</v>
      </c>
    </row>
    <row r="1278" spans="2:2">
      <c r="B1278" t="s">
        <v>1029</v>
      </c>
    </row>
    <row r="1279" spans="3:3">
      <c r="C1279" t="s">
        <v>131</v>
      </c>
    </row>
    <row r="1280" spans="4:4">
      <c r="D1280" t="s">
        <v>1030</v>
      </c>
    </row>
    <row r="1281" spans="4:4">
      <c r="D1281" t="s">
        <v>1170</v>
      </c>
    </row>
    <row r="1282" spans="3:3">
      <c r="C1282" t="s">
        <v>135</v>
      </c>
    </row>
    <row r="1283" spans="3:3">
      <c r="C1283" t="s">
        <v>131</v>
      </c>
    </row>
    <row r="1284" spans="4:4">
      <c r="D1284" t="s">
        <v>1033</v>
      </c>
    </row>
    <row r="1285" spans="4:4">
      <c r="D1285" t="s">
        <v>1170</v>
      </c>
    </row>
    <row r="1286" spans="3:3">
      <c r="C1286" t="s">
        <v>135</v>
      </c>
    </row>
    <row r="1287" spans="3:3">
      <c r="C1287" t="s">
        <v>131</v>
      </c>
    </row>
    <row r="1288" spans="4:4">
      <c r="D1288" t="s">
        <v>1035</v>
      </c>
    </row>
    <row r="1289" spans="4:4">
      <c r="D1289" t="s">
        <v>1170</v>
      </c>
    </row>
    <row r="1290" spans="3:3">
      <c r="C1290" t="s">
        <v>135</v>
      </c>
    </row>
    <row r="1291" spans="3:3">
      <c r="C1291" t="s">
        <v>131</v>
      </c>
    </row>
    <row r="1292" spans="4:4">
      <c r="D1292" t="s">
        <v>1037</v>
      </c>
    </row>
    <row r="1293" spans="4:4">
      <c r="D1293" t="s">
        <v>1170</v>
      </c>
    </row>
    <row r="1294" spans="3:3">
      <c r="C1294" t="s">
        <v>135</v>
      </c>
    </row>
    <row r="1295" spans="3:3">
      <c r="C1295" t="s">
        <v>131</v>
      </c>
    </row>
    <row r="1296" spans="4:4">
      <c r="D1296" t="s">
        <v>1039</v>
      </c>
    </row>
    <row r="1297" spans="4:4">
      <c r="D1297" t="s">
        <v>1170</v>
      </c>
    </row>
    <row r="1298" spans="3:3">
      <c r="C1298" t="s">
        <v>135</v>
      </c>
    </row>
    <row r="1299" spans="3:3">
      <c r="C1299" t="s">
        <v>131</v>
      </c>
    </row>
    <row r="1300" spans="4:4">
      <c r="D1300" t="s">
        <v>1041</v>
      </c>
    </row>
    <row r="1301" spans="4:4">
      <c r="D1301" t="s">
        <v>1170</v>
      </c>
    </row>
    <row r="1302" spans="3:3">
      <c r="C1302" t="s">
        <v>135</v>
      </c>
    </row>
    <row r="1303" spans="3:3">
      <c r="C1303" t="s">
        <v>131</v>
      </c>
    </row>
    <row r="1304" spans="4:4">
      <c r="D1304" t="s">
        <v>1043</v>
      </c>
    </row>
    <row r="1305" spans="4:4">
      <c r="D1305" t="s">
        <v>1170</v>
      </c>
    </row>
    <row r="1306" spans="3:3">
      <c r="C1306" t="s">
        <v>135</v>
      </c>
    </row>
    <row r="1307" spans="3:3">
      <c r="C1307" t="s">
        <v>131</v>
      </c>
    </row>
    <row r="1308" spans="4:4">
      <c r="D1308" t="s">
        <v>1045</v>
      </c>
    </row>
    <row r="1309" spans="4:4">
      <c r="D1309" t="s">
        <v>1170</v>
      </c>
    </row>
    <row r="1310" spans="3:3">
      <c r="C1310" t="s">
        <v>135</v>
      </c>
    </row>
    <row r="1311" spans="3:3">
      <c r="C1311" t="s">
        <v>131</v>
      </c>
    </row>
    <row r="1312" spans="4:4">
      <c r="D1312" t="s">
        <v>1047</v>
      </c>
    </row>
    <row r="1313" spans="4:4">
      <c r="D1313" t="s">
        <v>1170</v>
      </c>
    </row>
    <row r="1314" spans="3:3">
      <c r="C1314" t="s">
        <v>140</v>
      </c>
    </row>
    <row r="1315" spans="2:2">
      <c r="B1315" t="s">
        <v>14</v>
      </c>
    </row>
    <row r="1316" spans="2:2">
      <c r="B1316" t="s">
        <v>1146</v>
      </c>
    </row>
    <row r="1317" spans="2:2">
      <c r="B1317" t="s">
        <v>1171</v>
      </c>
    </row>
    <row r="1318" spans="1:1">
      <c r="A1318" t="s">
        <v>135</v>
      </c>
    </row>
    <row r="1319" spans="1:1">
      <c r="A1319" t="s">
        <v>1172</v>
      </c>
    </row>
    <row r="1320" spans="2:2">
      <c r="B1320" t="s">
        <v>1133</v>
      </c>
    </row>
    <row r="1321" spans="2:2">
      <c r="B1321" t="s">
        <v>1029</v>
      </c>
    </row>
    <row r="1322" spans="3:3">
      <c r="C1322" t="s">
        <v>131</v>
      </c>
    </row>
    <row r="1323" spans="4:4">
      <c r="D1323" t="s">
        <v>1030</v>
      </c>
    </row>
    <row r="1324" spans="4:4">
      <c r="D1324" t="s">
        <v>1170</v>
      </c>
    </row>
    <row r="1325" spans="3:3">
      <c r="C1325" t="s">
        <v>135</v>
      </c>
    </row>
    <row r="1326" spans="3:3">
      <c r="C1326" t="s">
        <v>131</v>
      </c>
    </row>
    <row r="1327" spans="4:4">
      <c r="D1327" t="s">
        <v>1033</v>
      </c>
    </row>
    <row r="1328" spans="4:4">
      <c r="D1328" t="s">
        <v>1170</v>
      </c>
    </row>
    <row r="1329" spans="3:3">
      <c r="C1329" t="s">
        <v>135</v>
      </c>
    </row>
    <row r="1330" spans="3:3">
      <c r="C1330" t="s">
        <v>131</v>
      </c>
    </row>
    <row r="1331" spans="4:4">
      <c r="D1331" t="s">
        <v>1035</v>
      </c>
    </row>
    <row r="1332" spans="4:4">
      <c r="D1332" t="s">
        <v>1170</v>
      </c>
    </row>
    <row r="1333" spans="3:3">
      <c r="C1333" t="s">
        <v>135</v>
      </c>
    </row>
    <row r="1334" spans="3:3">
      <c r="C1334" t="s">
        <v>131</v>
      </c>
    </row>
    <row r="1335" spans="4:4">
      <c r="D1335" t="s">
        <v>1037</v>
      </c>
    </row>
    <row r="1336" spans="4:4">
      <c r="D1336" t="s">
        <v>1170</v>
      </c>
    </row>
    <row r="1337" spans="3:3">
      <c r="C1337" t="s">
        <v>135</v>
      </c>
    </row>
    <row r="1338" spans="3:3">
      <c r="C1338" t="s">
        <v>131</v>
      </c>
    </row>
    <row r="1339" spans="4:4">
      <c r="D1339" t="s">
        <v>1039</v>
      </c>
    </row>
    <row r="1340" spans="4:4">
      <c r="D1340" t="s">
        <v>1170</v>
      </c>
    </row>
    <row r="1341" spans="3:3">
      <c r="C1341" t="s">
        <v>135</v>
      </c>
    </row>
    <row r="1342" spans="3:3">
      <c r="C1342" t="s">
        <v>131</v>
      </c>
    </row>
    <row r="1343" spans="4:4">
      <c r="D1343" t="s">
        <v>1041</v>
      </c>
    </row>
    <row r="1344" spans="4:4">
      <c r="D1344" t="s">
        <v>1170</v>
      </c>
    </row>
    <row r="1345" spans="3:3">
      <c r="C1345" t="s">
        <v>135</v>
      </c>
    </row>
    <row r="1346" spans="3:3">
      <c r="C1346" t="s">
        <v>131</v>
      </c>
    </row>
    <row r="1347" spans="4:4">
      <c r="D1347" t="s">
        <v>1043</v>
      </c>
    </row>
    <row r="1348" spans="4:4">
      <c r="D1348" t="s">
        <v>1170</v>
      </c>
    </row>
    <row r="1349" spans="3:3">
      <c r="C1349" t="s">
        <v>135</v>
      </c>
    </row>
    <row r="1350" spans="3:3">
      <c r="C1350" t="s">
        <v>131</v>
      </c>
    </row>
    <row r="1351" spans="4:4">
      <c r="D1351" t="s">
        <v>1045</v>
      </c>
    </row>
    <row r="1352" spans="4:4">
      <c r="D1352" t="s">
        <v>1170</v>
      </c>
    </row>
    <row r="1353" spans="3:3">
      <c r="C1353" t="s">
        <v>135</v>
      </c>
    </row>
    <row r="1354" spans="3:3">
      <c r="C1354" t="s">
        <v>131</v>
      </c>
    </row>
    <row r="1355" spans="4:4">
      <c r="D1355" t="s">
        <v>1047</v>
      </c>
    </row>
    <row r="1356" spans="4:4">
      <c r="D1356" t="s">
        <v>1170</v>
      </c>
    </row>
    <row r="1357" spans="3:3">
      <c r="C1357" t="s">
        <v>140</v>
      </c>
    </row>
    <row r="1358" spans="2:2">
      <c r="B1358" t="s">
        <v>14</v>
      </c>
    </row>
    <row r="1359" spans="2:2">
      <c r="B1359" t="s">
        <v>1146</v>
      </c>
    </row>
    <row r="1360" spans="2:2">
      <c r="B1360" t="s">
        <v>1173</v>
      </c>
    </row>
    <row r="1361" spans="1:1">
      <c r="A1361" t="s">
        <v>135</v>
      </c>
    </row>
    <row r="1362" spans="1:1">
      <c r="A1362" t="s">
        <v>1174</v>
      </c>
    </row>
    <row r="1363" spans="2:2">
      <c r="B1363" t="s">
        <v>1133</v>
      </c>
    </row>
    <row r="1364" spans="2:2">
      <c r="B1364" t="s">
        <v>1029</v>
      </c>
    </row>
    <row r="1365" spans="3:3">
      <c r="C1365" t="s">
        <v>131</v>
      </c>
    </row>
    <row r="1366" spans="4:4">
      <c r="D1366" t="s">
        <v>1030</v>
      </c>
    </row>
    <row r="1367" spans="4:4">
      <c r="D1367" t="s">
        <v>1175</v>
      </c>
    </row>
    <row r="1368" spans="3:3">
      <c r="C1368" t="s">
        <v>135</v>
      </c>
    </row>
    <row r="1369" spans="3:3">
      <c r="C1369" t="s">
        <v>131</v>
      </c>
    </row>
    <row r="1370" spans="4:4">
      <c r="D1370" t="s">
        <v>1033</v>
      </c>
    </row>
    <row r="1371" spans="4:4">
      <c r="D1371" t="s">
        <v>1175</v>
      </c>
    </row>
    <row r="1372" spans="3:3">
      <c r="C1372" t="s">
        <v>135</v>
      </c>
    </row>
    <row r="1373" spans="3:3">
      <c r="C1373" t="s">
        <v>131</v>
      </c>
    </row>
    <row r="1374" spans="4:4">
      <c r="D1374" t="s">
        <v>1035</v>
      </c>
    </row>
    <row r="1375" spans="4:4">
      <c r="D1375" t="s">
        <v>1175</v>
      </c>
    </row>
    <row r="1376" spans="3:3">
      <c r="C1376" t="s">
        <v>135</v>
      </c>
    </row>
    <row r="1377" spans="3:3">
      <c r="C1377" t="s">
        <v>131</v>
      </c>
    </row>
    <row r="1378" spans="4:4">
      <c r="D1378" t="s">
        <v>1037</v>
      </c>
    </row>
    <row r="1379" spans="4:4">
      <c r="D1379" t="s">
        <v>1175</v>
      </c>
    </row>
    <row r="1380" spans="3:3">
      <c r="C1380" t="s">
        <v>135</v>
      </c>
    </row>
    <row r="1381" spans="3:3">
      <c r="C1381" t="s">
        <v>131</v>
      </c>
    </row>
    <row r="1382" spans="4:4">
      <c r="D1382" t="s">
        <v>1039</v>
      </c>
    </row>
    <row r="1383" spans="4:4">
      <c r="D1383" t="s">
        <v>1175</v>
      </c>
    </row>
    <row r="1384" spans="3:3">
      <c r="C1384" t="s">
        <v>135</v>
      </c>
    </row>
    <row r="1385" spans="3:3">
      <c r="C1385" t="s">
        <v>131</v>
      </c>
    </row>
    <row r="1386" spans="4:4">
      <c r="D1386" t="s">
        <v>1041</v>
      </c>
    </row>
    <row r="1387" spans="4:4">
      <c r="D1387" t="s">
        <v>1175</v>
      </c>
    </row>
    <row r="1388" spans="3:3">
      <c r="C1388" t="s">
        <v>135</v>
      </c>
    </row>
    <row r="1389" spans="3:3">
      <c r="C1389" t="s">
        <v>131</v>
      </c>
    </row>
    <row r="1390" spans="4:4">
      <c r="D1390" t="s">
        <v>1043</v>
      </c>
    </row>
    <row r="1391" spans="4:4">
      <c r="D1391" t="s">
        <v>1175</v>
      </c>
    </row>
    <row r="1392" spans="3:3">
      <c r="C1392" t="s">
        <v>135</v>
      </c>
    </row>
    <row r="1393" spans="3:3">
      <c r="C1393" t="s">
        <v>131</v>
      </c>
    </row>
    <row r="1394" spans="4:4">
      <c r="D1394" t="s">
        <v>1045</v>
      </c>
    </row>
    <row r="1395" spans="4:4">
      <c r="D1395" t="s">
        <v>1175</v>
      </c>
    </row>
    <row r="1396" spans="3:3">
      <c r="C1396" t="s">
        <v>135</v>
      </c>
    </row>
    <row r="1397" spans="3:3">
      <c r="C1397" t="s">
        <v>131</v>
      </c>
    </row>
    <row r="1398" spans="4:4">
      <c r="D1398" t="s">
        <v>1047</v>
      </c>
    </row>
    <row r="1399" spans="4:4">
      <c r="D1399" t="s">
        <v>1175</v>
      </c>
    </row>
    <row r="1400" spans="3:3">
      <c r="C1400" t="s">
        <v>140</v>
      </c>
    </row>
    <row r="1401" spans="2:2">
      <c r="B1401" t="s">
        <v>14</v>
      </c>
    </row>
    <row r="1402" spans="2:2">
      <c r="B1402" t="s">
        <v>1146</v>
      </c>
    </row>
    <row r="1403" spans="2:2">
      <c r="B1403" t="s">
        <v>1176</v>
      </c>
    </row>
    <row r="1404" spans="1:1">
      <c r="A1404" t="s">
        <v>135</v>
      </c>
    </row>
    <row r="1405" spans="1:1">
      <c r="A1405" t="s">
        <v>1177</v>
      </c>
    </row>
    <row r="1406" spans="2:2">
      <c r="B1406" t="s">
        <v>1133</v>
      </c>
    </row>
    <row r="1407" spans="2:2">
      <c r="B1407" t="s">
        <v>1029</v>
      </c>
    </row>
    <row r="1408" spans="3:3">
      <c r="C1408" t="s">
        <v>131</v>
      </c>
    </row>
    <row r="1409" spans="4:4">
      <c r="D1409" t="s">
        <v>1030</v>
      </c>
    </row>
    <row r="1410" spans="4:4">
      <c r="D1410" t="s">
        <v>1178</v>
      </c>
    </row>
    <row r="1411" spans="3:3">
      <c r="C1411" t="s">
        <v>135</v>
      </c>
    </row>
    <row r="1412" spans="3:3">
      <c r="C1412" t="s">
        <v>131</v>
      </c>
    </row>
    <row r="1413" spans="4:4">
      <c r="D1413" t="s">
        <v>1033</v>
      </c>
    </row>
    <row r="1414" spans="4:4">
      <c r="D1414" t="s">
        <v>1178</v>
      </c>
    </row>
    <row r="1415" spans="3:3">
      <c r="C1415" t="s">
        <v>135</v>
      </c>
    </row>
    <row r="1416" spans="3:3">
      <c r="C1416" t="s">
        <v>131</v>
      </c>
    </row>
    <row r="1417" spans="4:4">
      <c r="D1417" t="s">
        <v>1035</v>
      </c>
    </row>
    <row r="1418" spans="4:4">
      <c r="D1418" t="s">
        <v>1178</v>
      </c>
    </row>
    <row r="1419" spans="3:3">
      <c r="C1419" t="s">
        <v>135</v>
      </c>
    </row>
    <row r="1420" spans="3:3">
      <c r="C1420" t="s">
        <v>131</v>
      </c>
    </row>
    <row r="1421" spans="4:4">
      <c r="D1421" t="s">
        <v>1037</v>
      </c>
    </row>
    <row r="1422" spans="4:4">
      <c r="D1422" t="s">
        <v>1178</v>
      </c>
    </row>
    <row r="1423" spans="3:3">
      <c r="C1423" t="s">
        <v>135</v>
      </c>
    </row>
    <row r="1424" spans="3:3">
      <c r="C1424" t="s">
        <v>131</v>
      </c>
    </row>
    <row r="1425" spans="4:4">
      <c r="D1425" t="s">
        <v>1039</v>
      </c>
    </row>
    <row r="1426" spans="4:4">
      <c r="D1426" t="s">
        <v>1178</v>
      </c>
    </row>
    <row r="1427" spans="3:3">
      <c r="C1427" t="s">
        <v>135</v>
      </c>
    </row>
    <row r="1428" spans="3:3">
      <c r="C1428" t="s">
        <v>131</v>
      </c>
    </row>
    <row r="1429" spans="4:4">
      <c r="D1429" t="s">
        <v>1041</v>
      </c>
    </row>
    <row r="1430" spans="4:4">
      <c r="D1430" t="s">
        <v>1178</v>
      </c>
    </row>
    <row r="1431" spans="3:3">
      <c r="C1431" t="s">
        <v>135</v>
      </c>
    </row>
    <row r="1432" spans="3:3">
      <c r="C1432" t="s">
        <v>131</v>
      </c>
    </row>
    <row r="1433" spans="4:4">
      <c r="D1433" t="s">
        <v>1043</v>
      </c>
    </row>
    <row r="1434" spans="4:4">
      <c r="D1434" t="s">
        <v>1178</v>
      </c>
    </row>
    <row r="1435" spans="3:3">
      <c r="C1435" t="s">
        <v>135</v>
      </c>
    </row>
    <row r="1436" spans="3:3">
      <c r="C1436" t="s">
        <v>131</v>
      </c>
    </row>
    <row r="1437" spans="4:4">
      <c r="D1437" t="s">
        <v>1045</v>
      </c>
    </row>
    <row r="1438" spans="4:4">
      <c r="D1438" t="s">
        <v>1178</v>
      </c>
    </row>
    <row r="1439" spans="3:3">
      <c r="C1439" t="s">
        <v>135</v>
      </c>
    </row>
    <row r="1440" spans="3:3">
      <c r="C1440" t="s">
        <v>131</v>
      </c>
    </row>
    <row r="1441" spans="4:4">
      <c r="D1441" t="s">
        <v>1047</v>
      </c>
    </row>
    <row r="1442" spans="4:4">
      <c r="D1442" t="s">
        <v>1178</v>
      </c>
    </row>
    <row r="1443" spans="3:3">
      <c r="C1443" t="s">
        <v>140</v>
      </c>
    </row>
    <row r="1444" spans="2:2">
      <c r="B1444" t="s">
        <v>14</v>
      </c>
    </row>
    <row r="1445" spans="2:2">
      <c r="B1445" t="s">
        <v>1146</v>
      </c>
    </row>
    <row r="1446" spans="2:2">
      <c r="B1446" t="s">
        <v>1179</v>
      </c>
    </row>
    <row r="1447" spans="1:1">
      <c r="A1447" t="s">
        <v>135</v>
      </c>
    </row>
    <row r="1448" spans="1:1">
      <c r="A1448" t="s">
        <v>1180</v>
      </c>
    </row>
    <row r="1449" spans="2:2">
      <c r="B1449" t="s">
        <v>1133</v>
      </c>
    </row>
    <row r="1450" spans="2:2">
      <c r="B1450" t="s">
        <v>1029</v>
      </c>
    </row>
    <row r="1451" spans="3:3">
      <c r="C1451" t="s">
        <v>131</v>
      </c>
    </row>
    <row r="1452" spans="4:4">
      <c r="D1452" t="s">
        <v>1030</v>
      </c>
    </row>
    <row r="1453" spans="4:4">
      <c r="D1453" t="s">
        <v>1114</v>
      </c>
    </row>
    <row r="1454" spans="3:3">
      <c r="C1454" t="s">
        <v>135</v>
      </c>
    </row>
    <row r="1455" spans="3:3">
      <c r="C1455" t="s">
        <v>131</v>
      </c>
    </row>
    <row r="1456" spans="4:4">
      <c r="D1456" t="s">
        <v>1033</v>
      </c>
    </row>
    <row r="1457" spans="4:4">
      <c r="D1457" t="s">
        <v>1114</v>
      </c>
    </row>
    <row r="1458" spans="3:3">
      <c r="C1458" t="s">
        <v>135</v>
      </c>
    </row>
    <row r="1459" spans="3:3">
      <c r="C1459" t="s">
        <v>131</v>
      </c>
    </row>
    <row r="1460" spans="4:4">
      <c r="D1460" t="s">
        <v>1035</v>
      </c>
    </row>
    <row r="1461" spans="4:4">
      <c r="D1461" t="s">
        <v>1114</v>
      </c>
    </row>
    <row r="1462" spans="3:3">
      <c r="C1462" t="s">
        <v>135</v>
      </c>
    </row>
    <row r="1463" spans="3:3">
      <c r="C1463" t="s">
        <v>131</v>
      </c>
    </row>
    <row r="1464" spans="4:4">
      <c r="D1464" t="s">
        <v>1037</v>
      </c>
    </row>
    <row r="1465" spans="4:4">
      <c r="D1465" t="s">
        <v>1114</v>
      </c>
    </row>
    <row r="1466" spans="3:3">
      <c r="C1466" t="s">
        <v>135</v>
      </c>
    </row>
    <row r="1467" spans="3:3">
      <c r="C1467" t="s">
        <v>131</v>
      </c>
    </row>
    <row r="1468" spans="4:4">
      <c r="D1468" t="s">
        <v>1039</v>
      </c>
    </row>
    <row r="1469" spans="4:4">
      <c r="D1469" t="s">
        <v>1114</v>
      </c>
    </row>
    <row r="1470" spans="3:3">
      <c r="C1470" t="s">
        <v>135</v>
      </c>
    </row>
    <row r="1471" spans="3:3">
      <c r="C1471" t="s">
        <v>131</v>
      </c>
    </row>
    <row r="1472" spans="4:4">
      <c r="D1472" t="s">
        <v>1041</v>
      </c>
    </row>
    <row r="1473" spans="4:4">
      <c r="D1473" t="s">
        <v>1114</v>
      </c>
    </row>
    <row r="1474" spans="3:3">
      <c r="C1474" t="s">
        <v>135</v>
      </c>
    </row>
    <row r="1475" spans="3:3">
      <c r="C1475" t="s">
        <v>131</v>
      </c>
    </row>
    <row r="1476" spans="4:4">
      <c r="D1476" t="s">
        <v>1043</v>
      </c>
    </row>
    <row r="1477" spans="4:4">
      <c r="D1477" t="s">
        <v>1114</v>
      </c>
    </row>
    <row r="1478" spans="3:3">
      <c r="C1478" t="s">
        <v>135</v>
      </c>
    </row>
    <row r="1479" spans="3:3">
      <c r="C1479" t="s">
        <v>131</v>
      </c>
    </row>
    <row r="1480" spans="4:4">
      <c r="D1480" t="s">
        <v>1045</v>
      </c>
    </row>
    <row r="1481" spans="4:4">
      <c r="D1481" t="s">
        <v>1114</v>
      </c>
    </row>
    <row r="1482" spans="3:3">
      <c r="C1482" t="s">
        <v>135</v>
      </c>
    </row>
    <row r="1483" spans="3:3">
      <c r="C1483" t="s">
        <v>131</v>
      </c>
    </row>
    <row r="1484" spans="4:4">
      <c r="D1484" t="s">
        <v>1047</v>
      </c>
    </row>
    <row r="1485" spans="4:4">
      <c r="D1485" t="s">
        <v>1114</v>
      </c>
    </row>
    <row r="1486" spans="3:3">
      <c r="C1486" t="s">
        <v>140</v>
      </c>
    </row>
    <row r="1487" spans="2:2">
      <c r="B1487" t="s">
        <v>14</v>
      </c>
    </row>
    <row r="1488" spans="2:2">
      <c r="B1488" t="s">
        <v>1146</v>
      </c>
    </row>
    <row r="1489" spans="2:2">
      <c r="B1489" t="s">
        <v>1181</v>
      </c>
    </row>
    <row r="1490" spans="1:1">
      <c r="A1490" t="s">
        <v>135</v>
      </c>
    </row>
    <row r="1491" spans="1:1">
      <c r="A1491" t="s">
        <v>1182</v>
      </c>
    </row>
    <row r="1492" spans="2:2">
      <c r="B1492" t="s">
        <v>1183</v>
      </c>
    </row>
    <row r="1493" spans="2:2">
      <c r="B1493" t="s">
        <v>1029</v>
      </c>
    </row>
    <row r="1494" spans="3:3">
      <c r="C1494" t="s">
        <v>131</v>
      </c>
    </row>
    <row r="1495" spans="4:4">
      <c r="D1495" t="s">
        <v>1030</v>
      </c>
    </row>
    <row r="1496" spans="4:4">
      <c r="D1496" t="s">
        <v>1184</v>
      </c>
    </row>
    <row r="1497" spans="3:3">
      <c r="C1497" t="s">
        <v>135</v>
      </c>
    </row>
    <row r="1498" spans="3:3">
      <c r="C1498" t="s">
        <v>131</v>
      </c>
    </row>
    <row r="1499" spans="4:4">
      <c r="D1499" t="s">
        <v>1033</v>
      </c>
    </row>
    <row r="1500" spans="4:4">
      <c r="D1500" t="s">
        <v>1185</v>
      </c>
    </row>
    <row r="1501" spans="3:3">
      <c r="C1501" t="s">
        <v>135</v>
      </c>
    </row>
    <row r="1502" spans="3:3">
      <c r="C1502" t="s">
        <v>131</v>
      </c>
    </row>
    <row r="1503" spans="4:4">
      <c r="D1503" t="s">
        <v>1035</v>
      </c>
    </row>
    <row r="1504" spans="4:4">
      <c r="D1504" t="s">
        <v>1186</v>
      </c>
    </row>
    <row r="1505" spans="3:3">
      <c r="C1505" t="s">
        <v>135</v>
      </c>
    </row>
    <row r="1506" spans="3:3">
      <c r="C1506" t="s">
        <v>131</v>
      </c>
    </row>
    <row r="1507" spans="4:4">
      <c r="D1507" t="s">
        <v>1037</v>
      </c>
    </row>
    <row r="1508" spans="4:4">
      <c r="D1508" t="s">
        <v>1187</v>
      </c>
    </row>
    <row r="1509" spans="3:3">
      <c r="C1509" t="s">
        <v>135</v>
      </c>
    </row>
    <row r="1510" spans="3:3">
      <c r="C1510" t="s">
        <v>131</v>
      </c>
    </row>
    <row r="1511" spans="4:4">
      <c r="D1511" t="s">
        <v>1039</v>
      </c>
    </row>
    <row r="1512" spans="4:4">
      <c r="D1512" t="s">
        <v>1188</v>
      </c>
    </row>
    <row r="1513" spans="3:3">
      <c r="C1513" t="s">
        <v>135</v>
      </c>
    </row>
    <row r="1514" spans="3:3">
      <c r="C1514" t="s">
        <v>131</v>
      </c>
    </row>
    <row r="1515" spans="4:4">
      <c r="D1515" t="s">
        <v>1041</v>
      </c>
    </row>
    <row r="1516" spans="4:4">
      <c r="D1516" t="s">
        <v>1189</v>
      </c>
    </row>
    <row r="1517" spans="3:3">
      <c r="C1517" t="s">
        <v>135</v>
      </c>
    </row>
    <row r="1518" spans="3:3">
      <c r="C1518" t="s">
        <v>131</v>
      </c>
    </row>
    <row r="1519" spans="4:4">
      <c r="D1519" t="s">
        <v>1043</v>
      </c>
    </row>
    <row r="1520" spans="4:4">
      <c r="D1520" t="s">
        <v>1190</v>
      </c>
    </row>
    <row r="1521" spans="3:3">
      <c r="C1521" t="s">
        <v>135</v>
      </c>
    </row>
    <row r="1522" spans="3:3">
      <c r="C1522" t="s">
        <v>131</v>
      </c>
    </row>
    <row r="1523" spans="4:4">
      <c r="D1523" t="s">
        <v>1045</v>
      </c>
    </row>
    <row r="1524" spans="4:4">
      <c r="D1524" t="s">
        <v>1191</v>
      </c>
    </row>
    <row r="1525" spans="3:3">
      <c r="C1525" t="s">
        <v>135</v>
      </c>
    </row>
    <row r="1526" spans="3:3">
      <c r="C1526" t="s">
        <v>131</v>
      </c>
    </row>
    <row r="1527" spans="4:4">
      <c r="D1527" t="s">
        <v>1047</v>
      </c>
    </row>
    <row r="1528" spans="4:4">
      <c r="D1528" t="s">
        <v>1114</v>
      </c>
    </row>
    <row r="1529" spans="3:3">
      <c r="C1529" t="s">
        <v>140</v>
      </c>
    </row>
    <row r="1530" spans="2:2">
      <c r="B1530" t="s">
        <v>14</v>
      </c>
    </row>
    <row r="1531" spans="2:2">
      <c r="B1531" t="s">
        <v>1146</v>
      </c>
    </row>
    <row r="1532" spans="2:2">
      <c r="B1532" t="s">
        <v>1143</v>
      </c>
    </row>
    <row r="1533" spans="1:1">
      <c r="A1533" t="s">
        <v>135</v>
      </c>
    </row>
    <row r="1534" spans="1:1">
      <c r="A1534" t="s">
        <v>1192</v>
      </c>
    </row>
    <row r="1535" spans="2:2">
      <c r="B1535" t="s">
        <v>1183</v>
      </c>
    </row>
    <row r="1536" spans="2:2">
      <c r="B1536" t="s">
        <v>1029</v>
      </c>
    </row>
    <row r="1537" spans="3:3">
      <c r="C1537" t="s">
        <v>131</v>
      </c>
    </row>
    <row r="1538" spans="4:4">
      <c r="D1538" t="s">
        <v>1030</v>
      </c>
    </row>
    <row r="1539" spans="4:4">
      <c r="D1539" t="s">
        <v>1193</v>
      </c>
    </row>
    <row r="1540" spans="3:3">
      <c r="C1540" t="s">
        <v>135</v>
      </c>
    </row>
    <row r="1541" spans="3:3">
      <c r="C1541" t="s">
        <v>131</v>
      </c>
    </row>
    <row r="1542" spans="4:4">
      <c r="D1542" t="s">
        <v>1033</v>
      </c>
    </row>
    <row r="1543" spans="4:4">
      <c r="D1543" t="s">
        <v>1193</v>
      </c>
    </row>
    <row r="1544" spans="3:3">
      <c r="C1544" t="s">
        <v>135</v>
      </c>
    </row>
    <row r="1545" spans="3:3">
      <c r="C1545" t="s">
        <v>131</v>
      </c>
    </row>
    <row r="1546" spans="4:4">
      <c r="D1546" t="s">
        <v>1035</v>
      </c>
    </row>
    <row r="1547" spans="4:4">
      <c r="D1547" t="s">
        <v>1193</v>
      </c>
    </row>
    <row r="1548" spans="3:3">
      <c r="C1548" t="s">
        <v>135</v>
      </c>
    </row>
    <row r="1549" spans="3:3">
      <c r="C1549" t="s">
        <v>131</v>
      </c>
    </row>
    <row r="1550" spans="4:4">
      <c r="D1550" t="s">
        <v>1037</v>
      </c>
    </row>
    <row r="1551" spans="4:4">
      <c r="D1551" t="s">
        <v>1193</v>
      </c>
    </row>
    <row r="1552" spans="3:3">
      <c r="C1552" t="s">
        <v>135</v>
      </c>
    </row>
    <row r="1553" spans="3:3">
      <c r="C1553" t="s">
        <v>131</v>
      </c>
    </row>
    <row r="1554" spans="4:4">
      <c r="D1554" t="s">
        <v>1039</v>
      </c>
    </row>
    <row r="1555" spans="4:4">
      <c r="D1555" t="s">
        <v>1194</v>
      </c>
    </row>
    <row r="1556" spans="3:3">
      <c r="C1556" t="s">
        <v>135</v>
      </c>
    </row>
    <row r="1557" spans="3:3">
      <c r="C1557" t="s">
        <v>131</v>
      </c>
    </row>
    <row r="1558" spans="4:4">
      <c r="D1558" t="s">
        <v>1041</v>
      </c>
    </row>
    <row r="1559" spans="4:4">
      <c r="D1559" t="s">
        <v>1194</v>
      </c>
    </row>
    <row r="1560" spans="3:3">
      <c r="C1560" t="s">
        <v>135</v>
      </c>
    </row>
    <row r="1561" spans="3:3">
      <c r="C1561" t="s">
        <v>131</v>
      </c>
    </row>
    <row r="1562" spans="4:4">
      <c r="D1562" t="s">
        <v>1043</v>
      </c>
    </row>
    <row r="1563" spans="4:4">
      <c r="D1563" t="s">
        <v>1194</v>
      </c>
    </row>
    <row r="1564" spans="3:3">
      <c r="C1564" t="s">
        <v>135</v>
      </c>
    </row>
    <row r="1565" spans="3:3">
      <c r="C1565" t="s">
        <v>131</v>
      </c>
    </row>
    <row r="1566" spans="4:4">
      <c r="D1566" t="s">
        <v>1045</v>
      </c>
    </row>
    <row r="1567" spans="4:4">
      <c r="D1567" t="s">
        <v>1194</v>
      </c>
    </row>
    <row r="1568" spans="3:3">
      <c r="C1568" t="s">
        <v>135</v>
      </c>
    </row>
    <row r="1569" spans="3:3">
      <c r="C1569" t="s">
        <v>131</v>
      </c>
    </row>
    <row r="1570" spans="4:4">
      <c r="D1570" t="s">
        <v>1047</v>
      </c>
    </row>
    <row r="1571" spans="4:4">
      <c r="D1571" t="s">
        <v>1194</v>
      </c>
    </row>
    <row r="1572" spans="3:3">
      <c r="C1572" t="s">
        <v>140</v>
      </c>
    </row>
    <row r="1573" spans="2:2">
      <c r="B1573" t="s">
        <v>14</v>
      </c>
    </row>
    <row r="1574" spans="2:2">
      <c r="B1574" t="s">
        <v>1195</v>
      </c>
    </row>
    <row r="1575" spans="2:2">
      <c r="B1575" t="s">
        <v>1196</v>
      </c>
    </row>
    <row r="1576" spans="1:1">
      <c r="A1576" t="s">
        <v>135</v>
      </c>
    </row>
    <row r="1577" spans="1:1">
      <c r="A1577" t="s">
        <v>1197</v>
      </c>
    </row>
    <row r="1578" spans="2:2">
      <c r="B1578" t="s">
        <v>1183</v>
      </c>
    </row>
    <row r="1579" spans="2:2">
      <c r="B1579" t="s">
        <v>1029</v>
      </c>
    </row>
    <row r="1580" spans="3:3">
      <c r="C1580" t="s">
        <v>131</v>
      </c>
    </row>
    <row r="1581" spans="4:4">
      <c r="D1581" t="s">
        <v>1030</v>
      </c>
    </row>
    <row r="1582" spans="4:4">
      <c r="D1582" t="s">
        <v>1198</v>
      </c>
    </row>
    <row r="1583" spans="3:3">
      <c r="C1583" t="s">
        <v>135</v>
      </c>
    </row>
    <row r="1584" spans="3:3">
      <c r="C1584" t="s">
        <v>131</v>
      </c>
    </row>
    <row r="1585" spans="4:4">
      <c r="D1585" t="s">
        <v>1033</v>
      </c>
    </row>
    <row r="1586" spans="4:4">
      <c r="D1586" t="s">
        <v>1198</v>
      </c>
    </row>
    <row r="1587" spans="3:3">
      <c r="C1587" t="s">
        <v>135</v>
      </c>
    </row>
    <row r="1588" spans="3:3">
      <c r="C1588" t="s">
        <v>131</v>
      </c>
    </row>
    <row r="1589" spans="4:4">
      <c r="D1589" t="s">
        <v>1035</v>
      </c>
    </row>
    <row r="1590" spans="4:4">
      <c r="D1590" t="s">
        <v>1198</v>
      </c>
    </row>
    <row r="1591" spans="3:3">
      <c r="C1591" t="s">
        <v>135</v>
      </c>
    </row>
    <row r="1592" spans="3:3">
      <c r="C1592" t="s">
        <v>131</v>
      </c>
    </row>
    <row r="1593" spans="4:4">
      <c r="D1593" t="s">
        <v>1037</v>
      </c>
    </row>
    <row r="1594" spans="4:4">
      <c r="D1594" t="s">
        <v>1198</v>
      </c>
    </row>
    <row r="1595" spans="3:3">
      <c r="C1595" t="s">
        <v>135</v>
      </c>
    </row>
    <row r="1596" spans="3:3">
      <c r="C1596" t="s">
        <v>131</v>
      </c>
    </row>
    <row r="1597" spans="4:4">
      <c r="D1597" t="s">
        <v>1039</v>
      </c>
    </row>
    <row r="1598" spans="4:4">
      <c r="D1598" t="s">
        <v>1199</v>
      </c>
    </row>
    <row r="1599" spans="3:3">
      <c r="C1599" t="s">
        <v>135</v>
      </c>
    </row>
    <row r="1600" spans="3:3">
      <c r="C1600" t="s">
        <v>131</v>
      </c>
    </row>
    <row r="1601" spans="4:4">
      <c r="D1601" t="s">
        <v>1041</v>
      </c>
    </row>
    <row r="1602" spans="4:4">
      <c r="D1602" t="s">
        <v>1199</v>
      </c>
    </row>
    <row r="1603" spans="3:3">
      <c r="C1603" t="s">
        <v>135</v>
      </c>
    </row>
    <row r="1604" spans="3:3">
      <c r="C1604" t="s">
        <v>131</v>
      </c>
    </row>
    <row r="1605" spans="4:4">
      <c r="D1605" t="s">
        <v>1043</v>
      </c>
    </row>
    <row r="1606" spans="4:4">
      <c r="D1606" t="s">
        <v>1199</v>
      </c>
    </row>
    <row r="1607" spans="3:3">
      <c r="C1607" t="s">
        <v>135</v>
      </c>
    </row>
    <row r="1608" spans="3:3">
      <c r="C1608" t="s">
        <v>131</v>
      </c>
    </row>
    <row r="1609" spans="4:4">
      <c r="D1609" t="s">
        <v>1045</v>
      </c>
    </row>
    <row r="1610" spans="4:4">
      <c r="D1610" t="s">
        <v>1199</v>
      </c>
    </row>
    <row r="1611" spans="3:3">
      <c r="C1611" t="s">
        <v>135</v>
      </c>
    </row>
    <row r="1612" spans="3:3">
      <c r="C1612" t="s">
        <v>131</v>
      </c>
    </row>
    <row r="1613" spans="4:4">
      <c r="D1613" t="s">
        <v>1047</v>
      </c>
    </row>
    <row r="1614" spans="4:4">
      <c r="D1614" t="s">
        <v>1199</v>
      </c>
    </row>
    <row r="1615" spans="3:3">
      <c r="C1615" t="s">
        <v>140</v>
      </c>
    </row>
    <row r="1616" spans="2:2">
      <c r="B1616" t="s">
        <v>14</v>
      </c>
    </row>
    <row r="1617" spans="2:2">
      <c r="B1617" t="s">
        <v>1195</v>
      </c>
    </row>
    <row r="1618" spans="2:2">
      <c r="B1618" t="s">
        <v>1200</v>
      </c>
    </row>
    <row r="1619" spans="1:1">
      <c r="A1619" t="s">
        <v>135</v>
      </c>
    </row>
    <row r="1620" spans="1:1">
      <c r="A1620" t="s">
        <v>1201</v>
      </c>
    </row>
    <row r="1621" spans="2:2">
      <c r="B1621" t="s">
        <v>1183</v>
      </c>
    </row>
    <row r="1622" spans="2:2">
      <c r="B1622" t="s">
        <v>1029</v>
      </c>
    </row>
    <row r="1623" spans="3:3">
      <c r="C1623" t="s">
        <v>131</v>
      </c>
    </row>
    <row r="1624" spans="4:4">
      <c r="D1624" t="s">
        <v>1030</v>
      </c>
    </row>
    <row r="1625" spans="4:4">
      <c r="D1625" t="s">
        <v>1084</v>
      </c>
    </row>
    <row r="1626" spans="3:3">
      <c r="C1626" t="s">
        <v>135</v>
      </c>
    </row>
    <row r="1627" spans="3:3">
      <c r="C1627" t="s">
        <v>131</v>
      </c>
    </row>
    <row r="1628" spans="4:4">
      <c r="D1628" t="s">
        <v>1033</v>
      </c>
    </row>
    <row r="1629" spans="4:4">
      <c r="D1629" t="s">
        <v>1084</v>
      </c>
    </row>
    <row r="1630" spans="3:3">
      <c r="C1630" t="s">
        <v>135</v>
      </c>
    </row>
    <row r="1631" spans="3:3">
      <c r="C1631" t="s">
        <v>131</v>
      </c>
    </row>
    <row r="1632" spans="4:4">
      <c r="D1632" t="s">
        <v>1035</v>
      </c>
    </row>
    <row r="1633" spans="4:4">
      <c r="D1633" t="s">
        <v>1084</v>
      </c>
    </row>
    <row r="1634" spans="3:3">
      <c r="C1634" t="s">
        <v>135</v>
      </c>
    </row>
    <row r="1635" spans="3:3">
      <c r="C1635" t="s">
        <v>131</v>
      </c>
    </row>
    <row r="1636" spans="4:4">
      <c r="D1636" t="s">
        <v>1037</v>
      </c>
    </row>
    <row r="1637" spans="4:4">
      <c r="D1637" t="s">
        <v>1084</v>
      </c>
    </row>
    <row r="1638" spans="3:3">
      <c r="C1638" t="s">
        <v>135</v>
      </c>
    </row>
    <row r="1639" spans="3:3">
      <c r="C1639" t="s">
        <v>131</v>
      </c>
    </row>
    <row r="1640" spans="4:4">
      <c r="D1640" t="s">
        <v>1039</v>
      </c>
    </row>
    <row r="1641" spans="4:4">
      <c r="D1641" t="s">
        <v>1084</v>
      </c>
    </row>
    <row r="1642" spans="3:3">
      <c r="C1642" t="s">
        <v>135</v>
      </c>
    </row>
    <row r="1643" spans="3:3">
      <c r="C1643" t="s">
        <v>131</v>
      </c>
    </row>
    <row r="1644" spans="4:4">
      <c r="D1644" t="s">
        <v>1041</v>
      </c>
    </row>
    <row r="1645" spans="4:4">
      <c r="D1645" t="s">
        <v>1084</v>
      </c>
    </row>
    <row r="1646" spans="3:3">
      <c r="C1646" t="s">
        <v>135</v>
      </c>
    </row>
    <row r="1647" spans="3:3">
      <c r="C1647" t="s">
        <v>131</v>
      </c>
    </row>
    <row r="1648" spans="4:4">
      <c r="D1648" t="s">
        <v>1043</v>
      </c>
    </row>
    <row r="1649" spans="4:4">
      <c r="D1649" t="s">
        <v>1084</v>
      </c>
    </row>
    <row r="1650" spans="3:3">
      <c r="C1650" t="s">
        <v>135</v>
      </c>
    </row>
    <row r="1651" spans="3:3">
      <c r="C1651" t="s">
        <v>131</v>
      </c>
    </row>
    <row r="1652" spans="4:4">
      <c r="D1652" t="s">
        <v>1045</v>
      </c>
    </row>
    <row r="1653" spans="4:4">
      <c r="D1653" t="s">
        <v>1084</v>
      </c>
    </row>
    <row r="1654" spans="3:3">
      <c r="C1654" t="s">
        <v>135</v>
      </c>
    </row>
    <row r="1655" spans="3:3">
      <c r="C1655" t="s">
        <v>131</v>
      </c>
    </row>
    <row r="1656" spans="4:4">
      <c r="D1656" t="s">
        <v>1047</v>
      </c>
    </row>
    <row r="1657" spans="4:4">
      <c r="D1657" t="s">
        <v>1084</v>
      </c>
    </row>
    <row r="1658" spans="3:3">
      <c r="C1658" t="s">
        <v>140</v>
      </c>
    </row>
    <row r="1659" spans="2:2">
      <c r="B1659" t="s">
        <v>14</v>
      </c>
    </row>
    <row r="1660" spans="2:2">
      <c r="B1660" t="s">
        <v>1195</v>
      </c>
    </row>
    <row r="1661" spans="2:2">
      <c r="B1661" t="s">
        <v>1085</v>
      </c>
    </row>
    <row r="1662" spans="1:1">
      <c r="A1662" t="s">
        <v>135</v>
      </c>
    </row>
    <row r="1663" spans="1:1">
      <c r="A1663" t="s">
        <v>1202</v>
      </c>
    </row>
    <row r="1664" spans="2:2">
      <c r="B1664" t="s">
        <v>1183</v>
      </c>
    </row>
    <row r="1665" spans="2:2">
      <c r="B1665" t="s">
        <v>1029</v>
      </c>
    </row>
    <row r="1666" spans="3:3">
      <c r="C1666" t="s">
        <v>131</v>
      </c>
    </row>
    <row r="1667" spans="4:4">
      <c r="D1667" t="s">
        <v>1030</v>
      </c>
    </row>
    <row r="1668" spans="4:4">
      <c r="D1668" t="s">
        <v>1087</v>
      </c>
    </row>
    <row r="1669" spans="3:3">
      <c r="C1669" t="s">
        <v>135</v>
      </c>
    </row>
    <row r="1670" spans="3:3">
      <c r="C1670" t="s">
        <v>131</v>
      </c>
    </row>
    <row r="1671" spans="4:4">
      <c r="D1671" t="s">
        <v>1033</v>
      </c>
    </row>
    <row r="1672" spans="4:4">
      <c r="D1672" t="s">
        <v>1087</v>
      </c>
    </row>
    <row r="1673" spans="3:3">
      <c r="C1673" t="s">
        <v>135</v>
      </c>
    </row>
    <row r="1674" spans="3:3">
      <c r="C1674" t="s">
        <v>131</v>
      </c>
    </row>
    <row r="1675" spans="4:4">
      <c r="D1675" t="s">
        <v>1035</v>
      </c>
    </row>
    <row r="1676" spans="4:4">
      <c r="D1676" t="s">
        <v>1087</v>
      </c>
    </row>
    <row r="1677" spans="3:3">
      <c r="C1677" t="s">
        <v>135</v>
      </c>
    </row>
    <row r="1678" spans="3:3">
      <c r="C1678" t="s">
        <v>131</v>
      </c>
    </row>
    <row r="1679" spans="4:4">
      <c r="D1679" t="s">
        <v>1037</v>
      </c>
    </row>
    <row r="1680" spans="4:4">
      <c r="D1680" t="s">
        <v>1087</v>
      </c>
    </row>
    <row r="1681" spans="3:3">
      <c r="C1681" t="s">
        <v>135</v>
      </c>
    </row>
    <row r="1682" spans="3:3">
      <c r="C1682" t="s">
        <v>131</v>
      </c>
    </row>
    <row r="1683" spans="4:4">
      <c r="D1683" t="s">
        <v>1039</v>
      </c>
    </row>
    <row r="1684" spans="4:4">
      <c r="D1684" t="s">
        <v>1088</v>
      </c>
    </row>
    <row r="1685" spans="3:3">
      <c r="C1685" t="s">
        <v>135</v>
      </c>
    </row>
    <row r="1686" spans="3:3">
      <c r="C1686" t="s">
        <v>131</v>
      </c>
    </row>
    <row r="1687" spans="4:4">
      <c r="D1687" t="s">
        <v>1041</v>
      </c>
    </row>
    <row r="1688" spans="4:4">
      <c r="D1688" t="s">
        <v>1088</v>
      </c>
    </row>
    <row r="1689" spans="3:3">
      <c r="C1689" t="s">
        <v>135</v>
      </c>
    </row>
    <row r="1690" spans="3:3">
      <c r="C1690" t="s">
        <v>131</v>
      </c>
    </row>
    <row r="1691" spans="4:4">
      <c r="D1691" t="s">
        <v>1043</v>
      </c>
    </row>
    <row r="1692" spans="4:4">
      <c r="D1692" t="s">
        <v>1088</v>
      </c>
    </row>
    <row r="1693" spans="3:3">
      <c r="C1693" t="s">
        <v>135</v>
      </c>
    </row>
    <row r="1694" spans="3:3">
      <c r="C1694" t="s">
        <v>131</v>
      </c>
    </row>
    <row r="1695" spans="4:4">
      <c r="D1695" t="s">
        <v>1045</v>
      </c>
    </row>
    <row r="1696" spans="4:4">
      <c r="D1696" t="s">
        <v>1088</v>
      </c>
    </row>
    <row r="1697" spans="3:3">
      <c r="C1697" t="s">
        <v>135</v>
      </c>
    </row>
    <row r="1698" spans="3:3">
      <c r="C1698" t="s">
        <v>131</v>
      </c>
    </row>
    <row r="1699" spans="4:4">
      <c r="D1699" t="s">
        <v>1047</v>
      </c>
    </row>
    <row r="1700" spans="4:4">
      <c r="D1700" t="s">
        <v>1088</v>
      </c>
    </row>
    <row r="1701" spans="3:3">
      <c r="C1701" t="s">
        <v>140</v>
      </c>
    </row>
    <row r="1702" spans="2:2">
      <c r="B1702" t="s">
        <v>14</v>
      </c>
    </row>
    <row r="1703" spans="2:2">
      <c r="B1703" t="s">
        <v>1195</v>
      </c>
    </row>
    <row r="1704" spans="2:2">
      <c r="B1704" t="s">
        <v>1089</v>
      </c>
    </row>
    <row r="1705" spans="1:1">
      <c r="A1705" t="s">
        <v>135</v>
      </c>
    </row>
    <row r="1706" spans="1:1">
      <c r="A1706" t="s">
        <v>1203</v>
      </c>
    </row>
    <row r="1707" spans="2:2">
      <c r="B1707" t="s">
        <v>1183</v>
      </c>
    </row>
    <row r="1708" spans="2:2">
      <c r="B1708" t="s">
        <v>1029</v>
      </c>
    </row>
    <row r="1709" spans="3:3">
      <c r="C1709" t="s">
        <v>131</v>
      </c>
    </row>
    <row r="1710" spans="4:4">
      <c r="D1710" t="s">
        <v>1030</v>
      </c>
    </row>
    <row r="1711" spans="4:4">
      <c r="D1711" t="s">
        <v>1204</v>
      </c>
    </row>
    <row r="1712" spans="3:3">
      <c r="C1712" t="s">
        <v>135</v>
      </c>
    </row>
    <row r="1713" spans="3:3">
      <c r="C1713" t="s">
        <v>131</v>
      </c>
    </row>
    <row r="1714" spans="4:4">
      <c r="D1714" t="s">
        <v>1033</v>
      </c>
    </row>
    <row r="1715" spans="4:4">
      <c r="D1715" t="s">
        <v>1204</v>
      </c>
    </row>
    <row r="1716" spans="3:3">
      <c r="C1716" t="s">
        <v>135</v>
      </c>
    </row>
    <row r="1717" spans="3:3">
      <c r="C1717" t="s">
        <v>131</v>
      </c>
    </row>
    <row r="1718" spans="4:4">
      <c r="D1718" t="s">
        <v>1035</v>
      </c>
    </row>
    <row r="1719" spans="4:4">
      <c r="D1719" t="s">
        <v>1204</v>
      </c>
    </row>
    <row r="1720" spans="3:3">
      <c r="C1720" t="s">
        <v>135</v>
      </c>
    </row>
    <row r="1721" spans="3:3">
      <c r="C1721" t="s">
        <v>131</v>
      </c>
    </row>
    <row r="1722" spans="4:4">
      <c r="D1722" t="s">
        <v>1037</v>
      </c>
    </row>
    <row r="1723" spans="4:4">
      <c r="D1723" t="s">
        <v>1204</v>
      </c>
    </row>
    <row r="1724" spans="3:3">
      <c r="C1724" t="s">
        <v>135</v>
      </c>
    </row>
    <row r="1725" spans="3:3">
      <c r="C1725" t="s">
        <v>131</v>
      </c>
    </row>
    <row r="1726" spans="4:4">
      <c r="D1726" t="s">
        <v>1039</v>
      </c>
    </row>
    <row r="1727" spans="4:4">
      <c r="D1727" t="s">
        <v>1205</v>
      </c>
    </row>
    <row r="1728" spans="3:3">
      <c r="C1728" t="s">
        <v>135</v>
      </c>
    </row>
    <row r="1729" spans="3:3">
      <c r="C1729" t="s">
        <v>131</v>
      </c>
    </row>
    <row r="1730" spans="4:4">
      <c r="D1730" t="s">
        <v>1041</v>
      </c>
    </row>
    <row r="1731" spans="4:4">
      <c r="D1731" t="s">
        <v>1205</v>
      </c>
    </row>
    <row r="1732" spans="3:3">
      <c r="C1732" t="s">
        <v>135</v>
      </c>
    </row>
    <row r="1733" spans="3:3">
      <c r="C1733" t="s">
        <v>131</v>
      </c>
    </row>
    <row r="1734" spans="4:4">
      <c r="D1734" t="s">
        <v>1043</v>
      </c>
    </row>
    <row r="1735" spans="4:4">
      <c r="D1735" t="s">
        <v>1205</v>
      </c>
    </row>
    <row r="1736" spans="3:3">
      <c r="C1736" t="s">
        <v>135</v>
      </c>
    </row>
    <row r="1737" spans="3:3">
      <c r="C1737" t="s">
        <v>131</v>
      </c>
    </row>
    <row r="1738" spans="4:4">
      <c r="D1738" t="s">
        <v>1045</v>
      </c>
    </row>
    <row r="1739" spans="4:4">
      <c r="D1739" t="s">
        <v>1205</v>
      </c>
    </row>
    <row r="1740" spans="3:3">
      <c r="C1740" t="s">
        <v>135</v>
      </c>
    </row>
    <row r="1741" spans="3:3">
      <c r="C1741" t="s">
        <v>131</v>
      </c>
    </row>
    <row r="1742" spans="4:4">
      <c r="D1742" t="s">
        <v>1047</v>
      </c>
    </row>
    <row r="1743" spans="4:4">
      <c r="D1743" t="s">
        <v>1205</v>
      </c>
    </row>
    <row r="1744" spans="3:3">
      <c r="C1744" t="s">
        <v>140</v>
      </c>
    </row>
    <row r="1745" spans="2:2">
      <c r="B1745" t="s">
        <v>14</v>
      </c>
    </row>
    <row r="1746" spans="2:2">
      <c r="B1746" t="s">
        <v>1195</v>
      </c>
    </row>
    <row r="1747" spans="2:2">
      <c r="B1747" t="s">
        <v>1206</v>
      </c>
    </row>
    <row r="1748" spans="1:1">
      <c r="A1748" t="s">
        <v>135</v>
      </c>
    </row>
    <row r="1749" spans="1:1">
      <c r="A1749" t="s">
        <v>1207</v>
      </c>
    </row>
    <row r="1750" spans="2:2">
      <c r="B1750" t="s">
        <v>1183</v>
      </c>
    </row>
    <row r="1751" spans="2:2">
      <c r="B1751" t="s">
        <v>1029</v>
      </c>
    </row>
    <row r="1752" spans="3:3">
      <c r="C1752" t="s">
        <v>131</v>
      </c>
    </row>
    <row r="1753" spans="4:4">
      <c r="D1753" t="s">
        <v>1030</v>
      </c>
    </row>
    <row r="1754" spans="4:4">
      <c r="D1754" t="s">
        <v>1208</v>
      </c>
    </row>
    <row r="1755" spans="3:3">
      <c r="C1755" t="s">
        <v>135</v>
      </c>
    </row>
    <row r="1756" spans="3:3">
      <c r="C1756" t="s">
        <v>131</v>
      </c>
    </row>
    <row r="1757" spans="4:4">
      <c r="D1757" t="s">
        <v>1033</v>
      </c>
    </row>
    <row r="1758" spans="4:4">
      <c r="D1758" t="s">
        <v>1208</v>
      </c>
    </row>
    <row r="1759" spans="3:3">
      <c r="C1759" t="s">
        <v>135</v>
      </c>
    </row>
    <row r="1760" spans="3:3">
      <c r="C1760" t="s">
        <v>131</v>
      </c>
    </row>
    <row r="1761" spans="4:4">
      <c r="D1761" t="s">
        <v>1035</v>
      </c>
    </row>
    <row r="1762" spans="4:4">
      <c r="D1762" t="s">
        <v>1208</v>
      </c>
    </row>
    <row r="1763" spans="3:3">
      <c r="C1763" t="s">
        <v>135</v>
      </c>
    </row>
    <row r="1764" spans="3:3">
      <c r="C1764" t="s">
        <v>131</v>
      </c>
    </row>
    <row r="1765" spans="4:4">
      <c r="D1765" t="s">
        <v>1037</v>
      </c>
    </row>
    <row r="1766" spans="4:4">
      <c r="D1766" t="s">
        <v>1208</v>
      </c>
    </row>
    <row r="1767" spans="3:3">
      <c r="C1767" t="s">
        <v>135</v>
      </c>
    </row>
    <row r="1768" spans="3:3">
      <c r="C1768" t="s">
        <v>131</v>
      </c>
    </row>
    <row r="1769" spans="4:4">
      <c r="D1769" t="s">
        <v>1039</v>
      </c>
    </row>
    <row r="1770" spans="4:4">
      <c r="D1770" t="s">
        <v>1208</v>
      </c>
    </row>
    <row r="1771" spans="3:3">
      <c r="C1771" t="s">
        <v>135</v>
      </c>
    </row>
    <row r="1772" spans="3:3">
      <c r="C1772" t="s">
        <v>131</v>
      </c>
    </row>
    <row r="1773" spans="4:4">
      <c r="D1773" t="s">
        <v>1041</v>
      </c>
    </row>
    <row r="1774" spans="4:4">
      <c r="D1774" t="s">
        <v>1208</v>
      </c>
    </row>
    <row r="1775" spans="3:3">
      <c r="C1775" t="s">
        <v>135</v>
      </c>
    </row>
    <row r="1776" spans="3:3">
      <c r="C1776" t="s">
        <v>131</v>
      </c>
    </row>
    <row r="1777" spans="4:4">
      <c r="D1777" t="s">
        <v>1043</v>
      </c>
    </row>
    <row r="1778" spans="4:4">
      <c r="D1778" t="s">
        <v>1208</v>
      </c>
    </row>
    <row r="1779" spans="3:3">
      <c r="C1779" t="s">
        <v>135</v>
      </c>
    </row>
    <row r="1780" spans="3:3">
      <c r="C1780" t="s">
        <v>131</v>
      </c>
    </row>
    <row r="1781" spans="4:4">
      <c r="D1781" t="s">
        <v>1045</v>
      </c>
    </row>
    <row r="1782" spans="4:4">
      <c r="D1782" t="s">
        <v>1208</v>
      </c>
    </row>
    <row r="1783" spans="3:3">
      <c r="C1783" t="s">
        <v>135</v>
      </c>
    </row>
    <row r="1784" spans="3:3">
      <c r="C1784" t="s">
        <v>131</v>
      </c>
    </row>
    <row r="1785" spans="4:4">
      <c r="D1785" t="s">
        <v>1047</v>
      </c>
    </row>
    <row r="1786" spans="4:4">
      <c r="D1786" t="s">
        <v>1208</v>
      </c>
    </row>
    <row r="1787" spans="3:3">
      <c r="C1787" t="s">
        <v>140</v>
      </c>
    </row>
    <row r="1788" spans="2:2">
      <c r="B1788" t="s">
        <v>14</v>
      </c>
    </row>
    <row r="1789" spans="2:2">
      <c r="B1789" t="s">
        <v>1195</v>
      </c>
    </row>
    <row r="1790" spans="2:2">
      <c r="B1790" t="s">
        <v>1209</v>
      </c>
    </row>
    <row r="1791" spans="1:1">
      <c r="A1791" t="s">
        <v>135</v>
      </c>
    </row>
    <row r="1792" spans="1:1">
      <c r="A1792" t="s">
        <v>1210</v>
      </c>
    </row>
    <row r="1793" spans="2:2">
      <c r="B1793" t="s">
        <v>1183</v>
      </c>
    </row>
    <row r="1794" spans="2:2">
      <c r="B1794" t="s">
        <v>1029</v>
      </c>
    </row>
    <row r="1795" spans="3:3">
      <c r="C1795" t="s">
        <v>131</v>
      </c>
    </row>
    <row r="1796" spans="4:4">
      <c r="D1796" t="s">
        <v>1030</v>
      </c>
    </row>
    <row r="1797" spans="4:4">
      <c r="D1797" t="s">
        <v>1091</v>
      </c>
    </row>
    <row r="1798" spans="3:3">
      <c r="C1798" t="s">
        <v>135</v>
      </c>
    </row>
    <row r="1799" spans="3:3">
      <c r="C1799" t="s">
        <v>131</v>
      </c>
    </row>
    <row r="1800" spans="4:4">
      <c r="D1800" t="s">
        <v>1033</v>
      </c>
    </row>
    <row r="1801" spans="4:4">
      <c r="D1801" t="s">
        <v>1091</v>
      </c>
    </row>
    <row r="1802" spans="3:3">
      <c r="C1802" t="s">
        <v>135</v>
      </c>
    </row>
    <row r="1803" spans="3:3">
      <c r="C1803" t="s">
        <v>131</v>
      </c>
    </row>
    <row r="1804" spans="4:4">
      <c r="D1804" t="s">
        <v>1035</v>
      </c>
    </row>
    <row r="1805" spans="4:4">
      <c r="D1805" t="s">
        <v>1091</v>
      </c>
    </row>
    <row r="1806" spans="3:3">
      <c r="C1806" t="s">
        <v>135</v>
      </c>
    </row>
    <row r="1807" spans="3:3">
      <c r="C1807" t="s">
        <v>131</v>
      </c>
    </row>
    <row r="1808" spans="4:4">
      <c r="D1808" t="s">
        <v>1037</v>
      </c>
    </row>
    <row r="1809" spans="4:4">
      <c r="D1809" t="s">
        <v>1091</v>
      </c>
    </row>
    <row r="1810" spans="3:3">
      <c r="C1810" t="s">
        <v>135</v>
      </c>
    </row>
    <row r="1811" spans="3:3">
      <c r="C1811" t="s">
        <v>131</v>
      </c>
    </row>
    <row r="1812" spans="4:4">
      <c r="D1812" t="s">
        <v>1039</v>
      </c>
    </row>
    <row r="1813" spans="4:4">
      <c r="D1813" t="s">
        <v>1092</v>
      </c>
    </row>
    <row r="1814" spans="3:3">
      <c r="C1814" t="s">
        <v>135</v>
      </c>
    </row>
    <row r="1815" spans="3:3">
      <c r="C1815" t="s">
        <v>131</v>
      </c>
    </row>
    <row r="1816" spans="4:4">
      <c r="D1816" t="s">
        <v>1041</v>
      </c>
    </row>
    <row r="1817" spans="4:4">
      <c r="D1817" t="s">
        <v>1092</v>
      </c>
    </row>
    <row r="1818" spans="3:3">
      <c r="C1818" t="s">
        <v>135</v>
      </c>
    </row>
    <row r="1819" spans="3:3">
      <c r="C1819" t="s">
        <v>131</v>
      </c>
    </row>
    <row r="1820" spans="4:4">
      <c r="D1820" t="s">
        <v>1043</v>
      </c>
    </row>
    <row r="1821" spans="4:4">
      <c r="D1821" t="s">
        <v>1092</v>
      </c>
    </row>
    <row r="1822" spans="3:3">
      <c r="C1822" t="s">
        <v>135</v>
      </c>
    </row>
    <row r="1823" spans="3:3">
      <c r="C1823" t="s">
        <v>131</v>
      </c>
    </row>
    <row r="1824" spans="4:4">
      <c r="D1824" t="s">
        <v>1045</v>
      </c>
    </row>
    <row r="1825" spans="4:4">
      <c r="D1825" t="s">
        <v>1092</v>
      </c>
    </row>
    <row r="1826" spans="3:3">
      <c r="C1826" t="s">
        <v>135</v>
      </c>
    </row>
    <row r="1827" spans="3:3">
      <c r="C1827" t="s">
        <v>131</v>
      </c>
    </row>
    <row r="1828" spans="4:4">
      <c r="D1828" t="s">
        <v>1047</v>
      </c>
    </row>
    <row r="1829" spans="4:4">
      <c r="D1829" t="s">
        <v>1092</v>
      </c>
    </row>
    <row r="1830" spans="3:3">
      <c r="C1830" t="s">
        <v>140</v>
      </c>
    </row>
    <row r="1831" spans="2:2">
      <c r="B1831" t="s">
        <v>14</v>
      </c>
    </row>
    <row r="1832" spans="2:2">
      <c r="B1832" t="s">
        <v>1195</v>
      </c>
    </row>
    <row r="1833" spans="2:2">
      <c r="B1833" t="s">
        <v>1093</v>
      </c>
    </row>
    <row r="1834" spans="1:1">
      <c r="A1834" t="s">
        <v>135</v>
      </c>
    </row>
    <row r="1835" spans="1:1">
      <c r="A1835" t="s">
        <v>1211</v>
      </c>
    </row>
    <row r="1836" spans="2:2">
      <c r="B1836" t="s">
        <v>1183</v>
      </c>
    </row>
    <row r="1837" spans="2:2">
      <c r="B1837" t="s">
        <v>1029</v>
      </c>
    </row>
    <row r="1838" spans="3:3">
      <c r="C1838" t="s">
        <v>131</v>
      </c>
    </row>
    <row r="1839" spans="4:4">
      <c r="D1839" t="s">
        <v>1030</v>
      </c>
    </row>
    <row r="1840" spans="4:4">
      <c r="D1840" t="s">
        <v>1212</v>
      </c>
    </row>
    <row r="1841" spans="3:3">
      <c r="C1841" t="s">
        <v>135</v>
      </c>
    </row>
    <row r="1842" spans="3:3">
      <c r="C1842" t="s">
        <v>131</v>
      </c>
    </row>
    <row r="1843" spans="4:4">
      <c r="D1843" t="s">
        <v>1033</v>
      </c>
    </row>
    <row r="1844" spans="4:4">
      <c r="D1844" t="s">
        <v>1212</v>
      </c>
    </row>
    <row r="1845" spans="3:3">
      <c r="C1845" t="s">
        <v>135</v>
      </c>
    </row>
    <row r="1846" spans="3:3">
      <c r="C1846" t="s">
        <v>131</v>
      </c>
    </row>
    <row r="1847" spans="4:4">
      <c r="D1847" t="s">
        <v>1035</v>
      </c>
    </row>
    <row r="1848" spans="4:4">
      <c r="D1848" t="s">
        <v>1212</v>
      </c>
    </row>
    <row r="1849" spans="3:3">
      <c r="C1849" t="s">
        <v>135</v>
      </c>
    </row>
    <row r="1850" spans="3:3">
      <c r="C1850" t="s">
        <v>131</v>
      </c>
    </row>
    <row r="1851" spans="4:4">
      <c r="D1851" t="s">
        <v>1037</v>
      </c>
    </row>
    <row r="1852" spans="4:4">
      <c r="D1852" t="s">
        <v>1212</v>
      </c>
    </row>
    <row r="1853" spans="3:3">
      <c r="C1853" t="s">
        <v>135</v>
      </c>
    </row>
    <row r="1854" spans="3:3">
      <c r="C1854" t="s">
        <v>131</v>
      </c>
    </row>
    <row r="1855" spans="4:4">
      <c r="D1855" t="s">
        <v>1039</v>
      </c>
    </row>
    <row r="1856" spans="4:4">
      <c r="D1856" t="s">
        <v>1213</v>
      </c>
    </row>
    <row r="1857" spans="3:3">
      <c r="C1857" t="s">
        <v>135</v>
      </c>
    </row>
    <row r="1858" spans="3:3">
      <c r="C1858" t="s">
        <v>131</v>
      </c>
    </row>
    <row r="1859" spans="4:4">
      <c r="D1859" t="s">
        <v>1041</v>
      </c>
    </row>
    <row r="1860" spans="4:4">
      <c r="D1860" t="s">
        <v>1213</v>
      </c>
    </row>
    <row r="1861" spans="3:3">
      <c r="C1861" t="s">
        <v>135</v>
      </c>
    </row>
    <row r="1862" spans="3:3">
      <c r="C1862" t="s">
        <v>131</v>
      </c>
    </row>
    <row r="1863" spans="4:4">
      <c r="D1863" t="s">
        <v>1043</v>
      </c>
    </row>
    <row r="1864" spans="4:4">
      <c r="D1864" t="s">
        <v>1213</v>
      </c>
    </row>
    <row r="1865" spans="3:3">
      <c r="C1865" t="s">
        <v>135</v>
      </c>
    </row>
    <row r="1866" spans="3:3">
      <c r="C1866" t="s">
        <v>131</v>
      </c>
    </row>
    <row r="1867" spans="4:4">
      <c r="D1867" t="s">
        <v>1045</v>
      </c>
    </row>
    <row r="1868" spans="4:4">
      <c r="D1868" t="s">
        <v>1213</v>
      </c>
    </row>
    <row r="1869" spans="3:3">
      <c r="C1869" t="s">
        <v>135</v>
      </c>
    </row>
    <row r="1870" spans="3:3">
      <c r="C1870" t="s">
        <v>131</v>
      </c>
    </row>
    <row r="1871" spans="4:4">
      <c r="D1871" t="s">
        <v>1047</v>
      </c>
    </row>
    <row r="1872" spans="4:4">
      <c r="D1872" t="s">
        <v>1213</v>
      </c>
    </row>
    <row r="1873" spans="3:3">
      <c r="C1873" t="s">
        <v>140</v>
      </c>
    </row>
    <row r="1874" spans="2:2">
      <c r="B1874" t="s">
        <v>14</v>
      </c>
    </row>
    <row r="1875" spans="2:2">
      <c r="B1875" t="s">
        <v>1195</v>
      </c>
    </row>
    <row r="1876" spans="2:2">
      <c r="B1876" t="s">
        <v>1214</v>
      </c>
    </row>
    <row r="1877" spans="1:1">
      <c r="A1877" t="s">
        <v>135</v>
      </c>
    </row>
    <row r="1878" spans="1:1">
      <c r="A1878" t="s">
        <v>1215</v>
      </c>
    </row>
    <row r="1879" spans="2:2">
      <c r="B1879" t="s">
        <v>1183</v>
      </c>
    </row>
    <row r="1880" spans="2:2">
      <c r="B1880" t="s">
        <v>1029</v>
      </c>
    </row>
    <row r="1881" spans="3:3">
      <c r="C1881" t="s">
        <v>131</v>
      </c>
    </row>
    <row r="1882" spans="4:4">
      <c r="D1882" t="s">
        <v>1030</v>
      </c>
    </row>
    <row r="1883" spans="4:4">
      <c r="D1883" t="s">
        <v>1216</v>
      </c>
    </row>
    <row r="1884" spans="3:3">
      <c r="C1884" t="s">
        <v>135</v>
      </c>
    </row>
    <row r="1885" spans="3:3">
      <c r="C1885" t="s">
        <v>131</v>
      </c>
    </row>
    <row r="1886" spans="4:4">
      <c r="D1886" t="s">
        <v>1033</v>
      </c>
    </row>
    <row r="1887" spans="4:4">
      <c r="D1887" t="s">
        <v>1216</v>
      </c>
    </row>
    <row r="1888" spans="3:3">
      <c r="C1888" t="s">
        <v>135</v>
      </c>
    </row>
    <row r="1889" spans="3:3">
      <c r="C1889" t="s">
        <v>131</v>
      </c>
    </row>
    <row r="1890" spans="4:4">
      <c r="D1890" t="s">
        <v>1035</v>
      </c>
    </row>
    <row r="1891" spans="4:4">
      <c r="D1891" t="s">
        <v>1216</v>
      </c>
    </row>
    <row r="1892" spans="3:3">
      <c r="C1892" t="s">
        <v>135</v>
      </c>
    </row>
    <row r="1893" spans="3:3">
      <c r="C1893" t="s">
        <v>131</v>
      </c>
    </row>
    <row r="1894" spans="4:4">
      <c r="D1894" t="s">
        <v>1037</v>
      </c>
    </row>
    <row r="1895" spans="4:4">
      <c r="D1895" t="s">
        <v>1216</v>
      </c>
    </row>
    <row r="1896" spans="3:3">
      <c r="C1896" t="s">
        <v>135</v>
      </c>
    </row>
    <row r="1897" spans="3:3">
      <c r="C1897" t="s">
        <v>131</v>
      </c>
    </row>
    <row r="1898" spans="4:4">
      <c r="D1898" t="s">
        <v>1039</v>
      </c>
    </row>
    <row r="1899" spans="4:4">
      <c r="D1899" t="s">
        <v>1216</v>
      </c>
    </row>
    <row r="1900" spans="3:3">
      <c r="C1900" t="s">
        <v>135</v>
      </c>
    </row>
    <row r="1901" spans="3:3">
      <c r="C1901" t="s">
        <v>131</v>
      </c>
    </row>
    <row r="1902" spans="4:4">
      <c r="D1902" t="s">
        <v>1041</v>
      </c>
    </row>
    <row r="1903" spans="4:4">
      <c r="D1903" t="s">
        <v>1216</v>
      </c>
    </row>
    <row r="1904" spans="3:3">
      <c r="C1904" t="s">
        <v>135</v>
      </c>
    </row>
    <row r="1905" spans="3:3">
      <c r="C1905" t="s">
        <v>131</v>
      </c>
    </row>
    <row r="1906" spans="4:4">
      <c r="D1906" t="s">
        <v>1043</v>
      </c>
    </row>
    <row r="1907" spans="4:4">
      <c r="D1907" t="s">
        <v>1216</v>
      </c>
    </row>
    <row r="1908" spans="3:3">
      <c r="C1908" t="s">
        <v>135</v>
      </c>
    </row>
    <row r="1909" spans="3:3">
      <c r="C1909" t="s">
        <v>131</v>
      </c>
    </row>
    <row r="1910" spans="4:4">
      <c r="D1910" t="s">
        <v>1045</v>
      </c>
    </row>
    <row r="1911" spans="4:4">
      <c r="D1911" t="s">
        <v>1216</v>
      </c>
    </row>
    <row r="1912" spans="3:3">
      <c r="C1912" t="s">
        <v>135</v>
      </c>
    </row>
    <row r="1913" spans="3:3">
      <c r="C1913" t="s">
        <v>131</v>
      </c>
    </row>
    <row r="1914" spans="4:4">
      <c r="D1914" t="s">
        <v>1047</v>
      </c>
    </row>
    <row r="1915" spans="4:4">
      <c r="D1915" t="s">
        <v>1216</v>
      </c>
    </row>
    <row r="1916" spans="3:3">
      <c r="C1916" t="s">
        <v>140</v>
      </c>
    </row>
    <row r="1917" spans="2:2">
      <c r="B1917" t="s">
        <v>14</v>
      </c>
    </row>
    <row r="1918" spans="2:2">
      <c r="B1918" t="s">
        <v>1195</v>
      </c>
    </row>
    <row r="1919" spans="2:2">
      <c r="B1919" t="s">
        <v>1217</v>
      </c>
    </row>
    <row r="1920" spans="1:1">
      <c r="A1920" t="s">
        <v>135</v>
      </c>
    </row>
    <row r="1921" spans="1:1">
      <c r="A1921" t="s">
        <v>1218</v>
      </c>
    </row>
    <row r="1922" spans="2:2">
      <c r="B1922" t="s">
        <v>1183</v>
      </c>
    </row>
    <row r="1923" spans="2:2">
      <c r="B1923" t="s">
        <v>1029</v>
      </c>
    </row>
    <row r="1924" spans="3:3">
      <c r="C1924" t="s">
        <v>131</v>
      </c>
    </row>
    <row r="1925" spans="4:4">
      <c r="D1925" t="s">
        <v>1030</v>
      </c>
    </row>
    <row r="1926" spans="4:4">
      <c r="D1926" t="s">
        <v>1219</v>
      </c>
    </row>
    <row r="1927" spans="3:3">
      <c r="C1927" t="s">
        <v>135</v>
      </c>
    </row>
    <row r="1928" spans="3:3">
      <c r="C1928" t="s">
        <v>131</v>
      </c>
    </row>
    <row r="1929" spans="4:4">
      <c r="D1929" t="s">
        <v>1033</v>
      </c>
    </row>
    <row r="1930" spans="4:4">
      <c r="D1930" t="s">
        <v>1219</v>
      </c>
    </row>
    <row r="1931" spans="3:3">
      <c r="C1931" t="s">
        <v>135</v>
      </c>
    </row>
    <row r="1932" spans="3:3">
      <c r="C1932" t="s">
        <v>131</v>
      </c>
    </row>
    <row r="1933" spans="4:4">
      <c r="D1933" t="s">
        <v>1035</v>
      </c>
    </row>
    <row r="1934" spans="4:4">
      <c r="D1934" t="s">
        <v>1219</v>
      </c>
    </row>
    <row r="1935" spans="3:3">
      <c r="C1935" t="s">
        <v>135</v>
      </c>
    </row>
    <row r="1936" spans="3:3">
      <c r="C1936" t="s">
        <v>131</v>
      </c>
    </row>
    <row r="1937" spans="4:4">
      <c r="D1937" t="s">
        <v>1037</v>
      </c>
    </row>
    <row r="1938" spans="4:4">
      <c r="D1938" t="s">
        <v>1219</v>
      </c>
    </row>
    <row r="1939" spans="3:3">
      <c r="C1939" t="s">
        <v>135</v>
      </c>
    </row>
    <row r="1940" spans="3:3">
      <c r="C1940" t="s">
        <v>131</v>
      </c>
    </row>
    <row r="1941" spans="4:4">
      <c r="D1941" t="s">
        <v>1039</v>
      </c>
    </row>
    <row r="1942" spans="4:4">
      <c r="D1942" t="s">
        <v>1219</v>
      </c>
    </row>
    <row r="1943" spans="3:3">
      <c r="C1943" t="s">
        <v>135</v>
      </c>
    </row>
    <row r="1944" spans="3:3">
      <c r="C1944" t="s">
        <v>131</v>
      </c>
    </row>
    <row r="1945" spans="4:4">
      <c r="D1945" t="s">
        <v>1041</v>
      </c>
    </row>
    <row r="1946" spans="4:4">
      <c r="D1946" t="s">
        <v>1219</v>
      </c>
    </row>
    <row r="1947" spans="3:3">
      <c r="C1947" t="s">
        <v>135</v>
      </c>
    </row>
    <row r="1948" spans="3:3">
      <c r="C1948" t="s">
        <v>131</v>
      </c>
    </row>
    <row r="1949" spans="4:4">
      <c r="D1949" t="s">
        <v>1043</v>
      </c>
    </row>
    <row r="1950" spans="4:4">
      <c r="D1950" t="s">
        <v>1219</v>
      </c>
    </row>
    <row r="1951" spans="3:3">
      <c r="C1951" t="s">
        <v>135</v>
      </c>
    </row>
    <row r="1952" spans="3:3">
      <c r="C1952" t="s">
        <v>131</v>
      </c>
    </row>
    <row r="1953" spans="4:4">
      <c r="D1953" t="s">
        <v>1045</v>
      </c>
    </row>
    <row r="1954" spans="4:4">
      <c r="D1954" t="s">
        <v>1219</v>
      </c>
    </row>
    <row r="1955" spans="3:3">
      <c r="C1955" t="s">
        <v>135</v>
      </c>
    </row>
    <row r="1956" spans="3:3">
      <c r="C1956" t="s">
        <v>131</v>
      </c>
    </row>
    <row r="1957" spans="4:4">
      <c r="D1957" t="s">
        <v>1047</v>
      </c>
    </row>
    <row r="1958" spans="4:4">
      <c r="D1958" t="s">
        <v>1219</v>
      </c>
    </row>
    <row r="1959" spans="3:3">
      <c r="C1959" t="s">
        <v>140</v>
      </c>
    </row>
    <row r="1960" spans="2:2">
      <c r="B1960" t="s">
        <v>14</v>
      </c>
    </row>
    <row r="1961" spans="2:2">
      <c r="B1961" t="s">
        <v>1195</v>
      </c>
    </row>
    <row r="1962" spans="2:2">
      <c r="B1962" t="s">
        <v>1220</v>
      </c>
    </row>
    <row r="1963" spans="1:1">
      <c r="A1963" t="s">
        <v>135</v>
      </c>
    </row>
    <row r="1964" spans="1:1">
      <c r="A1964" t="s">
        <v>1221</v>
      </c>
    </row>
    <row r="1965" spans="2:2">
      <c r="B1965" t="s">
        <v>1183</v>
      </c>
    </row>
    <row r="1966" spans="2:2">
      <c r="B1966" t="s">
        <v>1029</v>
      </c>
    </row>
    <row r="1967" spans="3:3">
      <c r="C1967" t="s">
        <v>131</v>
      </c>
    </row>
    <row r="1968" spans="4:4">
      <c r="D1968" t="s">
        <v>1030</v>
      </c>
    </row>
    <row r="1969" spans="4:4">
      <c r="D1969" t="s">
        <v>1219</v>
      </c>
    </row>
    <row r="1970" spans="3:3">
      <c r="C1970" t="s">
        <v>135</v>
      </c>
    </row>
    <row r="1971" spans="3:3">
      <c r="C1971" t="s">
        <v>131</v>
      </c>
    </row>
    <row r="1972" spans="4:4">
      <c r="D1972" t="s">
        <v>1033</v>
      </c>
    </row>
    <row r="1973" spans="4:4">
      <c r="D1973" t="s">
        <v>1219</v>
      </c>
    </row>
    <row r="1974" spans="3:3">
      <c r="C1974" t="s">
        <v>135</v>
      </c>
    </row>
    <row r="1975" spans="3:3">
      <c r="C1975" t="s">
        <v>131</v>
      </c>
    </row>
    <row r="1976" spans="4:4">
      <c r="D1976" t="s">
        <v>1035</v>
      </c>
    </row>
    <row r="1977" spans="4:4">
      <c r="D1977" t="s">
        <v>1219</v>
      </c>
    </row>
    <row r="1978" spans="3:3">
      <c r="C1978" t="s">
        <v>135</v>
      </c>
    </row>
    <row r="1979" spans="3:3">
      <c r="C1979" t="s">
        <v>131</v>
      </c>
    </row>
    <row r="1980" spans="4:4">
      <c r="D1980" t="s">
        <v>1037</v>
      </c>
    </row>
    <row r="1981" spans="4:4">
      <c r="D1981" t="s">
        <v>1219</v>
      </c>
    </row>
    <row r="1982" spans="3:3">
      <c r="C1982" t="s">
        <v>135</v>
      </c>
    </row>
    <row r="1983" spans="3:3">
      <c r="C1983" t="s">
        <v>131</v>
      </c>
    </row>
    <row r="1984" spans="4:4">
      <c r="D1984" t="s">
        <v>1039</v>
      </c>
    </row>
    <row r="1985" spans="4:4">
      <c r="D1985" t="s">
        <v>1219</v>
      </c>
    </row>
    <row r="1986" spans="3:3">
      <c r="C1986" t="s">
        <v>135</v>
      </c>
    </row>
    <row r="1987" spans="3:3">
      <c r="C1987" t="s">
        <v>131</v>
      </c>
    </row>
    <row r="1988" spans="4:4">
      <c r="D1988" t="s">
        <v>1041</v>
      </c>
    </row>
    <row r="1989" spans="4:4">
      <c r="D1989" t="s">
        <v>1219</v>
      </c>
    </row>
    <row r="1990" spans="3:3">
      <c r="C1990" t="s">
        <v>135</v>
      </c>
    </row>
    <row r="1991" spans="3:3">
      <c r="C1991" t="s">
        <v>131</v>
      </c>
    </row>
    <row r="1992" spans="4:4">
      <c r="D1992" t="s">
        <v>1043</v>
      </c>
    </row>
    <row r="1993" spans="4:4">
      <c r="D1993" t="s">
        <v>1219</v>
      </c>
    </row>
    <row r="1994" spans="3:3">
      <c r="C1994" t="s">
        <v>135</v>
      </c>
    </row>
    <row r="1995" spans="3:3">
      <c r="C1995" t="s">
        <v>131</v>
      </c>
    </row>
    <row r="1996" spans="4:4">
      <c r="D1996" t="s">
        <v>1045</v>
      </c>
    </row>
    <row r="1997" spans="4:4">
      <c r="D1997" t="s">
        <v>1219</v>
      </c>
    </row>
    <row r="1998" spans="3:3">
      <c r="C1998" t="s">
        <v>135</v>
      </c>
    </row>
    <row r="1999" spans="3:3">
      <c r="C1999" t="s">
        <v>131</v>
      </c>
    </row>
    <row r="2000" spans="4:4">
      <c r="D2000" t="s">
        <v>1047</v>
      </c>
    </row>
    <row r="2001" spans="4:4">
      <c r="D2001" t="s">
        <v>1219</v>
      </c>
    </row>
    <row r="2002" spans="3:3">
      <c r="C2002" t="s">
        <v>140</v>
      </c>
    </row>
    <row r="2003" spans="2:2">
      <c r="B2003" t="s">
        <v>14</v>
      </c>
    </row>
    <row r="2004" spans="2:2">
      <c r="B2004" t="s">
        <v>1195</v>
      </c>
    </row>
    <row r="2005" spans="2:2">
      <c r="B2005" t="s">
        <v>1222</v>
      </c>
    </row>
    <row r="2006" spans="1:1">
      <c r="A2006" t="s">
        <v>135</v>
      </c>
    </row>
    <row r="2007" spans="1:1">
      <c r="A2007" t="s">
        <v>1223</v>
      </c>
    </row>
    <row r="2008" spans="2:2">
      <c r="B2008" t="s">
        <v>1183</v>
      </c>
    </row>
    <row r="2009" spans="2:2">
      <c r="B2009" t="s">
        <v>1029</v>
      </c>
    </row>
    <row r="2010" spans="3:3">
      <c r="C2010" t="s">
        <v>131</v>
      </c>
    </row>
    <row r="2011" spans="4:4">
      <c r="D2011" t="s">
        <v>1030</v>
      </c>
    </row>
    <row r="2012" spans="4:4">
      <c r="D2012" t="s">
        <v>1224</v>
      </c>
    </row>
    <row r="2013" spans="3:3">
      <c r="C2013" t="s">
        <v>135</v>
      </c>
    </row>
    <row r="2014" spans="3:3">
      <c r="C2014" t="s">
        <v>131</v>
      </c>
    </row>
    <row r="2015" spans="4:4">
      <c r="D2015" t="s">
        <v>1033</v>
      </c>
    </row>
    <row r="2016" spans="4:4">
      <c r="D2016" t="s">
        <v>1224</v>
      </c>
    </row>
    <row r="2017" spans="3:3">
      <c r="C2017" t="s">
        <v>135</v>
      </c>
    </row>
    <row r="2018" spans="3:3">
      <c r="C2018" t="s">
        <v>131</v>
      </c>
    </row>
    <row r="2019" spans="4:4">
      <c r="D2019" t="s">
        <v>1035</v>
      </c>
    </row>
    <row r="2020" spans="4:4">
      <c r="D2020" t="s">
        <v>1224</v>
      </c>
    </row>
    <row r="2021" spans="3:3">
      <c r="C2021" t="s">
        <v>135</v>
      </c>
    </row>
    <row r="2022" spans="3:3">
      <c r="C2022" t="s">
        <v>131</v>
      </c>
    </row>
    <row r="2023" spans="4:4">
      <c r="D2023" t="s">
        <v>1037</v>
      </c>
    </row>
    <row r="2024" spans="4:4">
      <c r="D2024" t="s">
        <v>1224</v>
      </c>
    </row>
    <row r="2025" spans="3:3">
      <c r="C2025" t="s">
        <v>135</v>
      </c>
    </row>
    <row r="2026" spans="3:3">
      <c r="C2026" t="s">
        <v>131</v>
      </c>
    </row>
    <row r="2027" spans="4:4">
      <c r="D2027" t="s">
        <v>1039</v>
      </c>
    </row>
    <row r="2028" spans="4:4">
      <c r="D2028" t="s">
        <v>1225</v>
      </c>
    </row>
    <row r="2029" spans="3:3">
      <c r="C2029" t="s">
        <v>135</v>
      </c>
    </row>
    <row r="2030" spans="3:3">
      <c r="C2030" t="s">
        <v>131</v>
      </c>
    </row>
    <row r="2031" spans="4:4">
      <c r="D2031" t="s">
        <v>1041</v>
      </c>
    </row>
    <row r="2032" spans="4:4">
      <c r="D2032" t="s">
        <v>1225</v>
      </c>
    </row>
    <row r="2033" spans="3:3">
      <c r="C2033" t="s">
        <v>135</v>
      </c>
    </row>
    <row r="2034" spans="3:3">
      <c r="C2034" t="s">
        <v>131</v>
      </c>
    </row>
    <row r="2035" spans="4:4">
      <c r="D2035" t="s">
        <v>1043</v>
      </c>
    </row>
    <row r="2036" spans="4:4">
      <c r="D2036" t="s">
        <v>1225</v>
      </c>
    </row>
    <row r="2037" spans="3:3">
      <c r="C2037" t="s">
        <v>135</v>
      </c>
    </row>
    <row r="2038" spans="3:3">
      <c r="C2038" t="s">
        <v>131</v>
      </c>
    </row>
    <row r="2039" spans="4:4">
      <c r="D2039" t="s">
        <v>1045</v>
      </c>
    </row>
    <row r="2040" spans="4:4">
      <c r="D2040" t="s">
        <v>1225</v>
      </c>
    </row>
    <row r="2041" spans="3:3">
      <c r="C2041" t="s">
        <v>135</v>
      </c>
    </row>
    <row r="2042" spans="3:3">
      <c r="C2042" t="s">
        <v>131</v>
      </c>
    </row>
    <row r="2043" spans="4:4">
      <c r="D2043" t="s">
        <v>1047</v>
      </c>
    </row>
    <row r="2044" spans="4:4">
      <c r="D2044" t="s">
        <v>1225</v>
      </c>
    </row>
    <row r="2045" spans="3:3">
      <c r="C2045" t="s">
        <v>140</v>
      </c>
    </row>
    <row r="2046" spans="2:2">
      <c r="B2046" t="s">
        <v>14</v>
      </c>
    </row>
    <row r="2047" spans="2:2">
      <c r="B2047" t="s">
        <v>1195</v>
      </c>
    </row>
    <row r="2048" spans="2:2">
      <c r="B2048" t="s">
        <v>1226</v>
      </c>
    </row>
    <row r="2049" spans="1:1">
      <c r="A2049" t="s">
        <v>135</v>
      </c>
    </row>
    <row r="2050" spans="1:1">
      <c r="A2050" t="s">
        <v>1227</v>
      </c>
    </row>
    <row r="2051" spans="2:2">
      <c r="B2051" t="s">
        <v>1183</v>
      </c>
    </row>
    <row r="2052" spans="2:2">
      <c r="B2052" t="s">
        <v>1029</v>
      </c>
    </row>
    <row r="2053" spans="3:3">
      <c r="C2053" t="s">
        <v>131</v>
      </c>
    </row>
    <row r="2054" spans="4:4">
      <c r="D2054" t="s">
        <v>1030</v>
      </c>
    </row>
    <row r="2055" spans="4:4">
      <c r="D2055" t="s">
        <v>1228</v>
      </c>
    </row>
    <row r="2056" spans="3:3">
      <c r="C2056" t="s">
        <v>135</v>
      </c>
    </row>
    <row r="2057" spans="3:3">
      <c r="C2057" t="s">
        <v>131</v>
      </c>
    </row>
    <row r="2058" spans="4:4">
      <c r="D2058" t="s">
        <v>1033</v>
      </c>
    </row>
    <row r="2059" spans="4:4">
      <c r="D2059" t="s">
        <v>1228</v>
      </c>
    </row>
    <row r="2060" spans="3:3">
      <c r="C2060" t="s">
        <v>135</v>
      </c>
    </row>
    <row r="2061" spans="3:3">
      <c r="C2061" t="s">
        <v>131</v>
      </c>
    </row>
    <row r="2062" spans="4:4">
      <c r="D2062" t="s">
        <v>1035</v>
      </c>
    </row>
    <row r="2063" spans="4:4">
      <c r="D2063" t="s">
        <v>1228</v>
      </c>
    </row>
    <row r="2064" spans="3:3">
      <c r="C2064" t="s">
        <v>135</v>
      </c>
    </row>
    <row r="2065" spans="3:3">
      <c r="C2065" t="s">
        <v>131</v>
      </c>
    </row>
    <row r="2066" spans="4:4">
      <c r="D2066" t="s">
        <v>1037</v>
      </c>
    </row>
    <row r="2067" spans="4:4">
      <c r="D2067" t="s">
        <v>1228</v>
      </c>
    </row>
    <row r="2068" spans="3:3">
      <c r="C2068" t="s">
        <v>135</v>
      </c>
    </row>
    <row r="2069" spans="3:3">
      <c r="C2069" t="s">
        <v>131</v>
      </c>
    </row>
    <row r="2070" spans="4:4">
      <c r="D2070" t="s">
        <v>1039</v>
      </c>
    </row>
    <row r="2071" spans="4:4">
      <c r="D2071" t="s">
        <v>1229</v>
      </c>
    </row>
    <row r="2072" spans="3:3">
      <c r="C2072" t="s">
        <v>135</v>
      </c>
    </row>
    <row r="2073" spans="3:3">
      <c r="C2073" t="s">
        <v>131</v>
      </c>
    </row>
    <row r="2074" spans="4:4">
      <c r="D2074" t="s">
        <v>1041</v>
      </c>
    </row>
    <row r="2075" spans="4:4">
      <c r="D2075" t="s">
        <v>1229</v>
      </c>
    </row>
    <row r="2076" spans="3:3">
      <c r="C2076" t="s">
        <v>135</v>
      </c>
    </row>
    <row r="2077" spans="3:3">
      <c r="C2077" t="s">
        <v>131</v>
      </c>
    </row>
    <row r="2078" spans="4:4">
      <c r="D2078" t="s">
        <v>1043</v>
      </c>
    </row>
    <row r="2079" spans="4:4">
      <c r="D2079" t="s">
        <v>1229</v>
      </c>
    </row>
    <row r="2080" spans="3:3">
      <c r="C2080" t="s">
        <v>135</v>
      </c>
    </row>
    <row r="2081" spans="3:3">
      <c r="C2081" t="s">
        <v>131</v>
      </c>
    </row>
    <row r="2082" spans="4:4">
      <c r="D2082" t="s">
        <v>1045</v>
      </c>
    </row>
    <row r="2083" spans="4:4">
      <c r="D2083" t="s">
        <v>1229</v>
      </c>
    </row>
    <row r="2084" spans="3:3">
      <c r="C2084" t="s">
        <v>135</v>
      </c>
    </row>
    <row r="2085" spans="3:3">
      <c r="C2085" t="s">
        <v>131</v>
      </c>
    </row>
    <row r="2086" spans="4:4">
      <c r="D2086" t="s">
        <v>1047</v>
      </c>
    </row>
    <row r="2087" spans="4:4">
      <c r="D2087" t="s">
        <v>1229</v>
      </c>
    </row>
    <row r="2088" spans="3:3">
      <c r="C2088" t="s">
        <v>140</v>
      </c>
    </row>
    <row r="2089" spans="2:2">
      <c r="B2089" t="s">
        <v>14</v>
      </c>
    </row>
    <row r="2090" spans="2:2">
      <c r="B2090" t="s">
        <v>1195</v>
      </c>
    </row>
    <row r="2091" spans="2:2">
      <c r="B2091" t="s">
        <v>1230</v>
      </c>
    </row>
    <row r="2092" spans="1:1">
      <c r="A2092" t="s">
        <v>135</v>
      </c>
    </row>
    <row r="2093" spans="1:1">
      <c r="A2093" t="s">
        <v>1231</v>
      </c>
    </row>
    <row r="2094" spans="2:2">
      <c r="B2094" t="s">
        <v>1183</v>
      </c>
    </row>
    <row r="2095" spans="2:2">
      <c r="B2095" t="s">
        <v>1029</v>
      </c>
    </row>
    <row r="2096" spans="3:3">
      <c r="C2096" t="s">
        <v>131</v>
      </c>
    </row>
    <row r="2097" spans="4:4">
      <c r="D2097" t="s">
        <v>1030</v>
      </c>
    </row>
    <row r="2098" spans="4:4">
      <c r="D2098" t="s">
        <v>1232</v>
      </c>
    </row>
    <row r="2099" spans="3:3">
      <c r="C2099" t="s">
        <v>135</v>
      </c>
    </row>
    <row r="2100" spans="3:3">
      <c r="C2100" t="s">
        <v>131</v>
      </c>
    </row>
    <row r="2101" spans="4:4">
      <c r="D2101" t="s">
        <v>1033</v>
      </c>
    </row>
    <row r="2102" spans="4:4">
      <c r="D2102" t="s">
        <v>1232</v>
      </c>
    </row>
    <row r="2103" spans="3:3">
      <c r="C2103" t="s">
        <v>135</v>
      </c>
    </row>
    <row r="2104" spans="3:3">
      <c r="C2104" t="s">
        <v>131</v>
      </c>
    </row>
    <row r="2105" spans="4:4">
      <c r="D2105" t="s">
        <v>1035</v>
      </c>
    </row>
    <row r="2106" spans="4:4">
      <c r="D2106" t="s">
        <v>1232</v>
      </c>
    </row>
    <row r="2107" spans="3:3">
      <c r="C2107" t="s">
        <v>135</v>
      </c>
    </row>
    <row r="2108" spans="3:3">
      <c r="C2108" t="s">
        <v>131</v>
      </c>
    </row>
    <row r="2109" spans="4:4">
      <c r="D2109" t="s">
        <v>1037</v>
      </c>
    </row>
    <row r="2110" spans="4:4">
      <c r="D2110" t="s">
        <v>1232</v>
      </c>
    </row>
    <row r="2111" spans="3:3">
      <c r="C2111" t="s">
        <v>135</v>
      </c>
    </row>
    <row r="2112" spans="3:3">
      <c r="C2112" t="s">
        <v>131</v>
      </c>
    </row>
    <row r="2113" spans="4:4">
      <c r="D2113" t="s">
        <v>1039</v>
      </c>
    </row>
    <row r="2114" spans="4:4">
      <c r="D2114" t="s">
        <v>1233</v>
      </c>
    </row>
    <row r="2115" spans="3:3">
      <c r="C2115" t="s">
        <v>135</v>
      </c>
    </row>
    <row r="2116" spans="3:3">
      <c r="C2116" t="s">
        <v>131</v>
      </c>
    </row>
    <row r="2117" spans="4:4">
      <c r="D2117" t="s">
        <v>1041</v>
      </c>
    </row>
    <row r="2118" spans="4:4">
      <c r="D2118" t="s">
        <v>1233</v>
      </c>
    </row>
    <row r="2119" spans="3:3">
      <c r="C2119" t="s">
        <v>135</v>
      </c>
    </row>
    <row r="2120" spans="3:3">
      <c r="C2120" t="s">
        <v>131</v>
      </c>
    </row>
    <row r="2121" spans="4:4">
      <c r="D2121" t="s">
        <v>1043</v>
      </c>
    </row>
    <row r="2122" spans="4:4">
      <c r="D2122" t="s">
        <v>1233</v>
      </c>
    </row>
    <row r="2123" spans="3:3">
      <c r="C2123" t="s">
        <v>135</v>
      </c>
    </row>
    <row r="2124" spans="3:3">
      <c r="C2124" t="s">
        <v>131</v>
      </c>
    </row>
    <row r="2125" spans="4:4">
      <c r="D2125" t="s">
        <v>1045</v>
      </c>
    </row>
    <row r="2126" spans="4:4">
      <c r="D2126" t="s">
        <v>1233</v>
      </c>
    </row>
    <row r="2127" spans="3:3">
      <c r="C2127" t="s">
        <v>135</v>
      </c>
    </row>
    <row r="2128" spans="3:3">
      <c r="C2128" t="s">
        <v>131</v>
      </c>
    </row>
    <row r="2129" spans="4:4">
      <c r="D2129" t="s">
        <v>1047</v>
      </c>
    </row>
    <row r="2130" spans="4:4">
      <c r="D2130" t="s">
        <v>1233</v>
      </c>
    </row>
    <row r="2131" spans="3:3">
      <c r="C2131" t="s">
        <v>140</v>
      </c>
    </row>
    <row r="2132" spans="2:2">
      <c r="B2132" t="s">
        <v>14</v>
      </c>
    </row>
    <row r="2133" spans="2:2">
      <c r="B2133" t="s">
        <v>1195</v>
      </c>
    </row>
    <row r="2134" spans="2:2">
      <c r="B2134" t="s">
        <v>1234</v>
      </c>
    </row>
    <row r="2135" spans="1:1">
      <c r="A2135" t="s">
        <v>135</v>
      </c>
    </row>
    <row r="2136" spans="1:1">
      <c r="A2136" t="s">
        <v>1235</v>
      </c>
    </row>
    <row r="2137" spans="2:2">
      <c r="B2137" t="s">
        <v>1183</v>
      </c>
    </row>
    <row r="2138" spans="2:2">
      <c r="B2138" t="s">
        <v>1029</v>
      </c>
    </row>
    <row r="2139" spans="3:3">
      <c r="C2139" t="s">
        <v>131</v>
      </c>
    </row>
    <row r="2140" spans="4:4">
      <c r="D2140" t="s">
        <v>1030</v>
      </c>
    </row>
    <row r="2141" spans="4:4">
      <c r="D2141" t="s">
        <v>1236</v>
      </c>
    </row>
    <row r="2142" spans="3:3">
      <c r="C2142" t="s">
        <v>135</v>
      </c>
    </row>
    <row r="2143" spans="3:3">
      <c r="C2143" t="s">
        <v>131</v>
      </c>
    </row>
    <row r="2144" spans="4:4">
      <c r="D2144" t="s">
        <v>1033</v>
      </c>
    </row>
    <row r="2145" spans="4:4">
      <c r="D2145" t="s">
        <v>1236</v>
      </c>
    </row>
    <row r="2146" spans="3:3">
      <c r="C2146" t="s">
        <v>135</v>
      </c>
    </row>
    <row r="2147" spans="3:3">
      <c r="C2147" t="s">
        <v>131</v>
      </c>
    </row>
    <row r="2148" spans="4:4">
      <c r="D2148" t="s">
        <v>1035</v>
      </c>
    </row>
    <row r="2149" spans="4:4">
      <c r="D2149" t="s">
        <v>1236</v>
      </c>
    </row>
    <row r="2150" spans="3:3">
      <c r="C2150" t="s">
        <v>135</v>
      </c>
    </row>
    <row r="2151" spans="3:3">
      <c r="C2151" t="s">
        <v>131</v>
      </c>
    </row>
    <row r="2152" spans="4:4">
      <c r="D2152" t="s">
        <v>1037</v>
      </c>
    </row>
    <row r="2153" spans="4:4">
      <c r="D2153" t="s">
        <v>1236</v>
      </c>
    </row>
    <row r="2154" spans="3:3">
      <c r="C2154" t="s">
        <v>135</v>
      </c>
    </row>
    <row r="2155" spans="3:3">
      <c r="C2155" t="s">
        <v>131</v>
      </c>
    </row>
    <row r="2156" spans="4:4">
      <c r="D2156" t="s">
        <v>1039</v>
      </c>
    </row>
    <row r="2157" spans="4:4">
      <c r="D2157" t="s">
        <v>1237</v>
      </c>
    </row>
    <row r="2158" spans="3:3">
      <c r="C2158" t="s">
        <v>135</v>
      </c>
    </row>
    <row r="2159" spans="3:3">
      <c r="C2159" t="s">
        <v>131</v>
      </c>
    </row>
    <row r="2160" spans="4:4">
      <c r="D2160" t="s">
        <v>1041</v>
      </c>
    </row>
    <row r="2161" spans="4:4">
      <c r="D2161" t="s">
        <v>1237</v>
      </c>
    </row>
    <row r="2162" spans="3:3">
      <c r="C2162" t="s">
        <v>135</v>
      </c>
    </row>
    <row r="2163" spans="3:3">
      <c r="C2163" t="s">
        <v>131</v>
      </c>
    </row>
    <row r="2164" spans="4:4">
      <c r="D2164" t="s">
        <v>1043</v>
      </c>
    </row>
    <row r="2165" spans="4:4">
      <c r="D2165" t="s">
        <v>1237</v>
      </c>
    </row>
    <row r="2166" spans="3:3">
      <c r="C2166" t="s">
        <v>135</v>
      </c>
    </row>
    <row r="2167" spans="3:3">
      <c r="C2167" t="s">
        <v>131</v>
      </c>
    </row>
    <row r="2168" spans="4:4">
      <c r="D2168" t="s">
        <v>1045</v>
      </c>
    </row>
    <row r="2169" spans="4:4">
      <c r="D2169" t="s">
        <v>1237</v>
      </c>
    </row>
    <row r="2170" spans="3:3">
      <c r="C2170" t="s">
        <v>135</v>
      </c>
    </row>
    <row r="2171" spans="3:3">
      <c r="C2171" t="s">
        <v>131</v>
      </c>
    </row>
    <row r="2172" spans="4:4">
      <c r="D2172" t="s">
        <v>1047</v>
      </c>
    </row>
    <row r="2173" spans="4:4">
      <c r="D2173" t="s">
        <v>1237</v>
      </c>
    </row>
    <row r="2174" spans="3:3">
      <c r="C2174" t="s">
        <v>140</v>
      </c>
    </row>
    <row r="2175" spans="2:2">
      <c r="B2175" t="s">
        <v>14</v>
      </c>
    </row>
    <row r="2176" spans="2:2">
      <c r="B2176" t="s">
        <v>1195</v>
      </c>
    </row>
    <row r="2177" spans="2:2">
      <c r="B2177" t="s">
        <v>1238</v>
      </c>
    </row>
    <row r="2178" spans="1:1">
      <c r="A2178" t="s">
        <v>135</v>
      </c>
    </row>
    <row r="2179" spans="1:1">
      <c r="A2179" t="s">
        <v>1239</v>
      </c>
    </row>
    <row r="2180" spans="2:2">
      <c r="B2180" t="s">
        <v>1183</v>
      </c>
    </row>
    <row r="2181" spans="2:2">
      <c r="B2181" t="s">
        <v>1029</v>
      </c>
    </row>
    <row r="2182" spans="3:3">
      <c r="C2182" t="s">
        <v>131</v>
      </c>
    </row>
    <row r="2183" spans="4:4">
      <c r="D2183" t="s">
        <v>1030</v>
      </c>
    </row>
    <row r="2184" spans="4:4">
      <c r="D2184" t="s">
        <v>1240</v>
      </c>
    </row>
    <row r="2185" spans="3:3">
      <c r="C2185" t="s">
        <v>135</v>
      </c>
    </row>
    <row r="2186" spans="3:3">
      <c r="C2186" t="s">
        <v>131</v>
      </c>
    </row>
    <row r="2187" spans="4:4">
      <c r="D2187" t="s">
        <v>1033</v>
      </c>
    </row>
    <row r="2188" spans="4:4">
      <c r="D2188" t="s">
        <v>1240</v>
      </c>
    </row>
    <row r="2189" spans="3:3">
      <c r="C2189" t="s">
        <v>135</v>
      </c>
    </row>
    <row r="2190" spans="3:3">
      <c r="C2190" t="s">
        <v>131</v>
      </c>
    </row>
    <row r="2191" spans="4:4">
      <c r="D2191" t="s">
        <v>1035</v>
      </c>
    </row>
    <row r="2192" spans="4:4">
      <c r="D2192" t="s">
        <v>1240</v>
      </c>
    </row>
    <row r="2193" spans="3:3">
      <c r="C2193" t="s">
        <v>135</v>
      </c>
    </row>
    <row r="2194" spans="3:3">
      <c r="C2194" t="s">
        <v>131</v>
      </c>
    </row>
    <row r="2195" spans="4:4">
      <c r="D2195" t="s">
        <v>1037</v>
      </c>
    </row>
    <row r="2196" spans="4:4">
      <c r="D2196" t="s">
        <v>1240</v>
      </c>
    </row>
    <row r="2197" spans="3:3">
      <c r="C2197" t="s">
        <v>135</v>
      </c>
    </row>
    <row r="2198" spans="3:3">
      <c r="C2198" t="s">
        <v>131</v>
      </c>
    </row>
    <row r="2199" spans="4:4">
      <c r="D2199" t="s">
        <v>1039</v>
      </c>
    </row>
    <row r="2200" spans="4:4">
      <c r="D2200" t="s">
        <v>1114</v>
      </c>
    </row>
    <row r="2201" spans="3:3">
      <c r="C2201" t="s">
        <v>135</v>
      </c>
    </row>
    <row r="2202" spans="3:3">
      <c r="C2202" t="s">
        <v>131</v>
      </c>
    </row>
    <row r="2203" spans="4:4">
      <c r="D2203" t="s">
        <v>1041</v>
      </c>
    </row>
    <row r="2204" spans="4:4">
      <c r="D2204" t="s">
        <v>1114</v>
      </c>
    </row>
    <row r="2205" spans="3:3">
      <c r="C2205" t="s">
        <v>135</v>
      </c>
    </row>
    <row r="2206" spans="3:3">
      <c r="C2206" t="s">
        <v>131</v>
      </c>
    </row>
    <row r="2207" spans="4:4">
      <c r="D2207" t="s">
        <v>1043</v>
      </c>
    </row>
    <row r="2208" spans="4:4">
      <c r="D2208" t="s">
        <v>1114</v>
      </c>
    </row>
    <row r="2209" spans="3:3">
      <c r="C2209" t="s">
        <v>135</v>
      </c>
    </row>
    <row r="2210" spans="3:3">
      <c r="C2210" t="s">
        <v>131</v>
      </c>
    </row>
    <row r="2211" spans="4:4">
      <c r="D2211" t="s">
        <v>1045</v>
      </c>
    </row>
    <row r="2212" spans="4:4">
      <c r="D2212" t="s">
        <v>1114</v>
      </c>
    </row>
    <row r="2213" spans="3:3">
      <c r="C2213" t="s">
        <v>135</v>
      </c>
    </row>
    <row r="2214" spans="3:3">
      <c r="C2214" t="s">
        <v>131</v>
      </c>
    </row>
    <row r="2215" spans="4:4">
      <c r="D2215" t="s">
        <v>1047</v>
      </c>
    </row>
    <row r="2216" spans="4:4">
      <c r="D2216" t="s">
        <v>1114</v>
      </c>
    </row>
    <row r="2217" spans="3:3">
      <c r="C2217" t="s">
        <v>140</v>
      </c>
    </row>
    <row r="2218" spans="2:2">
      <c r="B2218" t="s">
        <v>14</v>
      </c>
    </row>
    <row r="2219" spans="2:2">
      <c r="B2219" t="s">
        <v>1195</v>
      </c>
    </row>
    <row r="2220" spans="2:2">
      <c r="B2220" t="s">
        <v>1241</v>
      </c>
    </row>
    <row r="2221" spans="1:1">
      <c r="A2221" t="s">
        <v>135</v>
      </c>
    </row>
    <row r="2222" spans="1:1">
      <c r="A2222" t="s">
        <v>1242</v>
      </c>
    </row>
    <row r="2223" spans="2:2">
      <c r="B2223" t="s">
        <v>1183</v>
      </c>
    </row>
    <row r="2224" spans="2:2">
      <c r="B2224" t="s">
        <v>1029</v>
      </c>
    </row>
    <row r="2225" spans="3:3">
      <c r="C2225" t="s">
        <v>131</v>
      </c>
    </row>
    <row r="2226" spans="4:4">
      <c r="D2226" t="s">
        <v>1030</v>
      </c>
    </row>
    <row r="2227" spans="4:4">
      <c r="D2227" t="s">
        <v>1243</v>
      </c>
    </row>
    <row r="2228" spans="3:3">
      <c r="C2228" t="s">
        <v>135</v>
      </c>
    </row>
    <row r="2229" spans="3:3">
      <c r="C2229" t="s">
        <v>131</v>
      </c>
    </row>
    <row r="2230" spans="4:4">
      <c r="D2230" t="s">
        <v>1033</v>
      </c>
    </row>
    <row r="2231" spans="4:4">
      <c r="D2231" t="s">
        <v>1243</v>
      </c>
    </row>
    <row r="2232" spans="3:3">
      <c r="C2232" t="s">
        <v>135</v>
      </c>
    </row>
    <row r="2233" spans="3:3">
      <c r="C2233" t="s">
        <v>131</v>
      </c>
    </row>
    <row r="2234" spans="4:4">
      <c r="D2234" t="s">
        <v>1035</v>
      </c>
    </row>
    <row r="2235" spans="4:4">
      <c r="D2235" t="s">
        <v>1243</v>
      </c>
    </row>
    <row r="2236" spans="3:3">
      <c r="C2236" t="s">
        <v>135</v>
      </c>
    </row>
    <row r="2237" spans="3:3">
      <c r="C2237" t="s">
        <v>131</v>
      </c>
    </row>
    <row r="2238" spans="4:4">
      <c r="D2238" t="s">
        <v>1037</v>
      </c>
    </row>
    <row r="2239" spans="4:4">
      <c r="D2239" t="s">
        <v>1243</v>
      </c>
    </row>
    <row r="2240" spans="3:3">
      <c r="C2240" t="s">
        <v>135</v>
      </c>
    </row>
    <row r="2241" spans="3:3">
      <c r="C2241" t="s">
        <v>131</v>
      </c>
    </row>
    <row r="2242" spans="4:4">
      <c r="D2242" t="s">
        <v>1039</v>
      </c>
    </row>
    <row r="2243" spans="4:4">
      <c r="D2243" t="s">
        <v>1243</v>
      </c>
    </row>
    <row r="2244" spans="3:3">
      <c r="C2244" t="s">
        <v>135</v>
      </c>
    </row>
    <row r="2245" spans="3:3">
      <c r="C2245" t="s">
        <v>131</v>
      </c>
    </row>
    <row r="2246" spans="4:4">
      <c r="D2246" t="s">
        <v>1041</v>
      </c>
    </row>
    <row r="2247" spans="4:4">
      <c r="D2247" t="s">
        <v>1243</v>
      </c>
    </row>
    <row r="2248" spans="3:3">
      <c r="C2248" t="s">
        <v>135</v>
      </c>
    </row>
    <row r="2249" spans="3:3">
      <c r="C2249" t="s">
        <v>131</v>
      </c>
    </row>
    <row r="2250" spans="4:4">
      <c r="D2250" t="s">
        <v>1043</v>
      </c>
    </row>
    <row r="2251" spans="4:4">
      <c r="D2251" t="s">
        <v>1243</v>
      </c>
    </row>
    <row r="2252" spans="3:3">
      <c r="C2252" t="s">
        <v>135</v>
      </c>
    </row>
    <row r="2253" spans="3:3">
      <c r="C2253" t="s">
        <v>131</v>
      </c>
    </row>
    <row r="2254" spans="4:4">
      <c r="D2254" t="s">
        <v>1045</v>
      </c>
    </row>
    <row r="2255" spans="4:4">
      <c r="D2255" t="s">
        <v>1243</v>
      </c>
    </row>
    <row r="2256" spans="3:3">
      <c r="C2256" t="s">
        <v>135</v>
      </c>
    </row>
    <row r="2257" spans="3:3">
      <c r="C2257" t="s">
        <v>131</v>
      </c>
    </row>
    <row r="2258" spans="4:4">
      <c r="D2258" t="s">
        <v>1047</v>
      </c>
    </row>
    <row r="2259" spans="4:4">
      <c r="D2259" t="s">
        <v>1243</v>
      </c>
    </row>
    <row r="2260" spans="3:3">
      <c r="C2260" t="s">
        <v>140</v>
      </c>
    </row>
    <row r="2261" spans="2:2">
      <c r="B2261" t="s">
        <v>14</v>
      </c>
    </row>
    <row r="2262" spans="2:2">
      <c r="B2262" t="s">
        <v>1195</v>
      </c>
    </row>
    <row r="2263" spans="2:2">
      <c r="B2263" t="s">
        <v>1244</v>
      </c>
    </row>
    <row r="2264" spans="1:1">
      <c r="A2264" t="s">
        <v>135</v>
      </c>
    </row>
    <row r="2265" spans="1:1">
      <c r="A2265" t="s">
        <v>1245</v>
      </c>
    </row>
    <row r="2266" spans="2:2">
      <c r="B2266" t="s">
        <v>1183</v>
      </c>
    </row>
    <row r="2267" spans="2:2">
      <c r="B2267" t="s">
        <v>1029</v>
      </c>
    </row>
    <row r="2268" spans="3:3">
      <c r="C2268" t="s">
        <v>131</v>
      </c>
    </row>
    <row r="2269" spans="4:4">
      <c r="D2269" t="s">
        <v>1030</v>
      </c>
    </row>
    <row r="2270" spans="4:4">
      <c r="D2270" t="s">
        <v>1246</v>
      </c>
    </row>
    <row r="2271" spans="3:3">
      <c r="C2271" t="s">
        <v>135</v>
      </c>
    </row>
    <row r="2272" spans="3:3">
      <c r="C2272" t="s">
        <v>131</v>
      </c>
    </row>
    <row r="2273" spans="4:4">
      <c r="D2273" t="s">
        <v>1033</v>
      </c>
    </row>
    <row r="2274" spans="4:4">
      <c r="D2274" t="s">
        <v>1246</v>
      </c>
    </row>
    <row r="2275" spans="3:3">
      <c r="C2275" t="s">
        <v>135</v>
      </c>
    </row>
    <row r="2276" spans="3:3">
      <c r="C2276" t="s">
        <v>131</v>
      </c>
    </row>
    <row r="2277" spans="4:4">
      <c r="D2277" t="s">
        <v>1035</v>
      </c>
    </row>
    <row r="2278" spans="4:4">
      <c r="D2278" t="s">
        <v>1246</v>
      </c>
    </row>
    <row r="2279" spans="3:3">
      <c r="C2279" t="s">
        <v>135</v>
      </c>
    </row>
    <row r="2280" spans="3:3">
      <c r="C2280" t="s">
        <v>131</v>
      </c>
    </row>
    <row r="2281" spans="4:4">
      <c r="D2281" t="s">
        <v>1037</v>
      </c>
    </row>
    <row r="2282" spans="4:4">
      <c r="D2282" t="s">
        <v>1246</v>
      </c>
    </row>
    <row r="2283" spans="3:3">
      <c r="C2283" t="s">
        <v>135</v>
      </c>
    </row>
    <row r="2284" spans="3:3">
      <c r="C2284" t="s">
        <v>131</v>
      </c>
    </row>
    <row r="2285" spans="4:4">
      <c r="D2285" t="s">
        <v>1039</v>
      </c>
    </row>
    <row r="2286" spans="4:4">
      <c r="D2286" t="s">
        <v>1246</v>
      </c>
    </row>
    <row r="2287" spans="3:3">
      <c r="C2287" t="s">
        <v>135</v>
      </c>
    </row>
    <row r="2288" spans="3:3">
      <c r="C2288" t="s">
        <v>131</v>
      </c>
    </row>
    <row r="2289" spans="4:4">
      <c r="D2289" t="s">
        <v>1041</v>
      </c>
    </row>
    <row r="2290" spans="4:4">
      <c r="D2290" t="s">
        <v>1246</v>
      </c>
    </row>
    <row r="2291" spans="3:3">
      <c r="C2291" t="s">
        <v>135</v>
      </c>
    </row>
    <row r="2292" spans="3:3">
      <c r="C2292" t="s">
        <v>131</v>
      </c>
    </row>
    <row r="2293" spans="4:4">
      <c r="D2293" t="s">
        <v>1043</v>
      </c>
    </row>
    <row r="2294" spans="4:4">
      <c r="D2294" t="s">
        <v>1246</v>
      </c>
    </row>
    <row r="2295" spans="3:3">
      <c r="C2295" t="s">
        <v>135</v>
      </c>
    </row>
    <row r="2296" spans="3:3">
      <c r="C2296" t="s">
        <v>131</v>
      </c>
    </row>
    <row r="2297" spans="4:4">
      <c r="D2297" t="s">
        <v>1045</v>
      </c>
    </row>
    <row r="2298" spans="4:4">
      <c r="D2298" t="s">
        <v>1246</v>
      </c>
    </row>
    <row r="2299" spans="3:3">
      <c r="C2299" t="s">
        <v>135</v>
      </c>
    </row>
    <row r="2300" spans="3:3">
      <c r="C2300" t="s">
        <v>131</v>
      </c>
    </row>
    <row r="2301" spans="4:4">
      <c r="D2301" t="s">
        <v>1047</v>
      </c>
    </row>
    <row r="2302" spans="4:4">
      <c r="D2302" t="s">
        <v>1246</v>
      </c>
    </row>
    <row r="2303" spans="3:3">
      <c r="C2303" t="s">
        <v>140</v>
      </c>
    </row>
    <row r="2304" spans="2:2">
      <c r="B2304" t="s">
        <v>14</v>
      </c>
    </row>
    <row r="2305" spans="2:2">
      <c r="B2305" t="s">
        <v>1195</v>
      </c>
    </row>
    <row r="2306" spans="2:2">
      <c r="B2306" t="s">
        <v>1247</v>
      </c>
    </row>
    <row r="2307" spans="1:1">
      <c r="A2307" t="s">
        <v>135</v>
      </c>
    </row>
    <row r="2308" spans="1:1">
      <c r="A2308" t="s">
        <v>1248</v>
      </c>
    </row>
    <row r="2309" spans="2:2">
      <c r="B2309" t="s">
        <v>1183</v>
      </c>
    </row>
    <row r="2310" spans="2:2">
      <c r="B2310" t="s">
        <v>1029</v>
      </c>
    </row>
    <row r="2311" spans="3:3">
      <c r="C2311" t="s">
        <v>131</v>
      </c>
    </row>
    <row r="2312" spans="4:4">
      <c r="D2312" t="s">
        <v>1030</v>
      </c>
    </row>
    <row r="2313" spans="4:4">
      <c r="D2313" t="s">
        <v>1249</v>
      </c>
    </row>
    <row r="2314" spans="3:3">
      <c r="C2314" t="s">
        <v>135</v>
      </c>
    </row>
    <row r="2315" spans="3:3">
      <c r="C2315" t="s">
        <v>131</v>
      </c>
    </row>
    <row r="2316" spans="4:4">
      <c r="D2316" t="s">
        <v>1033</v>
      </c>
    </row>
    <row r="2317" spans="4:4">
      <c r="D2317" t="s">
        <v>1249</v>
      </c>
    </row>
    <row r="2318" spans="3:3">
      <c r="C2318" t="s">
        <v>135</v>
      </c>
    </row>
    <row r="2319" spans="3:3">
      <c r="C2319" t="s">
        <v>131</v>
      </c>
    </row>
    <row r="2320" spans="4:4">
      <c r="D2320" t="s">
        <v>1035</v>
      </c>
    </row>
    <row r="2321" spans="4:4">
      <c r="D2321" t="s">
        <v>1249</v>
      </c>
    </row>
    <row r="2322" spans="3:3">
      <c r="C2322" t="s">
        <v>135</v>
      </c>
    </row>
    <row r="2323" spans="3:3">
      <c r="C2323" t="s">
        <v>131</v>
      </c>
    </row>
    <row r="2324" spans="4:4">
      <c r="D2324" t="s">
        <v>1037</v>
      </c>
    </row>
    <row r="2325" spans="4:4">
      <c r="D2325" t="s">
        <v>1249</v>
      </c>
    </row>
    <row r="2326" spans="3:3">
      <c r="C2326" t="s">
        <v>135</v>
      </c>
    </row>
    <row r="2327" spans="3:3">
      <c r="C2327" t="s">
        <v>131</v>
      </c>
    </row>
    <row r="2328" spans="4:4">
      <c r="D2328" t="s">
        <v>1039</v>
      </c>
    </row>
    <row r="2329" spans="4:4">
      <c r="D2329" t="s">
        <v>1249</v>
      </c>
    </row>
    <row r="2330" spans="3:3">
      <c r="C2330" t="s">
        <v>135</v>
      </c>
    </row>
    <row r="2331" spans="3:3">
      <c r="C2331" t="s">
        <v>131</v>
      </c>
    </row>
    <row r="2332" spans="4:4">
      <c r="D2332" t="s">
        <v>1041</v>
      </c>
    </row>
    <row r="2333" spans="4:4">
      <c r="D2333" t="s">
        <v>1249</v>
      </c>
    </row>
    <row r="2334" spans="3:3">
      <c r="C2334" t="s">
        <v>135</v>
      </c>
    </row>
    <row r="2335" spans="3:3">
      <c r="C2335" t="s">
        <v>131</v>
      </c>
    </row>
    <row r="2336" spans="4:4">
      <c r="D2336" t="s">
        <v>1043</v>
      </c>
    </row>
    <row r="2337" spans="4:4">
      <c r="D2337" t="s">
        <v>1249</v>
      </c>
    </row>
    <row r="2338" spans="3:3">
      <c r="C2338" t="s">
        <v>135</v>
      </c>
    </row>
    <row r="2339" spans="3:3">
      <c r="C2339" t="s">
        <v>131</v>
      </c>
    </row>
    <row r="2340" spans="4:4">
      <c r="D2340" t="s">
        <v>1045</v>
      </c>
    </row>
    <row r="2341" spans="4:4">
      <c r="D2341" t="s">
        <v>1249</v>
      </c>
    </row>
    <row r="2342" spans="3:3">
      <c r="C2342" t="s">
        <v>135</v>
      </c>
    </row>
    <row r="2343" spans="3:3">
      <c r="C2343" t="s">
        <v>131</v>
      </c>
    </row>
    <row r="2344" spans="4:4">
      <c r="D2344" t="s">
        <v>1047</v>
      </c>
    </row>
    <row r="2345" spans="4:4">
      <c r="D2345" t="s">
        <v>1249</v>
      </c>
    </row>
    <row r="2346" spans="3:3">
      <c r="C2346" t="s">
        <v>140</v>
      </c>
    </row>
    <row r="2347" spans="2:2">
      <c r="B2347" t="s">
        <v>14</v>
      </c>
    </row>
    <row r="2348" spans="2:2">
      <c r="B2348" t="s">
        <v>1195</v>
      </c>
    </row>
    <row r="2349" spans="2:2">
      <c r="B2349" t="s">
        <v>1250</v>
      </c>
    </row>
    <row r="2350" spans="1:1">
      <c r="A2350" t="s">
        <v>135</v>
      </c>
    </row>
    <row r="2351" spans="1:1">
      <c r="A2351" t="s">
        <v>1251</v>
      </c>
    </row>
    <row r="2352" spans="2:2">
      <c r="B2352" t="s">
        <v>1183</v>
      </c>
    </row>
    <row r="2353" spans="2:2">
      <c r="B2353" t="s">
        <v>1029</v>
      </c>
    </row>
    <row r="2354" spans="3:3">
      <c r="C2354" t="s">
        <v>131</v>
      </c>
    </row>
    <row r="2355" spans="4:4">
      <c r="D2355" t="s">
        <v>1030</v>
      </c>
    </row>
    <row r="2356" spans="4:4">
      <c r="D2356" t="s">
        <v>1252</v>
      </c>
    </row>
    <row r="2357" spans="3:3">
      <c r="C2357" t="s">
        <v>135</v>
      </c>
    </row>
    <row r="2358" spans="3:3">
      <c r="C2358" t="s">
        <v>131</v>
      </c>
    </row>
    <row r="2359" spans="4:4">
      <c r="D2359" t="s">
        <v>1033</v>
      </c>
    </row>
    <row r="2360" spans="4:4">
      <c r="D2360" t="s">
        <v>1252</v>
      </c>
    </row>
    <row r="2361" spans="3:3">
      <c r="C2361" t="s">
        <v>135</v>
      </c>
    </row>
    <row r="2362" spans="3:3">
      <c r="C2362" t="s">
        <v>131</v>
      </c>
    </row>
    <row r="2363" spans="4:4">
      <c r="D2363" t="s">
        <v>1035</v>
      </c>
    </row>
    <row r="2364" spans="4:4">
      <c r="D2364" t="s">
        <v>1252</v>
      </c>
    </row>
    <row r="2365" spans="3:3">
      <c r="C2365" t="s">
        <v>135</v>
      </c>
    </row>
    <row r="2366" spans="3:3">
      <c r="C2366" t="s">
        <v>131</v>
      </c>
    </row>
    <row r="2367" spans="4:4">
      <c r="D2367" t="s">
        <v>1037</v>
      </c>
    </row>
    <row r="2368" spans="4:4">
      <c r="D2368" t="s">
        <v>1252</v>
      </c>
    </row>
    <row r="2369" spans="3:3">
      <c r="C2369" t="s">
        <v>135</v>
      </c>
    </row>
    <row r="2370" spans="3:3">
      <c r="C2370" t="s">
        <v>131</v>
      </c>
    </row>
    <row r="2371" spans="4:4">
      <c r="D2371" t="s">
        <v>1039</v>
      </c>
    </row>
    <row r="2372" spans="4:4">
      <c r="D2372" t="s">
        <v>1252</v>
      </c>
    </row>
    <row r="2373" spans="3:3">
      <c r="C2373" t="s">
        <v>135</v>
      </c>
    </row>
    <row r="2374" spans="3:3">
      <c r="C2374" t="s">
        <v>131</v>
      </c>
    </row>
    <row r="2375" spans="4:4">
      <c r="D2375" t="s">
        <v>1041</v>
      </c>
    </row>
    <row r="2376" spans="4:4">
      <c r="D2376" t="s">
        <v>1252</v>
      </c>
    </row>
    <row r="2377" spans="3:3">
      <c r="C2377" t="s">
        <v>135</v>
      </c>
    </row>
    <row r="2378" spans="3:3">
      <c r="C2378" t="s">
        <v>131</v>
      </c>
    </row>
    <row r="2379" spans="4:4">
      <c r="D2379" t="s">
        <v>1043</v>
      </c>
    </row>
    <row r="2380" spans="4:4">
      <c r="D2380" t="s">
        <v>1252</v>
      </c>
    </row>
    <row r="2381" spans="3:3">
      <c r="C2381" t="s">
        <v>135</v>
      </c>
    </row>
    <row r="2382" spans="3:3">
      <c r="C2382" t="s">
        <v>131</v>
      </c>
    </row>
    <row r="2383" spans="4:4">
      <c r="D2383" t="s">
        <v>1045</v>
      </c>
    </row>
    <row r="2384" spans="4:4">
      <c r="D2384" t="s">
        <v>1252</v>
      </c>
    </row>
    <row r="2385" spans="3:3">
      <c r="C2385" t="s">
        <v>135</v>
      </c>
    </row>
    <row r="2386" spans="3:3">
      <c r="C2386" t="s">
        <v>131</v>
      </c>
    </row>
    <row r="2387" spans="4:4">
      <c r="D2387" t="s">
        <v>1047</v>
      </c>
    </row>
    <row r="2388" spans="4:4">
      <c r="D2388" t="s">
        <v>1252</v>
      </c>
    </row>
    <row r="2389" spans="3:3">
      <c r="C2389" t="s">
        <v>140</v>
      </c>
    </row>
    <row r="2390" spans="2:2">
      <c r="B2390" t="s">
        <v>14</v>
      </c>
    </row>
    <row r="2391" spans="2:2">
      <c r="B2391" t="s">
        <v>1195</v>
      </c>
    </row>
    <row r="2392" spans="2:2">
      <c r="B2392" t="s">
        <v>1253</v>
      </c>
    </row>
    <row r="2393" spans="1:1">
      <c r="A2393" t="s">
        <v>135</v>
      </c>
    </row>
    <row r="2394" spans="1:1">
      <c r="A2394" t="s">
        <v>1254</v>
      </c>
    </row>
    <row r="2395" spans="2:2">
      <c r="B2395" t="s">
        <v>1183</v>
      </c>
    </row>
    <row r="2396" spans="2:2">
      <c r="B2396" t="s">
        <v>1029</v>
      </c>
    </row>
    <row r="2397" spans="3:3">
      <c r="C2397" t="s">
        <v>131</v>
      </c>
    </row>
    <row r="2398" spans="4:4">
      <c r="D2398" t="s">
        <v>1030</v>
      </c>
    </row>
    <row r="2399" spans="4:4">
      <c r="D2399" t="s">
        <v>1255</v>
      </c>
    </row>
    <row r="2400" spans="3:3">
      <c r="C2400" t="s">
        <v>135</v>
      </c>
    </row>
    <row r="2401" spans="3:3">
      <c r="C2401" t="s">
        <v>131</v>
      </c>
    </row>
    <row r="2402" spans="4:4">
      <c r="D2402" t="s">
        <v>1033</v>
      </c>
    </row>
    <row r="2403" spans="4:4">
      <c r="D2403" t="s">
        <v>1255</v>
      </c>
    </row>
    <row r="2404" spans="3:3">
      <c r="C2404" t="s">
        <v>135</v>
      </c>
    </row>
    <row r="2405" spans="3:3">
      <c r="C2405" t="s">
        <v>131</v>
      </c>
    </row>
    <row r="2406" spans="4:4">
      <c r="D2406" t="s">
        <v>1035</v>
      </c>
    </row>
    <row r="2407" spans="4:4">
      <c r="D2407" t="s">
        <v>1255</v>
      </c>
    </row>
    <row r="2408" spans="3:3">
      <c r="C2408" t="s">
        <v>135</v>
      </c>
    </row>
    <row r="2409" spans="3:3">
      <c r="C2409" t="s">
        <v>131</v>
      </c>
    </row>
    <row r="2410" spans="4:4">
      <c r="D2410" t="s">
        <v>1037</v>
      </c>
    </row>
    <row r="2411" spans="4:4">
      <c r="D2411" t="s">
        <v>1255</v>
      </c>
    </row>
    <row r="2412" spans="3:3">
      <c r="C2412" t="s">
        <v>135</v>
      </c>
    </row>
    <row r="2413" spans="3:3">
      <c r="C2413" t="s">
        <v>131</v>
      </c>
    </row>
    <row r="2414" spans="4:4">
      <c r="D2414" t="s">
        <v>1039</v>
      </c>
    </row>
    <row r="2415" spans="4:4">
      <c r="D2415" t="s">
        <v>1255</v>
      </c>
    </row>
    <row r="2416" spans="3:3">
      <c r="C2416" t="s">
        <v>135</v>
      </c>
    </row>
    <row r="2417" spans="3:3">
      <c r="C2417" t="s">
        <v>131</v>
      </c>
    </row>
    <row r="2418" spans="4:4">
      <c r="D2418" t="s">
        <v>1041</v>
      </c>
    </row>
    <row r="2419" spans="4:4">
      <c r="D2419" t="s">
        <v>1255</v>
      </c>
    </row>
    <row r="2420" spans="3:3">
      <c r="C2420" t="s">
        <v>135</v>
      </c>
    </row>
    <row r="2421" spans="3:3">
      <c r="C2421" t="s">
        <v>131</v>
      </c>
    </row>
    <row r="2422" spans="4:4">
      <c r="D2422" t="s">
        <v>1043</v>
      </c>
    </row>
    <row r="2423" spans="4:4">
      <c r="D2423" t="s">
        <v>1255</v>
      </c>
    </row>
    <row r="2424" spans="3:3">
      <c r="C2424" t="s">
        <v>135</v>
      </c>
    </row>
    <row r="2425" spans="3:3">
      <c r="C2425" t="s">
        <v>131</v>
      </c>
    </row>
    <row r="2426" spans="4:4">
      <c r="D2426" t="s">
        <v>1045</v>
      </c>
    </row>
    <row r="2427" spans="4:4">
      <c r="D2427" t="s">
        <v>1255</v>
      </c>
    </row>
    <row r="2428" spans="3:3">
      <c r="C2428" t="s">
        <v>135</v>
      </c>
    </row>
    <row r="2429" spans="3:3">
      <c r="C2429" t="s">
        <v>131</v>
      </c>
    </row>
    <row r="2430" spans="4:4">
      <c r="D2430" t="s">
        <v>1047</v>
      </c>
    </row>
    <row r="2431" spans="4:4">
      <c r="D2431" t="s">
        <v>1255</v>
      </c>
    </row>
    <row r="2432" spans="3:3">
      <c r="C2432" t="s">
        <v>140</v>
      </c>
    </row>
    <row r="2433" spans="2:2">
      <c r="B2433" t="s">
        <v>14</v>
      </c>
    </row>
    <row r="2434" spans="2:2">
      <c r="B2434" t="s">
        <v>1195</v>
      </c>
    </row>
    <row r="2435" spans="2:2">
      <c r="B2435" t="s">
        <v>1256</v>
      </c>
    </row>
    <row r="2436" spans="1:1">
      <c r="A2436" t="s">
        <v>135</v>
      </c>
    </row>
    <row r="2437" spans="1:1">
      <c r="A2437" t="s">
        <v>1257</v>
      </c>
    </row>
    <row r="2438" spans="2:2">
      <c r="B2438" t="s">
        <v>1183</v>
      </c>
    </row>
    <row r="2439" spans="2:2">
      <c r="B2439" t="s">
        <v>1029</v>
      </c>
    </row>
    <row r="2440" spans="3:3">
      <c r="C2440" t="s">
        <v>131</v>
      </c>
    </row>
    <row r="2441" spans="4:4">
      <c r="D2441" t="s">
        <v>1030</v>
      </c>
    </row>
    <row r="2442" spans="4:4">
      <c r="D2442" t="s">
        <v>1114</v>
      </c>
    </row>
    <row r="2443" spans="3:3">
      <c r="C2443" t="s">
        <v>135</v>
      </c>
    </row>
    <row r="2444" spans="3:3">
      <c r="C2444" t="s">
        <v>131</v>
      </c>
    </row>
    <row r="2445" spans="4:4">
      <c r="D2445" t="s">
        <v>1033</v>
      </c>
    </row>
    <row r="2446" spans="4:4">
      <c r="D2446" t="s">
        <v>1114</v>
      </c>
    </row>
    <row r="2447" spans="3:3">
      <c r="C2447" t="s">
        <v>135</v>
      </c>
    </row>
    <row r="2448" spans="3:3">
      <c r="C2448" t="s">
        <v>131</v>
      </c>
    </row>
    <row r="2449" spans="4:4">
      <c r="D2449" t="s">
        <v>1035</v>
      </c>
    </row>
    <row r="2450" spans="4:4">
      <c r="D2450" t="s">
        <v>1114</v>
      </c>
    </row>
    <row r="2451" spans="3:3">
      <c r="C2451" t="s">
        <v>135</v>
      </c>
    </row>
    <row r="2452" spans="3:3">
      <c r="C2452" t="s">
        <v>131</v>
      </c>
    </row>
    <row r="2453" spans="4:4">
      <c r="D2453" t="s">
        <v>1037</v>
      </c>
    </row>
    <row r="2454" spans="4:4">
      <c r="D2454" t="s">
        <v>1114</v>
      </c>
    </row>
    <row r="2455" spans="3:3">
      <c r="C2455" t="s">
        <v>135</v>
      </c>
    </row>
    <row r="2456" spans="3:3">
      <c r="C2456" t="s">
        <v>131</v>
      </c>
    </row>
    <row r="2457" spans="4:4">
      <c r="D2457" t="s">
        <v>1039</v>
      </c>
    </row>
    <row r="2458" spans="4:4">
      <c r="D2458" t="s">
        <v>1258</v>
      </c>
    </row>
    <row r="2459" spans="3:3">
      <c r="C2459" t="s">
        <v>135</v>
      </c>
    </row>
    <row r="2460" spans="3:3">
      <c r="C2460" t="s">
        <v>131</v>
      </c>
    </row>
    <row r="2461" spans="4:4">
      <c r="D2461" t="s">
        <v>1041</v>
      </c>
    </row>
    <row r="2462" spans="4:4">
      <c r="D2462" t="s">
        <v>1258</v>
      </c>
    </row>
    <row r="2463" spans="3:3">
      <c r="C2463" t="s">
        <v>135</v>
      </c>
    </row>
    <row r="2464" spans="3:3">
      <c r="C2464" t="s">
        <v>131</v>
      </c>
    </row>
    <row r="2465" spans="4:4">
      <c r="D2465" t="s">
        <v>1043</v>
      </c>
    </row>
    <row r="2466" spans="4:4">
      <c r="D2466" t="s">
        <v>1258</v>
      </c>
    </row>
    <row r="2467" spans="3:3">
      <c r="C2467" t="s">
        <v>135</v>
      </c>
    </row>
    <row r="2468" spans="3:3">
      <c r="C2468" t="s">
        <v>131</v>
      </c>
    </row>
    <row r="2469" spans="4:4">
      <c r="D2469" t="s">
        <v>1045</v>
      </c>
    </row>
    <row r="2470" spans="4:4">
      <c r="D2470" t="s">
        <v>1258</v>
      </c>
    </row>
    <row r="2471" spans="3:3">
      <c r="C2471" t="s">
        <v>135</v>
      </c>
    </row>
    <row r="2472" spans="3:3">
      <c r="C2472" t="s">
        <v>131</v>
      </c>
    </row>
    <row r="2473" spans="4:4">
      <c r="D2473" t="s">
        <v>1047</v>
      </c>
    </row>
    <row r="2474" spans="4:4">
      <c r="D2474" t="s">
        <v>1258</v>
      </c>
    </row>
    <row r="2475" spans="3:3">
      <c r="C2475" t="s">
        <v>140</v>
      </c>
    </row>
    <row r="2476" spans="2:2">
      <c r="B2476" t="s">
        <v>14</v>
      </c>
    </row>
    <row r="2477" spans="2:2">
      <c r="B2477" t="s">
        <v>1195</v>
      </c>
    </row>
    <row r="2478" spans="2:2">
      <c r="B2478" t="s">
        <v>1259</v>
      </c>
    </row>
    <row r="2479" spans="1:1">
      <c r="A2479" t="s">
        <v>135</v>
      </c>
    </row>
    <row r="2480" spans="1:1">
      <c r="A2480" t="s">
        <v>1260</v>
      </c>
    </row>
    <row r="2481" spans="2:2">
      <c r="B2481" t="s">
        <v>1261</v>
      </c>
    </row>
    <row r="2482" spans="2:2">
      <c r="B2482" t="s">
        <v>1029</v>
      </c>
    </row>
    <row r="2483" spans="3:3">
      <c r="C2483" t="s">
        <v>131</v>
      </c>
    </row>
    <row r="2484" spans="4:4">
      <c r="D2484" t="s">
        <v>1030</v>
      </c>
    </row>
    <row r="2485" spans="4:4">
      <c r="D2485" t="s">
        <v>1095</v>
      </c>
    </row>
    <row r="2486" spans="3:3">
      <c r="C2486" t="s">
        <v>135</v>
      </c>
    </row>
    <row r="2487" spans="3:3">
      <c r="C2487" t="s">
        <v>131</v>
      </c>
    </row>
    <row r="2488" spans="4:4">
      <c r="D2488" t="s">
        <v>1033</v>
      </c>
    </row>
    <row r="2489" spans="4:4">
      <c r="D2489" t="s">
        <v>1095</v>
      </c>
    </row>
    <row r="2490" spans="3:3">
      <c r="C2490" t="s">
        <v>135</v>
      </c>
    </row>
    <row r="2491" spans="3:3">
      <c r="C2491" t="s">
        <v>131</v>
      </c>
    </row>
    <row r="2492" spans="4:4">
      <c r="D2492" t="s">
        <v>1035</v>
      </c>
    </row>
    <row r="2493" spans="4:4">
      <c r="D2493" t="s">
        <v>1095</v>
      </c>
    </row>
    <row r="2494" spans="3:3">
      <c r="C2494" t="s">
        <v>135</v>
      </c>
    </row>
    <row r="2495" spans="3:3">
      <c r="C2495" t="s">
        <v>131</v>
      </c>
    </row>
    <row r="2496" spans="4:4">
      <c r="D2496" t="s">
        <v>1037</v>
      </c>
    </row>
    <row r="2497" spans="4:4">
      <c r="D2497" t="s">
        <v>1095</v>
      </c>
    </row>
    <row r="2498" spans="3:3">
      <c r="C2498" t="s">
        <v>135</v>
      </c>
    </row>
    <row r="2499" spans="3:3">
      <c r="C2499" t="s">
        <v>131</v>
      </c>
    </row>
    <row r="2500" spans="4:4">
      <c r="D2500" t="s">
        <v>1039</v>
      </c>
    </row>
    <row r="2501" spans="4:4">
      <c r="D2501" t="s">
        <v>1095</v>
      </c>
    </row>
    <row r="2502" spans="3:3">
      <c r="C2502" t="s">
        <v>135</v>
      </c>
    </row>
    <row r="2503" spans="3:3">
      <c r="C2503" t="s">
        <v>131</v>
      </c>
    </row>
    <row r="2504" spans="4:4">
      <c r="D2504" t="s">
        <v>1041</v>
      </c>
    </row>
    <row r="2505" spans="4:4">
      <c r="D2505" t="s">
        <v>1096</v>
      </c>
    </row>
    <row r="2506" spans="3:3">
      <c r="C2506" t="s">
        <v>135</v>
      </c>
    </row>
    <row r="2507" spans="3:3">
      <c r="C2507" t="s">
        <v>131</v>
      </c>
    </row>
    <row r="2508" spans="4:4">
      <c r="D2508" t="s">
        <v>1043</v>
      </c>
    </row>
    <row r="2509" spans="4:4">
      <c r="D2509" t="s">
        <v>1096</v>
      </c>
    </row>
    <row r="2510" spans="3:3">
      <c r="C2510" t="s">
        <v>135</v>
      </c>
    </row>
    <row r="2511" spans="3:3">
      <c r="C2511" t="s">
        <v>131</v>
      </c>
    </row>
    <row r="2512" spans="4:4">
      <c r="D2512" t="s">
        <v>1045</v>
      </c>
    </row>
    <row r="2513" spans="4:4">
      <c r="D2513" t="s">
        <v>1095</v>
      </c>
    </row>
    <row r="2514" spans="3:3">
      <c r="C2514" t="s">
        <v>135</v>
      </c>
    </row>
    <row r="2515" spans="3:3">
      <c r="C2515" t="s">
        <v>131</v>
      </c>
    </row>
    <row r="2516" spans="4:4">
      <c r="D2516" t="s">
        <v>1047</v>
      </c>
    </row>
    <row r="2517" spans="4:4">
      <c r="D2517" t="s">
        <v>1096</v>
      </c>
    </row>
    <row r="2518" spans="3:3">
      <c r="C2518" t="s">
        <v>140</v>
      </c>
    </row>
    <row r="2519" spans="2:2">
      <c r="B2519" t="s">
        <v>14</v>
      </c>
    </row>
    <row r="2520" spans="2:2">
      <c r="B2520" t="s">
        <v>1262</v>
      </c>
    </row>
    <row r="2521" spans="2:2">
      <c r="B2521" t="s">
        <v>1263</v>
      </c>
    </row>
    <row r="2522" spans="1:1">
      <c r="A2522" t="s">
        <v>135</v>
      </c>
    </row>
    <row r="2523" spans="1:1">
      <c r="A2523" t="s">
        <v>1264</v>
      </c>
    </row>
    <row r="2524" spans="2:2">
      <c r="B2524" t="s">
        <v>1261</v>
      </c>
    </row>
    <row r="2525" spans="2:2">
      <c r="B2525" t="s">
        <v>1029</v>
      </c>
    </row>
    <row r="2526" spans="3:3">
      <c r="C2526" t="s">
        <v>131</v>
      </c>
    </row>
    <row r="2527" spans="4:4">
      <c r="D2527" t="s">
        <v>1030</v>
      </c>
    </row>
    <row r="2528" spans="4:4">
      <c r="D2528" t="s">
        <v>1170</v>
      </c>
    </row>
    <row r="2529" spans="3:3">
      <c r="C2529" t="s">
        <v>135</v>
      </c>
    </row>
    <row r="2530" spans="3:3">
      <c r="C2530" t="s">
        <v>131</v>
      </c>
    </row>
    <row r="2531" spans="4:4">
      <c r="D2531" t="s">
        <v>1033</v>
      </c>
    </row>
    <row r="2532" spans="4:4">
      <c r="D2532" t="s">
        <v>1170</v>
      </c>
    </row>
    <row r="2533" spans="3:3">
      <c r="C2533" t="s">
        <v>135</v>
      </c>
    </row>
    <row r="2534" spans="3:3">
      <c r="C2534" t="s">
        <v>131</v>
      </c>
    </row>
    <row r="2535" spans="4:4">
      <c r="D2535" t="s">
        <v>1035</v>
      </c>
    </row>
    <row r="2536" spans="4:4">
      <c r="D2536" t="s">
        <v>1170</v>
      </c>
    </row>
    <row r="2537" spans="3:3">
      <c r="C2537" t="s">
        <v>135</v>
      </c>
    </row>
    <row r="2538" spans="3:3">
      <c r="C2538" t="s">
        <v>131</v>
      </c>
    </row>
    <row r="2539" spans="4:4">
      <c r="D2539" t="s">
        <v>1037</v>
      </c>
    </row>
    <row r="2540" spans="4:4">
      <c r="D2540" t="s">
        <v>1170</v>
      </c>
    </row>
    <row r="2541" spans="3:3">
      <c r="C2541" t="s">
        <v>135</v>
      </c>
    </row>
    <row r="2542" spans="3:3">
      <c r="C2542" t="s">
        <v>131</v>
      </c>
    </row>
    <row r="2543" spans="4:4">
      <c r="D2543" t="s">
        <v>1039</v>
      </c>
    </row>
    <row r="2544" spans="4:4">
      <c r="D2544" t="s">
        <v>1170</v>
      </c>
    </row>
    <row r="2545" spans="3:3">
      <c r="C2545" t="s">
        <v>135</v>
      </c>
    </row>
    <row r="2546" spans="3:3">
      <c r="C2546" t="s">
        <v>131</v>
      </c>
    </row>
    <row r="2547" spans="4:4">
      <c r="D2547" t="s">
        <v>1041</v>
      </c>
    </row>
    <row r="2548" spans="4:4">
      <c r="D2548" t="s">
        <v>1265</v>
      </c>
    </row>
    <row r="2549" spans="3:3">
      <c r="C2549" t="s">
        <v>135</v>
      </c>
    </row>
    <row r="2550" spans="3:3">
      <c r="C2550" t="s">
        <v>131</v>
      </c>
    </row>
    <row r="2551" spans="4:4">
      <c r="D2551" t="s">
        <v>1043</v>
      </c>
    </row>
    <row r="2552" spans="4:4">
      <c r="D2552" t="s">
        <v>1265</v>
      </c>
    </row>
    <row r="2553" spans="3:3">
      <c r="C2553" t="s">
        <v>135</v>
      </c>
    </row>
    <row r="2554" spans="3:3">
      <c r="C2554" t="s">
        <v>131</v>
      </c>
    </row>
    <row r="2555" spans="4:4">
      <c r="D2555" t="s">
        <v>1045</v>
      </c>
    </row>
    <row r="2556" spans="4:4">
      <c r="D2556" t="s">
        <v>1170</v>
      </c>
    </row>
    <row r="2557" spans="3:3">
      <c r="C2557" t="s">
        <v>135</v>
      </c>
    </row>
    <row r="2558" spans="3:3">
      <c r="C2558" t="s">
        <v>131</v>
      </c>
    </row>
    <row r="2559" spans="4:4">
      <c r="D2559" t="s">
        <v>1047</v>
      </c>
    </row>
    <row r="2560" spans="4:4">
      <c r="D2560" t="s">
        <v>1265</v>
      </c>
    </row>
    <row r="2561" spans="3:3">
      <c r="C2561" t="s">
        <v>140</v>
      </c>
    </row>
    <row r="2562" spans="2:2">
      <c r="B2562" t="s">
        <v>14</v>
      </c>
    </row>
    <row r="2563" spans="2:2">
      <c r="B2563" t="s">
        <v>1262</v>
      </c>
    </row>
    <row r="2564" spans="2:2">
      <c r="B2564" t="s">
        <v>1266</v>
      </c>
    </row>
    <row r="2565" spans="1:1">
      <c r="A2565" t="s">
        <v>135</v>
      </c>
    </row>
    <row r="2566" spans="1:1">
      <c r="A2566" t="s">
        <v>1267</v>
      </c>
    </row>
    <row r="2567" spans="2:2">
      <c r="B2567" t="s">
        <v>1261</v>
      </c>
    </row>
    <row r="2568" spans="2:2">
      <c r="B2568" t="s">
        <v>1029</v>
      </c>
    </row>
    <row r="2569" spans="3:3">
      <c r="C2569" t="s">
        <v>131</v>
      </c>
    </row>
    <row r="2570" spans="4:4">
      <c r="D2570" t="s">
        <v>1030</v>
      </c>
    </row>
    <row r="2571" spans="4:4">
      <c r="D2571" t="s">
        <v>1268</v>
      </c>
    </row>
    <row r="2572" spans="3:3">
      <c r="C2572" t="s">
        <v>135</v>
      </c>
    </row>
    <row r="2573" spans="3:3">
      <c r="C2573" t="s">
        <v>131</v>
      </c>
    </row>
    <row r="2574" spans="4:4">
      <c r="D2574" t="s">
        <v>1033</v>
      </c>
    </row>
    <row r="2575" spans="4:4">
      <c r="D2575" t="s">
        <v>1268</v>
      </c>
    </row>
    <row r="2576" spans="3:3">
      <c r="C2576" t="s">
        <v>135</v>
      </c>
    </row>
    <row r="2577" spans="3:3">
      <c r="C2577" t="s">
        <v>131</v>
      </c>
    </row>
    <row r="2578" spans="4:4">
      <c r="D2578" t="s">
        <v>1035</v>
      </c>
    </row>
    <row r="2579" spans="4:4">
      <c r="D2579" t="s">
        <v>1268</v>
      </c>
    </row>
    <row r="2580" spans="3:3">
      <c r="C2580" t="s">
        <v>135</v>
      </c>
    </row>
    <row r="2581" spans="3:3">
      <c r="C2581" t="s">
        <v>131</v>
      </c>
    </row>
    <row r="2582" spans="4:4">
      <c r="D2582" t="s">
        <v>1037</v>
      </c>
    </row>
    <row r="2583" spans="4:4">
      <c r="D2583" t="s">
        <v>1268</v>
      </c>
    </row>
    <row r="2584" spans="3:3">
      <c r="C2584" t="s">
        <v>135</v>
      </c>
    </row>
    <row r="2585" spans="3:3">
      <c r="C2585" t="s">
        <v>131</v>
      </c>
    </row>
    <row r="2586" spans="4:4">
      <c r="D2586" t="s">
        <v>1039</v>
      </c>
    </row>
    <row r="2587" spans="4:4">
      <c r="D2587" t="s">
        <v>1268</v>
      </c>
    </row>
    <row r="2588" spans="3:3">
      <c r="C2588" t="s">
        <v>135</v>
      </c>
    </row>
    <row r="2589" spans="3:3">
      <c r="C2589" t="s">
        <v>131</v>
      </c>
    </row>
    <row r="2590" spans="4:4">
      <c r="D2590" t="s">
        <v>1041</v>
      </c>
    </row>
    <row r="2591" spans="4:4">
      <c r="D2591" t="s">
        <v>1269</v>
      </c>
    </row>
    <row r="2592" spans="3:3">
      <c r="C2592" t="s">
        <v>135</v>
      </c>
    </row>
    <row r="2593" spans="3:3">
      <c r="C2593" t="s">
        <v>131</v>
      </c>
    </row>
    <row r="2594" spans="4:4">
      <c r="D2594" t="s">
        <v>1043</v>
      </c>
    </row>
    <row r="2595" spans="4:4">
      <c r="D2595" t="s">
        <v>1269</v>
      </c>
    </row>
    <row r="2596" spans="3:3">
      <c r="C2596" t="s">
        <v>135</v>
      </c>
    </row>
    <row r="2597" spans="3:3">
      <c r="C2597" t="s">
        <v>131</v>
      </c>
    </row>
    <row r="2598" spans="4:4">
      <c r="D2598" t="s">
        <v>1045</v>
      </c>
    </row>
    <row r="2599" spans="4:4">
      <c r="D2599" t="s">
        <v>1268</v>
      </c>
    </row>
    <row r="2600" spans="3:3">
      <c r="C2600" t="s">
        <v>135</v>
      </c>
    </row>
    <row r="2601" spans="3:3">
      <c r="C2601" t="s">
        <v>131</v>
      </c>
    </row>
    <row r="2602" spans="4:4">
      <c r="D2602" t="s">
        <v>1047</v>
      </c>
    </row>
    <row r="2603" spans="4:4">
      <c r="D2603" t="s">
        <v>1269</v>
      </c>
    </row>
    <row r="2604" spans="3:3">
      <c r="C2604" t="s">
        <v>140</v>
      </c>
    </row>
    <row r="2605" spans="2:2">
      <c r="B2605" t="s">
        <v>14</v>
      </c>
    </row>
    <row r="2606" spans="2:2">
      <c r="B2606" t="s">
        <v>1262</v>
      </c>
    </row>
    <row r="2607" spans="2:2">
      <c r="B2607" t="s">
        <v>1270</v>
      </c>
    </row>
    <row r="2608" spans="1:1">
      <c r="A2608" t="s">
        <v>135</v>
      </c>
    </row>
    <row r="2609" spans="1:1">
      <c r="A2609" t="s">
        <v>1271</v>
      </c>
    </row>
    <row r="2610" spans="2:2">
      <c r="B2610" t="s">
        <v>1272</v>
      </c>
    </row>
    <row r="2611" spans="2:2">
      <c r="B2611" t="s">
        <v>1029</v>
      </c>
    </row>
    <row r="2612" spans="3:3">
      <c r="C2612" t="s">
        <v>131</v>
      </c>
    </row>
    <row r="2613" spans="4:4">
      <c r="D2613" t="s">
        <v>1030</v>
      </c>
    </row>
    <row r="2614" spans="4:4">
      <c r="D2614" t="s">
        <v>1273</v>
      </c>
    </row>
    <row r="2615" spans="3:3">
      <c r="C2615" t="s">
        <v>135</v>
      </c>
    </row>
    <row r="2616" spans="3:3">
      <c r="C2616" t="s">
        <v>131</v>
      </c>
    </row>
    <row r="2617" spans="4:4">
      <c r="D2617" t="s">
        <v>1033</v>
      </c>
    </row>
    <row r="2618" spans="4:4">
      <c r="D2618" t="s">
        <v>1274</v>
      </c>
    </row>
    <row r="2619" spans="3:3">
      <c r="C2619" t="s">
        <v>135</v>
      </c>
    </row>
    <row r="2620" spans="3:3">
      <c r="C2620" t="s">
        <v>131</v>
      </c>
    </row>
    <row r="2621" spans="4:4">
      <c r="D2621" t="s">
        <v>1035</v>
      </c>
    </row>
    <row r="2622" spans="4:4">
      <c r="D2622" t="s">
        <v>1275</v>
      </c>
    </row>
    <row r="2623" spans="3:3">
      <c r="C2623" t="s">
        <v>135</v>
      </c>
    </row>
    <row r="2624" spans="3:3">
      <c r="C2624" t="s">
        <v>131</v>
      </c>
    </row>
    <row r="2625" spans="4:4">
      <c r="D2625" t="s">
        <v>1037</v>
      </c>
    </row>
    <row r="2626" spans="4:4">
      <c r="D2626" t="s">
        <v>1276</v>
      </c>
    </row>
    <row r="2627" spans="3:3">
      <c r="C2627" t="s">
        <v>135</v>
      </c>
    </row>
    <row r="2628" spans="3:3">
      <c r="C2628" t="s">
        <v>131</v>
      </c>
    </row>
    <row r="2629" spans="4:4">
      <c r="D2629" t="s">
        <v>1039</v>
      </c>
    </row>
    <row r="2630" spans="4:4">
      <c r="D2630" t="s">
        <v>1277</v>
      </c>
    </row>
    <row r="2631" spans="3:3">
      <c r="C2631" t="s">
        <v>135</v>
      </c>
    </row>
    <row r="2632" spans="3:3">
      <c r="C2632" t="s">
        <v>131</v>
      </c>
    </row>
    <row r="2633" spans="4:4">
      <c r="D2633" t="s">
        <v>1041</v>
      </c>
    </row>
    <row r="2634" spans="4:4">
      <c r="D2634" t="s">
        <v>1278</v>
      </c>
    </row>
    <row r="2635" spans="3:3">
      <c r="C2635" t="s">
        <v>135</v>
      </c>
    </row>
    <row r="2636" spans="3:3">
      <c r="C2636" t="s">
        <v>131</v>
      </c>
    </row>
    <row r="2637" spans="4:4">
      <c r="D2637" t="s">
        <v>1043</v>
      </c>
    </row>
    <row r="2638" spans="4:4">
      <c r="D2638" t="s">
        <v>1279</v>
      </c>
    </row>
    <row r="2639" spans="3:3">
      <c r="C2639" t="s">
        <v>135</v>
      </c>
    </row>
    <row r="2640" spans="3:3">
      <c r="C2640" t="s">
        <v>131</v>
      </c>
    </row>
    <row r="2641" spans="4:4">
      <c r="D2641" t="s">
        <v>1045</v>
      </c>
    </row>
    <row r="2642" spans="4:4">
      <c r="D2642" t="s">
        <v>1280</v>
      </c>
    </row>
    <row r="2643" spans="3:3">
      <c r="C2643" t="s">
        <v>135</v>
      </c>
    </row>
    <row r="2644" spans="3:3">
      <c r="C2644" t="s">
        <v>131</v>
      </c>
    </row>
    <row r="2645" spans="4:4">
      <c r="D2645" t="s">
        <v>1047</v>
      </c>
    </row>
    <row r="2646" spans="4:4">
      <c r="D2646" t="s">
        <v>1114</v>
      </c>
    </row>
    <row r="2647" spans="3:3">
      <c r="C2647" t="s">
        <v>140</v>
      </c>
    </row>
    <row r="2648" spans="2:2">
      <c r="B2648" t="s">
        <v>14</v>
      </c>
    </row>
    <row r="2649" spans="2:2">
      <c r="B2649" t="s">
        <v>1262</v>
      </c>
    </row>
    <row r="2650" spans="2:2">
      <c r="B2650" t="s">
        <v>1143</v>
      </c>
    </row>
    <row r="2651" spans="1:1">
      <c r="A2651" t="s">
        <v>135</v>
      </c>
    </row>
    <row r="2652" spans="1:1">
      <c r="A2652" t="s">
        <v>1281</v>
      </c>
    </row>
    <row r="2653" spans="2:2">
      <c r="B2653" t="s">
        <v>1272</v>
      </c>
    </row>
    <row r="2654" spans="2:2">
      <c r="B2654" t="s">
        <v>1029</v>
      </c>
    </row>
    <row r="2655" spans="3:3">
      <c r="C2655" t="s">
        <v>131</v>
      </c>
    </row>
    <row r="2656" spans="4:4">
      <c r="D2656" t="s">
        <v>1030</v>
      </c>
    </row>
    <row r="2657" spans="4:4">
      <c r="D2657" t="s">
        <v>1282</v>
      </c>
    </row>
    <row r="2658" spans="3:3">
      <c r="C2658" t="s">
        <v>135</v>
      </c>
    </row>
    <row r="2659" spans="3:3">
      <c r="C2659" t="s">
        <v>131</v>
      </c>
    </row>
    <row r="2660" spans="4:4">
      <c r="D2660" t="s">
        <v>1033</v>
      </c>
    </row>
    <row r="2661" spans="4:4">
      <c r="D2661" t="s">
        <v>1282</v>
      </c>
    </row>
    <row r="2662" spans="3:3">
      <c r="C2662" t="s">
        <v>135</v>
      </c>
    </row>
    <row r="2663" spans="3:3">
      <c r="C2663" t="s">
        <v>131</v>
      </c>
    </row>
    <row r="2664" spans="4:4">
      <c r="D2664" t="s">
        <v>1035</v>
      </c>
    </row>
    <row r="2665" spans="4:4">
      <c r="D2665" t="s">
        <v>1282</v>
      </c>
    </row>
    <row r="2666" spans="3:3">
      <c r="C2666" t="s">
        <v>135</v>
      </c>
    </row>
    <row r="2667" spans="3:3">
      <c r="C2667" t="s">
        <v>131</v>
      </c>
    </row>
    <row r="2668" spans="4:4">
      <c r="D2668" t="s">
        <v>1037</v>
      </c>
    </row>
    <row r="2669" spans="4:4">
      <c r="D2669" t="s">
        <v>1282</v>
      </c>
    </row>
    <row r="2670" spans="3:3">
      <c r="C2670" t="s">
        <v>135</v>
      </c>
    </row>
    <row r="2671" spans="3:3">
      <c r="C2671" t="s">
        <v>131</v>
      </c>
    </row>
    <row r="2672" spans="4:4">
      <c r="D2672" t="s">
        <v>1039</v>
      </c>
    </row>
    <row r="2673" spans="4:4">
      <c r="D2673" t="s">
        <v>1282</v>
      </c>
    </row>
    <row r="2674" spans="3:3">
      <c r="C2674" t="s">
        <v>135</v>
      </c>
    </row>
    <row r="2675" spans="3:3">
      <c r="C2675" t="s">
        <v>131</v>
      </c>
    </row>
    <row r="2676" spans="4:4">
      <c r="D2676" t="s">
        <v>1041</v>
      </c>
    </row>
    <row r="2677" spans="4:4">
      <c r="D2677" t="s">
        <v>1282</v>
      </c>
    </row>
    <row r="2678" spans="3:3">
      <c r="C2678" t="s">
        <v>135</v>
      </c>
    </row>
    <row r="2679" spans="3:3">
      <c r="C2679" t="s">
        <v>131</v>
      </c>
    </row>
    <row r="2680" spans="4:4">
      <c r="D2680" t="s">
        <v>1043</v>
      </c>
    </row>
    <row r="2681" spans="4:4">
      <c r="D2681" t="s">
        <v>1282</v>
      </c>
    </row>
    <row r="2682" spans="3:3">
      <c r="C2682" t="s">
        <v>135</v>
      </c>
    </row>
    <row r="2683" spans="3:3">
      <c r="C2683" t="s">
        <v>131</v>
      </c>
    </row>
    <row r="2684" spans="4:4">
      <c r="D2684" t="s">
        <v>1045</v>
      </c>
    </row>
    <row r="2685" spans="4:4">
      <c r="D2685" t="s">
        <v>1282</v>
      </c>
    </row>
    <row r="2686" spans="3:3">
      <c r="C2686" t="s">
        <v>135</v>
      </c>
    </row>
    <row r="2687" spans="3:3">
      <c r="C2687" t="s">
        <v>131</v>
      </c>
    </row>
    <row r="2688" spans="4:4">
      <c r="D2688" t="s">
        <v>1047</v>
      </c>
    </row>
    <row r="2689" spans="4:4">
      <c r="D2689" t="s">
        <v>1282</v>
      </c>
    </row>
    <row r="2690" spans="3:3">
      <c r="C2690" t="s">
        <v>140</v>
      </c>
    </row>
    <row r="2691" spans="2:2">
      <c r="B2691" t="s">
        <v>14</v>
      </c>
    </row>
    <row r="2692" spans="2:2">
      <c r="B2692" t="s">
        <v>1283</v>
      </c>
    </row>
    <row r="2693" spans="2:2">
      <c r="B2693" t="s">
        <v>1284</v>
      </c>
    </row>
    <row r="2694" spans="1:1">
      <c r="A2694" t="s">
        <v>135</v>
      </c>
    </row>
    <row r="2695" spans="1:1">
      <c r="A2695" t="s">
        <v>1285</v>
      </c>
    </row>
    <row r="2696" spans="2:2">
      <c r="B2696" t="s">
        <v>1272</v>
      </c>
    </row>
    <row r="2697" spans="2:2">
      <c r="B2697" t="s">
        <v>1029</v>
      </c>
    </row>
    <row r="2698" spans="3:3">
      <c r="C2698" t="s">
        <v>131</v>
      </c>
    </row>
    <row r="2699" spans="4:4">
      <c r="D2699" t="s">
        <v>1030</v>
      </c>
    </row>
    <row r="2700" spans="4:4">
      <c r="D2700" t="s">
        <v>1286</v>
      </c>
    </row>
    <row r="2701" spans="3:3">
      <c r="C2701" t="s">
        <v>135</v>
      </c>
    </row>
    <row r="2702" spans="3:3">
      <c r="C2702" t="s">
        <v>131</v>
      </c>
    </row>
    <row r="2703" spans="4:4">
      <c r="D2703" t="s">
        <v>1033</v>
      </c>
    </row>
    <row r="2704" spans="4:4">
      <c r="D2704" t="s">
        <v>1286</v>
      </c>
    </row>
    <row r="2705" spans="3:3">
      <c r="C2705" t="s">
        <v>135</v>
      </c>
    </row>
    <row r="2706" spans="3:3">
      <c r="C2706" t="s">
        <v>131</v>
      </c>
    </row>
    <row r="2707" spans="4:4">
      <c r="D2707" t="s">
        <v>1035</v>
      </c>
    </row>
    <row r="2708" spans="4:4">
      <c r="D2708" t="s">
        <v>1286</v>
      </c>
    </row>
    <row r="2709" spans="3:3">
      <c r="C2709" t="s">
        <v>135</v>
      </c>
    </row>
    <row r="2710" spans="3:3">
      <c r="C2710" t="s">
        <v>131</v>
      </c>
    </row>
    <row r="2711" spans="4:4">
      <c r="D2711" t="s">
        <v>1037</v>
      </c>
    </row>
    <row r="2712" spans="4:4">
      <c r="D2712" t="s">
        <v>1286</v>
      </c>
    </row>
    <row r="2713" spans="3:3">
      <c r="C2713" t="s">
        <v>135</v>
      </c>
    </row>
    <row r="2714" spans="3:3">
      <c r="C2714" t="s">
        <v>131</v>
      </c>
    </row>
    <row r="2715" spans="4:4">
      <c r="D2715" t="s">
        <v>1039</v>
      </c>
    </row>
    <row r="2716" spans="4:4">
      <c r="D2716" t="s">
        <v>1286</v>
      </c>
    </row>
    <row r="2717" spans="3:3">
      <c r="C2717" t="s">
        <v>135</v>
      </c>
    </row>
    <row r="2718" spans="3:3">
      <c r="C2718" t="s">
        <v>131</v>
      </c>
    </row>
    <row r="2719" spans="4:4">
      <c r="D2719" t="s">
        <v>1041</v>
      </c>
    </row>
    <row r="2720" spans="4:4">
      <c r="D2720" t="s">
        <v>1286</v>
      </c>
    </row>
    <row r="2721" spans="3:3">
      <c r="C2721" t="s">
        <v>135</v>
      </c>
    </row>
    <row r="2722" spans="3:3">
      <c r="C2722" t="s">
        <v>131</v>
      </c>
    </row>
    <row r="2723" spans="4:4">
      <c r="D2723" t="s">
        <v>1043</v>
      </c>
    </row>
    <row r="2724" spans="4:4">
      <c r="D2724" t="s">
        <v>1286</v>
      </c>
    </row>
    <row r="2725" spans="3:3">
      <c r="C2725" t="s">
        <v>135</v>
      </c>
    </row>
    <row r="2726" spans="3:3">
      <c r="C2726" t="s">
        <v>131</v>
      </c>
    </row>
    <row r="2727" spans="4:4">
      <c r="D2727" t="s">
        <v>1045</v>
      </c>
    </row>
    <row r="2728" spans="4:4">
      <c r="D2728" t="s">
        <v>1286</v>
      </c>
    </row>
    <row r="2729" spans="3:3">
      <c r="C2729" t="s">
        <v>135</v>
      </c>
    </row>
    <row r="2730" spans="3:3">
      <c r="C2730" t="s">
        <v>131</v>
      </c>
    </row>
    <row r="2731" spans="4:4">
      <c r="D2731" t="s">
        <v>1047</v>
      </c>
    </row>
    <row r="2732" spans="4:4">
      <c r="D2732" t="s">
        <v>1286</v>
      </c>
    </row>
    <row r="2733" spans="3:3">
      <c r="C2733" t="s">
        <v>140</v>
      </c>
    </row>
    <row r="2734" spans="2:2">
      <c r="B2734" t="s">
        <v>14</v>
      </c>
    </row>
    <row r="2735" spans="2:2">
      <c r="B2735" t="s">
        <v>1283</v>
      </c>
    </row>
    <row r="2736" spans="2:2">
      <c r="B2736" t="s">
        <v>1287</v>
      </c>
    </row>
    <row r="2737" spans="1:1">
      <c r="A2737" t="s">
        <v>135</v>
      </c>
    </row>
    <row r="2738" spans="1:1">
      <c r="A2738" t="s">
        <v>1288</v>
      </c>
    </row>
    <row r="2739" spans="2:2">
      <c r="B2739" t="s">
        <v>1272</v>
      </c>
    </row>
    <row r="2740" spans="2:2">
      <c r="B2740" t="s">
        <v>1029</v>
      </c>
    </row>
    <row r="2741" spans="3:3">
      <c r="C2741" t="s">
        <v>131</v>
      </c>
    </row>
    <row r="2742" spans="4:4">
      <c r="D2742" t="s">
        <v>1030</v>
      </c>
    </row>
    <row r="2743" spans="4:4">
      <c r="D2743" t="s">
        <v>1289</v>
      </c>
    </row>
    <row r="2744" spans="3:3">
      <c r="C2744" t="s">
        <v>135</v>
      </c>
    </row>
    <row r="2745" spans="3:3">
      <c r="C2745" t="s">
        <v>131</v>
      </c>
    </row>
    <row r="2746" spans="4:4">
      <c r="D2746" t="s">
        <v>1033</v>
      </c>
    </row>
    <row r="2747" spans="4:4">
      <c r="D2747" t="s">
        <v>1289</v>
      </c>
    </row>
    <row r="2748" spans="3:3">
      <c r="C2748" t="s">
        <v>135</v>
      </c>
    </row>
    <row r="2749" spans="3:3">
      <c r="C2749" t="s">
        <v>131</v>
      </c>
    </row>
    <row r="2750" spans="4:4">
      <c r="D2750" t="s">
        <v>1035</v>
      </c>
    </row>
    <row r="2751" spans="4:4">
      <c r="D2751" t="s">
        <v>1289</v>
      </c>
    </row>
    <row r="2752" spans="3:3">
      <c r="C2752" t="s">
        <v>135</v>
      </c>
    </row>
    <row r="2753" spans="3:3">
      <c r="C2753" t="s">
        <v>131</v>
      </c>
    </row>
    <row r="2754" spans="4:4">
      <c r="D2754" t="s">
        <v>1037</v>
      </c>
    </row>
    <row r="2755" spans="4:4">
      <c r="D2755" t="s">
        <v>1289</v>
      </c>
    </row>
    <row r="2756" spans="3:3">
      <c r="C2756" t="s">
        <v>135</v>
      </c>
    </row>
    <row r="2757" spans="3:3">
      <c r="C2757" t="s">
        <v>131</v>
      </c>
    </row>
    <row r="2758" spans="4:4">
      <c r="D2758" t="s">
        <v>1039</v>
      </c>
    </row>
    <row r="2759" spans="4:4">
      <c r="D2759" t="s">
        <v>1289</v>
      </c>
    </row>
    <row r="2760" spans="3:3">
      <c r="C2760" t="s">
        <v>135</v>
      </c>
    </row>
    <row r="2761" spans="3:3">
      <c r="C2761" t="s">
        <v>131</v>
      </c>
    </row>
    <row r="2762" spans="4:4">
      <c r="D2762" t="s">
        <v>1041</v>
      </c>
    </row>
    <row r="2763" spans="4:4">
      <c r="D2763" t="s">
        <v>1289</v>
      </c>
    </row>
    <row r="2764" spans="3:3">
      <c r="C2764" t="s">
        <v>135</v>
      </c>
    </row>
    <row r="2765" spans="3:3">
      <c r="C2765" t="s">
        <v>131</v>
      </c>
    </row>
    <row r="2766" spans="4:4">
      <c r="D2766" t="s">
        <v>1043</v>
      </c>
    </row>
    <row r="2767" spans="4:4">
      <c r="D2767" t="s">
        <v>1289</v>
      </c>
    </row>
    <row r="2768" spans="3:3">
      <c r="C2768" t="s">
        <v>135</v>
      </c>
    </row>
    <row r="2769" spans="3:3">
      <c r="C2769" t="s">
        <v>131</v>
      </c>
    </row>
    <row r="2770" spans="4:4">
      <c r="D2770" t="s">
        <v>1045</v>
      </c>
    </row>
    <row r="2771" spans="4:4">
      <c r="D2771" t="s">
        <v>1289</v>
      </c>
    </row>
    <row r="2772" spans="3:3">
      <c r="C2772" t="s">
        <v>135</v>
      </c>
    </row>
    <row r="2773" spans="3:3">
      <c r="C2773" t="s">
        <v>131</v>
      </c>
    </row>
    <row r="2774" spans="4:4">
      <c r="D2774" t="s">
        <v>1047</v>
      </c>
    </row>
    <row r="2775" spans="4:4">
      <c r="D2775" t="s">
        <v>1289</v>
      </c>
    </row>
    <row r="2776" spans="3:3">
      <c r="C2776" t="s">
        <v>140</v>
      </c>
    </row>
    <row r="2777" spans="2:2">
      <c r="B2777" t="s">
        <v>14</v>
      </c>
    </row>
    <row r="2778" spans="2:2">
      <c r="B2778" t="s">
        <v>1283</v>
      </c>
    </row>
    <row r="2779" spans="2:2">
      <c r="B2779" t="s">
        <v>1290</v>
      </c>
    </row>
    <row r="2780" spans="1:1">
      <c r="A2780" t="s">
        <v>135</v>
      </c>
    </row>
    <row r="2781" spans="1:1">
      <c r="A2781" t="s">
        <v>1291</v>
      </c>
    </row>
    <row r="2782" spans="2:2">
      <c r="B2782" t="s">
        <v>1272</v>
      </c>
    </row>
    <row r="2783" spans="2:2">
      <c r="B2783" t="s">
        <v>1029</v>
      </c>
    </row>
    <row r="2784" spans="3:3">
      <c r="C2784" t="s">
        <v>131</v>
      </c>
    </row>
    <row r="2785" spans="4:4">
      <c r="D2785" t="s">
        <v>1030</v>
      </c>
    </row>
    <row r="2786" spans="4:4">
      <c r="D2786" t="s">
        <v>1292</v>
      </c>
    </row>
    <row r="2787" spans="3:3">
      <c r="C2787" t="s">
        <v>135</v>
      </c>
    </row>
    <row r="2788" spans="3:3">
      <c r="C2788" t="s">
        <v>131</v>
      </c>
    </row>
    <row r="2789" spans="4:4">
      <c r="D2789" t="s">
        <v>1033</v>
      </c>
    </row>
    <row r="2790" spans="4:4">
      <c r="D2790" t="s">
        <v>1292</v>
      </c>
    </row>
    <row r="2791" spans="3:3">
      <c r="C2791" t="s">
        <v>135</v>
      </c>
    </row>
    <row r="2792" spans="3:3">
      <c r="C2792" t="s">
        <v>131</v>
      </c>
    </row>
    <row r="2793" spans="4:4">
      <c r="D2793" t="s">
        <v>1035</v>
      </c>
    </row>
    <row r="2794" spans="4:4">
      <c r="D2794" t="s">
        <v>1292</v>
      </c>
    </row>
    <row r="2795" spans="3:3">
      <c r="C2795" t="s">
        <v>135</v>
      </c>
    </row>
    <row r="2796" spans="3:3">
      <c r="C2796" t="s">
        <v>131</v>
      </c>
    </row>
    <row r="2797" spans="4:4">
      <c r="D2797" t="s">
        <v>1037</v>
      </c>
    </row>
    <row r="2798" spans="4:4">
      <c r="D2798" t="s">
        <v>1292</v>
      </c>
    </row>
    <row r="2799" spans="3:3">
      <c r="C2799" t="s">
        <v>135</v>
      </c>
    </row>
    <row r="2800" spans="3:3">
      <c r="C2800" t="s">
        <v>131</v>
      </c>
    </row>
    <row r="2801" spans="4:4">
      <c r="D2801" t="s">
        <v>1039</v>
      </c>
    </row>
    <row r="2802" spans="4:4">
      <c r="D2802" t="s">
        <v>1292</v>
      </c>
    </row>
    <row r="2803" spans="3:3">
      <c r="C2803" t="s">
        <v>135</v>
      </c>
    </row>
    <row r="2804" spans="3:3">
      <c r="C2804" t="s">
        <v>131</v>
      </c>
    </row>
    <row r="2805" spans="4:4">
      <c r="D2805" t="s">
        <v>1041</v>
      </c>
    </row>
    <row r="2806" spans="4:4">
      <c r="D2806" t="s">
        <v>1292</v>
      </c>
    </row>
    <row r="2807" spans="3:3">
      <c r="C2807" t="s">
        <v>135</v>
      </c>
    </row>
    <row r="2808" spans="3:3">
      <c r="C2808" t="s">
        <v>131</v>
      </c>
    </row>
    <row r="2809" spans="4:4">
      <c r="D2809" t="s">
        <v>1043</v>
      </c>
    </row>
    <row r="2810" spans="4:4">
      <c r="D2810" t="s">
        <v>1292</v>
      </c>
    </row>
    <row r="2811" spans="3:3">
      <c r="C2811" t="s">
        <v>135</v>
      </c>
    </row>
    <row r="2812" spans="3:3">
      <c r="C2812" t="s">
        <v>131</v>
      </c>
    </row>
    <row r="2813" spans="4:4">
      <c r="D2813" t="s">
        <v>1045</v>
      </c>
    </row>
    <row r="2814" spans="4:4">
      <c r="D2814" t="s">
        <v>1292</v>
      </c>
    </row>
    <row r="2815" spans="3:3">
      <c r="C2815" t="s">
        <v>135</v>
      </c>
    </row>
    <row r="2816" spans="3:3">
      <c r="C2816" t="s">
        <v>131</v>
      </c>
    </row>
    <row r="2817" spans="4:4">
      <c r="D2817" t="s">
        <v>1047</v>
      </c>
    </row>
    <row r="2818" spans="4:4">
      <c r="D2818" t="s">
        <v>1292</v>
      </c>
    </row>
    <row r="2819" spans="3:3">
      <c r="C2819" t="s">
        <v>140</v>
      </c>
    </row>
    <row r="2820" spans="2:2">
      <c r="B2820" t="s">
        <v>14</v>
      </c>
    </row>
    <row r="2821" spans="2:2">
      <c r="B2821" t="s">
        <v>1283</v>
      </c>
    </row>
    <row r="2822" spans="2:2">
      <c r="B2822" t="s">
        <v>1293</v>
      </c>
    </row>
    <row r="2823" spans="1:1">
      <c r="A2823" t="s">
        <v>135</v>
      </c>
    </row>
    <row r="2824" spans="1:1">
      <c r="A2824" t="s">
        <v>1294</v>
      </c>
    </row>
    <row r="2825" spans="2:2">
      <c r="B2825" t="s">
        <v>1272</v>
      </c>
    </row>
    <row r="2826" spans="2:2">
      <c r="B2826" t="s">
        <v>1029</v>
      </c>
    </row>
    <row r="2827" spans="3:3">
      <c r="C2827" t="s">
        <v>131</v>
      </c>
    </row>
    <row r="2828" spans="4:4">
      <c r="D2828" t="s">
        <v>1030</v>
      </c>
    </row>
    <row r="2829" spans="4:4">
      <c r="D2829" t="s">
        <v>1295</v>
      </c>
    </row>
    <row r="2830" spans="3:3">
      <c r="C2830" t="s">
        <v>135</v>
      </c>
    </row>
    <row r="2831" spans="3:3">
      <c r="C2831" t="s">
        <v>131</v>
      </c>
    </row>
    <row r="2832" spans="4:4">
      <c r="D2832" t="s">
        <v>1033</v>
      </c>
    </row>
    <row r="2833" spans="4:4">
      <c r="D2833" t="s">
        <v>1295</v>
      </c>
    </row>
    <row r="2834" spans="3:3">
      <c r="C2834" t="s">
        <v>135</v>
      </c>
    </row>
    <row r="2835" spans="3:3">
      <c r="C2835" t="s">
        <v>131</v>
      </c>
    </row>
    <row r="2836" spans="4:4">
      <c r="D2836" t="s">
        <v>1035</v>
      </c>
    </row>
    <row r="2837" spans="4:4">
      <c r="D2837" t="s">
        <v>1295</v>
      </c>
    </row>
    <row r="2838" spans="3:3">
      <c r="C2838" t="s">
        <v>135</v>
      </c>
    </row>
    <row r="2839" spans="3:3">
      <c r="C2839" t="s">
        <v>131</v>
      </c>
    </row>
    <row r="2840" spans="4:4">
      <c r="D2840" t="s">
        <v>1037</v>
      </c>
    </row>
    <row r="2841" spans="4:4">
      <c r="D2841" t="s">
        <v>1295</v>
      </c>
    </row>
    <row r="2842" spans="3:3">
      <c r="C2842" t="s">
        <v>135</v>
      </c>
    </row>
    <row r="2843" spans="3:3">
      <c r="C2843" t="s">
        <v>131</v>
      </c>
    </row>
    <row r="2844" spans="4:4">
      <c r="D2844" t="s">
        <v>1039</v>
      </c>
    </row>
    <row r="2845" spans="4:4">
      <c r="D2845" t="s">
        <v>1295</v>
      </c>
    </row>
    <row r="2846" spans="3:3">
      <c r="C2846" t="s">
        <v>135</v>
      </c>
    </row>
    <row r="2847" spans="3:3">
      <c r="C2847" t="s">
        <v>131</v>
      </c>
    </row>
    <row r="2848" spans="4:4">
      <c r="D2848" t="s">
        <v>1041</v>
      </c>
    </row>
    <row r="2849" spans="4:4">
      <c r="D2849" t="s">
        <v>1295</v>
      </c>
    </row>
    <row r="2850" spans="3:3">
      <c r="C2850" t="s">
        <v>135</v>
      </c>
    </row>
    <row r="2851" spans="3:3">
      <c r="C2851" t="s">
        <v>131</v>
      </c>
    </row>
    <row r="2852" spans="4:4">
      <c r="D2852" t="s">
        <v>1043</v>
      </c>
    </row>
    <row r="2853" spans="4:4">
      <c r="D2853" t="s">
        <v>1295</v>
      </c>
    </row>
    <row r="2854" spans="3:3">
      <c r="C2854" t="s">
        <v>135</v>
      </c>
    </row>
    <row r="2855" spans="3:3">
      <c r="C2855" t="s">
        <v>131</v>
      </c>
    </row>
    <row r="2856" spans="4:4">
      <c r="D2856" t="s">
        <v>1045</v>
      </c>
    </row>
    <row r="2857" spans="4:4">
      <c r="D2857" t="s">
        <v>1295</v>
      </c>
    </row>
    <row r="2858" spans="3:3">
      <c r="C2858" t="s">
        <v>135</v>
      </c>
    </row>
    <row r="2859" spans="3:3">
      <c r="C2859" t="s">
        <v>131</v>
      </c>
    </row>
    <row r="2860" spans="4:4">
      <c r="D2860" t="s">
        <v>1047</v>
      </c>
    </row>
    <row r="2861" spans="4:4">
      <c r="D2861" t="s">
        <v>1295</v>
      </c>
    </row>
    <row r="2862" spans="3:3">
      <c r="C2862" t="s">
        <v>140</v>
      </c>
    </row>
    <row r="2863" spans="2:2">
      <c r="B2863" t="s">
        <v>14</v>
      </c>
    </row>
    <row r="2864" spans="2:2">
      <c r="B2864" t="s">
        <v>1283</v>
      </c>
    </row>
    <row r="2865" spans="2:2">
      <c r="B2865" t="s">
        <v>1296</v>
      </c>
    </row>
    <row r="2866" spans="1:1">
      <c r="A2866" t="s">
        <v>135</v>
      </c>
    </row>
    <row r="2867" spans="1:1">
      <c r="A2867" t="s">
        <v>1297</v>
      </c>
    </row>
    <row r="2868" spans="2:2">
      <c r="B2868" t="s">
        <v>1298</v>
      </c>
    </row>
    <row r="2869" spans="2:2">
      <c r="B2869" t="s">
        <v>1029</v>
      </c>
    </row>
    <row r="2870" spans="3:3">
      <c r="C2870" t="s">
        <v>131</v>
      </c>
    </row>
    <row r="2871" spans="4:4">
      <c r="D2871" t="s">
        <v>1030</v>
      </c>
    </row>
    <row r="2872" spans="4:4">
      <c r="D2872" t="s">
        <v>1299</v>
      </c>
    </row>
    <row r="2873" spans="3:3">
      <c r="C2873" t="s">
        <v>135</v>
      </c>
    </row>
    <row r="2874" spans="3:3">
      <c r="C2874" t="s">
        <v>131</v>
      </c>
    </row>
    <row r="2875" spans="4:4">
      <c r="D2875" t="s">
        <v>1033</v>
      </c>
    </row>
    <row r="2876" spans="4:4">
      <c r="D2876" t="s">
        <v>1300</v>
      </c>
    </row>
    <row r="2877" spans="3:3">
      <c r="C2877" t="s">
        <v>135</v>
      </c>
    </row>
    <row r="2878" spans="3:3">
      <c r="C2878" t="s">
        <v>131</v>
      </c>
    </row>
    <row r="2879" spans="4:4">
      <c r="D2879" t="s">
        <v>1035</v>
      </c>
    </row>
    <row r="2880" spans="4:4">
      <c r="D2880" t="s">
        <v>1301</v>
      </c>
    </row>
    <row r="2881" spans="3:3">
      <c r="C2881" t="s">
        <v>135</v>
      </c>
    </row>
    <row r="2882" spans="3:3">
      <c r="C2882" t="s">
        <v>131</v>
      </c>
    </row>
    <row r="2883" spans="4:4">
      <c r="D2883" t="s">
        <v>1037</v>
      </c>
    </row>
    <row r="2884" spans="4:4">
      <c r="D2884" t="s">
        <v>1302</v>
      </c>
    </row>
    <row r="2885" spans="3:3">
      <c r="C2885" t="s">
        <v>135</v>
      </c>
    </row>
    <row r="2886" spans="3:3">
      <c r="C2886" t="s">
        <v>131</v>
      </c>
    </row>
    <row r="2887" spans="4:4">
      <c r="D2887" t="s">
        <v>1039</v>
      </c>
    </row>
    <row r="2888" spans="4:4">
      <c r="D2888" t="s">
        <v>1303</v>
      </c>
    </row>
    <row r="2889" spans="3:3">
      <c r="C2889" t="s">
        <v>135</v>
      </c>
    </row>
    <row r="2890" spans="3:3">
      <c r="C2890" t="s">
        <v>131</v>
      </c>
    </row>
    <row r="2891" spans="4:4">
      <c r="D2891" t="s">
        <v>1041</v>
      </c>
    </row>
    <row r="2892" spans="4:4">
      <c r="D2892" t="s">
        <v>1304</v>
      </c>
    </row>
    <row r="2893" spans="3:3">
      <c r="C2893" t="s">
        <v>135</v>
      </c>
    </row>
    <row r="2894" spans="3:3">
      <c r="C2894" t="s">
        <v>131</v>
      </c>
    </row>
    <row r="2895" spans="4:4">
      <c r="D2895" t="s">
        <v>1043</v>
      </c>
    </row>
    <row r="2896" spans="4:4">
      <c r="D2896" t="s">
        <v>1305</v>
      </c>
    </row>
    <row r="2897" spans="3:3">
      <c r="C2897" t="s">
        <v>135</v>
      </c>
    </row>
    <row r="2898" spans="3:3">
      <c r="C2898" t="s">
        <v>131</v>
      </c>
    </row>
    <row r="2899" spans="4:4">
      <c r="D2899" t="s">
        <v>1045</v>
      </c>
    </row>
    <row r="2900" spans="4:4">
      <c r="D2900" t="s">
        <v>1306</v>
      </c>
    </row>
    <row r="2901" spans="3:3">
      <c r="C2901" t="s">
        <v>135</v>
      </c>
    </row>
    <row r="2902" spans="3:3">
      <c r="C2902" t="s">
        <v>131</v>
      </c>
    </row>
    <row r="2903" spans="4:4">
      <c r="D2903" t="s">
        <v>1047</v>
      </c>
    </row>
    <row r="2904" spans="4:4">
      <c r="D2904" t="s">
        <v>1307</v>
      </c>
    </row>
    <row r="2905" spans="3:3">
      <c r="C2905" t="s">
        <v>140</v>
      </c>
    </row>
    <row r="2906" spans="2:2">
      <c r="B2906" t="s">
        <v>14</v>
      </c>
    </row>
    <row r="2907" spans="2:2">
      <c r="B2907" t="s">
        <v>1283</v>
      </c>
    </row>
    <row r="2908" spans="2:2">
      <c r="B2908" t="s">
        <v>1143</v>
      </c>
    </row>
    <row r="2909" spans="1:1">
      <c r="A2909" t="s">
        <v>135</v>
      </c>
    </row>
    <row r="2910" spans="1:1">
      <c r="A2910" t="s">
        <v>1308</v>
      </c>
    </row>
    <row r="2911" spans="2:2">
      <c r="B2911" t="s">
        <v>1298</v>
      </c>
    </row>
    <row r="2912" spans="2:2">
      <c r="B2912" t="s">
        <v>1029</v>
      </c>
    </row>
    <row r="2913" spans="3:3">
      <c r="C2913" t="s">
        <v>131</v>
      </c>
    </row>
    <row r="2914" spans="4:4">
      <c r="D2914" t="s">
        <v>1030</v>
      </c>
    </row>
    <row r="2915" spans="4:4">
      <c r="D2915" t="s">
        <v>1309</v>
      </c>
    </row>
    <row r="2916" spans="3:3">
      <c r="C2916" t="s">
        <v>135</v>
      </c>
    </row>
    <row r="2917" spans="3:3">
      <c r="C2917" t="s">
        <v>131</v>
      </c>
    </row>
    <row r="2918" spans="4:4">
      <c r="D2918" t="s">
        <v>1033</v>
      </c>
    </row>
    <row r="2919" spans="4:4">
      <c r="D2919" t="s">
        <v>1309</v>
      </c>
    </row>
    <row r="2920" spans="3:3">
      <c r="C2920" t="s">
        <v>135</v>
      </c>
    </row>
    <row r="2921" spans="3:3">
      <c r="C2921" t="s">
        <v>131</v>
      </c>
    </row>
    <row r="2922" spans="4:4">
      <c r="D2922" t="s">
        <v>1035</v>
      </c>
    </row>
    <row r="2923" spans="4:4">
      <c r="D2923" t="s">
        <v>1309</v>
      </c>
    </row>
    <row r="2924" spans="3:3">
      <c r="C2924" t="s">
        <v>135</v>
      </c>
    </row>
    <row r="2925" spans="3:3">
      <c r="C2925" t="s">
        <v>131</v>
      </c>
    </row>
    <row r="2926" spans="4:4">
      <c r="D2926" t="s">
        <v>1037</v>
      </c>
    </row>
    <row r="2927" spans="4:4">
      <c r="D2927" t="s">
        <v>1309</v>
      </c>
    </row>
    <row r="2928" spans="3:3">
      <c r="C2928" t="s">
        <v>135</v>
      </c>
    </row>
    <row r="2929" spans="3:3">
      <c r="C2929" t="s">
        <v>131</v>
      </c>
    </row>
    <row r="2930" spans="4:4">
      <c r="D2930" t="s">
        <v>1039</v>
      </c>
    </row>
    <row r="2931" spans="4:4">
      <c r="D2931" t="s">
        <v>1309</v>
      </c>
    </row>
    <row r="2932" spans="3:3">
      <c r="C2932" t="s">
        <v>135</v>
      </c>
    </row>
    <row r="2933" spans="3:3">
      <c r="C2933" t="s">
        <v>131</v>
      </c>
    </row>
    <row r="2934" spans="4:4">
      <c r="D2934" t="s">
        <v>1041</v>
      </c>
    </row>
    <row r="2935" spans="4:4">
      <c r="D2935" t="s">
        <v>1309</v>
      </c>
    </row>
    <row r="2936" spans="3:3">
      <c r="C2936" t="s">
        <v>135</v>
      </c>
    </row>
    <row r="2937" spans="3:3">
      <c r="C2937" t="s">
        <v>131</v>
      </c>
    </row>
    <row r="2938" spans="4:4">
      <c r="D2938" t="s">
        <v>1043</v>
      </c>
    </row>
    <row r="2939" spans="4:4">
      <c r="D2939" t="s">
        <v>1309</v>
      </c>
    </row>
    <row r="2940" spans="3:3">
      <c r="C2940" t="s">
        <v>135</v>
      </c>
    </row>
    <row r="2941" spans="3:3">
      <c r="C2941" t="s">
        <v>131</v>
      </c>
    </row>
    <row r="2942" spans="4:4">
      <c r="D2942" t="s">
        <v>1045</v>
      </c>
    </row>
    <row r="2943" spans="4:4">
      <c r="D2943" t="s">
        <v>1309</v>
      </c>
    </row>
    <row r="2944" spans="3:3">
      <c r="C2944" t="s">
        <v>135</v>
      </c>
    </row>
    <row r="2945" spans="3:3">
      <c r="C2945" t="s">
        <v>131</v>
      </c>
    </row>
    <row r="2946" spans="4:4">
      <c r="D2946" t="s">
        <v>1047</v>
      </c>
    </row>
    <row r="2947" spans="4:4">
      <c r="D2947" t="s">
        <v>1309</v>
      </c>
    </row>
    <row r="2948" spans="3:3">
      <c r="C2948" t="s">
        <v>140</v>
      </c>
    </row>
    <row r="2949" spans="2:2">
      <c r="B2949" t="s">
        <v>14</v>
      </c>
    </row>
    <row r="2950" spans="2:2">
      <c r="B2950" t="s">
        <v>1310</v>
      </c>
    </row>
    <row r="2951" spans="2:2">
      <c r="B2951" t="s">
        <v>1311</v>
      </c>
    </row>
    <row r="2952" spans="1:1">
      <c r="A2952" t="s">
        <v>135</v>
      </c>
    </row>
    <row r="2953" spans="1:1">
      <c r="A2953" t="s">
        <v>1312</v>
      </c>
    </row>
    <row r="2954" spans="2:2">
      <c r="B2954" t="s">
        <v>1298</v>
      </c>
    </row>
    <row r="2955" spans="2:2">
      <c r="B2955" t="s">
        <v>1029</v>
      </c>
    </row>
    <row r="2956" spans="3:3">
      <c r="C2956" t="s">
        <v>131</v>
      </c>
    </row>
    <row r="2957" spans="4:4">
      <c r="D2957" t="s">
        <v>1030</v>
      </c>
    </row>
    <row r="2958" spans="4:4">
      <c r="D2958" t="s">
        <v>1313</v>
      </c>
    </row>
    <row r="2959" spans="3:3">
      <c r="C2959" t="s">
        <v>135</v>
      </c>
    </row>
    <row r="2960" spans="3:3">
      <c r="C2960" t="s">
        <v>131</v>
      </c>
    </row>
    <row r="2961" spans="4:4">
      <c r="D2961" t="s">
        <v>1033</v>
      </c>
    </row>
    <row r="2962" spans="4:4">
      <c r="D2962" t="s">
        <v>1313</v>
      </c>
    </row>
    <row r="2963" spans="3:3">
      <c r="C2963" t="s">
        <v>135</v>
      </c>
    </row>
    <row r="2964" spans="3:3">
      <c r="C2964" t="s">
        <v>131</v>
      </c>
    </row>
    <row r="2965" spans="4:4">
      <c r="D2965" t="s">
        <v>1035</v>
      </c>
    </row>
    <row r="2966" spans="4:4">
      <c r="D2966" t="s">
        <v>1313</v>
      </c>
    </row>
    <row r="2967" spans="3:3">
      <c r="C2967" t="s">
        <v>135</v>
      </c>
    </row>
    <row r="2968" spans="3:3">
      <c r="C2968" t="s">
        <v>131</v>
      </c>
    </row>
    <row r="2969" spans="4:4">
      <c r="D2969" t="s">
        <v>1037</v>
      </c>
    </row>
    <row r="2970" spans="4:4">
      <c r="D2970" t="s">
        <v>1313</v>
      </c>
    </row>
    <row r="2971" spans="3:3">
      <c r="C2971" t="s">
        <v>135</v>
      </c>
    </row>
    <row r="2972" spans="3:3">
      <c r="C2972" t="s">
        <v>131</v>
      </c>
    </row>
    <row r="2973" spans="4:4">
      <c r="D2973" t="s">
        <v>1039</v>
      </c>
    </row>
    <row r="2974" spans="4:4">
      <c r="D2974" t="s">
        <v>1313</v>
      </c>
    </row>
    <row r="2975" spans="3:3">
      <c r="C2975" t="s">
        <v>135</v>
      </c>
    </row>
    <row r="2976" spans="3:3">
      <c r="C2976" t="s">
        <v>131</v>
      </c>
    </row>
    <row r="2977" spans="4:4">
      <c r="D2977" t="s">
        <v>1041</v>
      </c>
    </row>
    <row r="2978" spans="4:4">
      <c r="D2978" t="s">
        <v>1313</v>
      </c>
    </row>
    <row r="2979" spans="3:3">
      <c r="C2979" t="s">
        <v>135</v>
      </c>
    </row>
    <row r="2980" spans="3:3">
      <c r="C2980" t="s">
        <v>131</v>
      </c>
    </row>
    <row r="2981" spans="4:4">
      <c r="D2981" t="s">
        <v>1043</v>
      </c>
    </row>
    <row r="2982" spans="4:4">
      <c r="D2982" t="s">
        <v>1313</v>
      </c>
    </row>
    <row r="2983" spans="3:3">
      <c r="C2983" t="s">
        <v>135</v>
      </c>
    </row>
    <row r="2984" spans="3:3">
      <c r="C2984" t="s">
        <v>131</v>
      </c>
    </row>
    <row r="2985" spans="4:4">
      <c r="D2985" t="s">
        <v>1045</v>
      </c>
    </row>
    <row r="2986" spans="4:4">
      <c r="D2986" t="s">
        <v>1313</v>
      </c>
    </row>
    <row r="2987" spans="3:3">
      <c r="C2987" t="s">
        <v>135</v>
      </c>
    </row>
    <row r="2988" spans="3:3">
      <c r="C2988" t="s">
        <v>131</v>
      </c>
    </row>
    <row r="2989" spans="4:4">
      <c r="D2989" t="s">
        <v>1047</v>
      </c>
    </row>
    <row r="2990" spans="4:4">
      <c r="D2990" t="s">
        <v>1313</v>
      </c>
    </row>
    <row r="2991" spans="3:3">
      <c r="C2991" t="s">
        <v>140</v>
      </c>
    </row>
    <row r="2992" spans="2:2">
      <c r="B2992" t="s">
        <v>14</v>
      </c>
    </row>
    <row r="2993" spans="2:2">
      <c r="B2993" t="s">
        <v>1310</v>
      </c>
    </row>
    <row r="2994" spans="2:2">
      <c r="B2994" t="s">
        <v>1314</v>
      </c>
    </row>
    <row r="2995" spans="1:1">
      <c r="A2995" t="s">
        <v>135</v>
      </c>
    </row>
    <row r="2996" spans="1:1">
      <c r="A2996" t="s">
        <v>1315</v>
      </c>
    </row>
    <row r="2997" spans="2:2">
      <c r="B2997" t="s">
        <v>1298</v>
      </c>
    </row>
    <row r="2998" spans="2:2">
      <c r="B2998" t="s">
        <v>1029</v>
      </c>
    </row>
    <row r="2999" spans="3:3">
      <c r="C2999" t="s">
        <v>131</v>
      </c>
    </row>
    <row r="3000" spans="4:4">
      <c r="D3000" t="s">
        <v>1030</v>
      </c>
    </row>
    <row r="3001" spans="4:4">
      <c r="D3001" t="s">
        <v>1316</v>
      </c>
    </row>
    <row r="3002" spans="3:3">
      <c r="C3002" t="s">
        <v>135</v>
      </c>
    </row>
    <row r="3003" spans="3:3">
      <c r="C3003" t="s">
        <v>131</v>
      </c>
    </row>
    <row r="3004" spans="4:4">
      <c r="D3004" t="s">
        <v>1033</v>
      </c>
    </row>
    <row r="3005" spans="4:4">
      <c r="D3005" t="s">
        <v>1316</v>
      </c>
    </row>
    <row r="3006" spans="3:3">
      <c r="C3006" t="s">
        <v>135</v>
      </c>
    </row>
    <row r="3007" spans="3:3">
      <c r="C3007" t="s">
        <v>131</v>
      </c>
    </row>
    <row r="3008" spans="4:4">
      <c r="D3008" t="s">
        <v>1035</v>
      </c>
    </row>
    <row r="3009" spans="4:4">
      <c r="D3009" t="s">
        <v>1316</v>
      </c>
    </row>
    <row r="3010" spans="3:3">
      <c r="C3010" t="s">
        <v>135</v>
      </c>
    </row>
    <row r="3011" spans="3:3">
      <c r="C3011" t="s">
        <v>131</v>
      </c>
    </row>
    <row r="3012" spans="4:4">
      <c r="D3012" t="s">
        <v>1037</v>
      </c>
    </row>
    <row r="3013" spans="4:4">
      <c r="D3013" t="s">
        <v>1317</v>
      </c>
    </row>
    <row r="3014" spans="3:3">
      <c r="C3014" t="s">
        <v>135</v>
      </c>
    </row>
    <row r="3015" spans="3:3">
      <c r="C3015" t="s">
        <v>131</v>
      </c>
    </row>
    <row r="3016" spans="4:4">
      <c r="D3016" t="s">
        <v>1039</v>
      </c>
    </row>
    <row r="3017" spans="4:4">
      <c r="D3017" t="s">
        <v>1317</v>
      </c>
    </row>
    <row r="3018" spans="3:3">
      <c r="C3018" t="s">
        <v>135</v>
      </c>
    </row>
    <row r="3019" spans="3:3">
      <c r="C3019" t="s">
        <v>131</v>
      </c>
    </row>
    <row r="3020" spans="4:4">
      <c r="D3020" t="s">
        <v>1041</v>
      </c>
    </row>
    <row r="3021" spans="4:4">
      <c r="D3021" t="s">
        <v>1317</v>
      </c>
    </row>
    <row r="3022" spans="3:3">
      <c r="C3022" t="s">
        <v>135</v>
      </c>
    </row>
    <row r="3023" spans="3:3">
      <c r="C3023" t="s">
        <v>131</v>
      </c>
    </row>
    <row r="3024" spans="4:4">
      <c r="D3024" t="s">
        <v>1043</v>
      </c>
    </row>
    <row r="3025" spans="4:4">
      <c r="D3025" t="s">
        <v>1317</v>
      </c>
    </row>
    <row r="3026" spans="3:3">
      <c r="C3026" t="s">
        <v>135</v>
      </c>
    </row>
    <row r="3027" spans="3:3">
      <c r="C3027" t="s">
        <v>131</v>
      </c>
    </row>
    <row r="3028" spans="4:4">
      <c r="D3028" t="s">
        <v>1045</v>
      </c>
    </row>
    <row r="3029" spans="4:4">
      <c r="D3029" t="s">
        <v>1317</v>
      </c>
    </row>
    <row r="3030" spans="3:3">
      <c r="C3030" t="s">
        <v>135</v>
      </c>
    </row>
    <row r="3031" spans="3:3">
      <c r="C3031" t="s">
        <v>131</v>
      </c>
    </row>
    <row r="3032" spans="4:4">
      <c r="D3032" t="s">
        <v>1047</v>
      </c>
    </row>
    <row r="3033" spans="4:4">
      <c r="D3033" t="s">
        <v>1317</v>
      </c>
    </row>
    <row r="3034" spans="3:3">
      <c r="C3034" t="s">
        <v>140</v>
      </c>
    </row>
    <row r="3035" spans="2:2">
      <c r="B3035" t="s">
        <v>14</v>
      </c>
    </row>
    <row r="3036" spans="2:2">
      <c r="B3036" t="s">
        <v>1310</v>
      </c>
    </row>
    <row r="3037" spans="2:2">
      <c r="B3037" t="s">
        <v>1318</v>
      </c>
    </row>
    <row r="3038" spans="1:1">
      <c r="A3038" t="s">
        <v>135</v>
      </c>
    </row>
    <row r="3039" spans="1:1">
      <c r="A3039" t="s">
        <v>1319</v>
      </c>
    </row>
    <row r="3040" spans="2:2">
      <c r="B3040" t="s">
        <v>1298</v>
      </c>
    </row>
    <row r="3041" spans="2:2">
      <c r="B3041" t="s">
        <v>1029</v>
      </c>
    </row>
    <row r="3042" spans="3:3">
      <c r="C3042" t="s">
        <v>131</v>
      </c>
    </row>
    <row r="3043" spans="4:4">
      <c r="D3043" t="s">
        <v>1030</v>
      </c>
    </row>
    <row r="3044" spans="4:4">
      <c r="D3044" t="s">
        <v>1320</v>
      </c>
    </row>
    <row r="3045" spans="3:3">
      <c r="C3045" t="s">
        <v>135</v>
      </c>
    </row>
    <row r="3046" spans="3:3">
      <c r="C3046" t="s">
        <v>131</v>
      </c>
    </row>
    <row r="3047" spans="4:4">
      <c r="D3047" t="s">
        <v>1033</v>
      </c>
    </row>
    <row r="3048" spans="4:4">
      <c r="D3048" t="s">
        <v>1320</v>
      </c>
    </row>
    <row r="3049" spans="3:3">
      <c r="C3049" t="s">
        <v>135</v>
      </c>
    </row>
    <row r="3050" spans="3:3">
      <c r="C3050" t="s">
        <v>131</v>
      </c>
    </row>
    <row r="3051" spans="4:4">
      <c r="D3051" t="s">
        <v>1035</v>
      </c>
    </row>
    <row r="3052" spans="4:4">
      <c r="D3052" t="s">
        <v>1320</v>
      </c>
    </row>
    <row r="3053" spans="3:3">
      <c r="C3053" t="s">
        <v>135</v>
      </c>
    </row>
    <row r="3054" spans="3:3">
      <c r="C3054" t="s">
        <v>131</v>
      </c>
    </row>
    <row r="3055" spans="4:4">
      <c r="D3055" t="s">
        <v>1037</v>
      </c>
    </row>
    <row r="3056" spans="4:4">
      <c r="D3056" t="s">
        <v>1320</v>
      </c>
    </row>
    <row r="3057" spans="3:3">
      <c r="C3057" t="s">
        <v>135</v>
      </c>
    </row>
    <row r="3058" spans="3:3">
      <c r="C3058" t="s">
        <v>131</v>
      </c>
    </row>
    <row r="3059" spans="4:4">
      <c r="D3059" t="s">
        <v>1039</v>
      </c>
    </row>
    <row r="3060" spans="4:4">
      <c r="D3060" t="s">
        <v>1321</v>
      </c>
    </row>
    <row r="3061" spans="3:3">
      <c r="C3061" t="s">
        <v>135</v>
      </c>
    </row>
    <row r="3062" spans="3:3">
      <c r="C3062" t="s">
        <v>131</v>
      </c>
    </row>
    <row r="3063" spans="4:4">
      <c r="D3063" t="s">
        <v>1041</v>
      </c>
    </row>
    <row r="3064" spans="4:4">
      <c r="D3064" t="s">
        <v>1321</v>
      </c>
    </row>
    <row r="3065" spans="3:3">
      <c r="C3065" t="s">
        <v>135</v>
      </c>
    </row>
    <row r="3066" spans="3:3">
      <c r="C3066" t="s">
        <v>131</v>
      </c>
    </row>
    <row r="3067" spans="4:4">
      <c r="D3067" t="s">
        <v>1043</v>
      </c>
    </row>
    <row r="3068" spans="4:4">
      <c r="D3068" t="s">
        <v>1321</v>
      </c>
    </row>
    <row r="3069" spans="3:3">
      <c r="C3069" t="s">
        <v>135</v>
      </c>
    </row>
    <row r="3070" spans="3:3">
      <c r="C3070" t="s">
        <v>131</v>
      </c>
    </row>
    <row r="3071" spans="4:4">
      <c r="D3071" t="s">
        <v>1045</v>
      </c>
    </row>
    <row r="3072" spans="4:4">
      <c r="D3072" t="s">
        <v>1321</v>
      </c>
    </row>
    <row r="3073" spans="3:3">
      <c r="C3073" t="s">
        <v>135</v>
      </c>
    </row>
    <row r="3074" spans="3:3">
      <c r="C3074" t="s">
        <v>131</v>
      </c>
    </row>
    <row r="3075" spans="4:4">
      <c r="D3075" t="s">
        <v>1047</v>
      </c>
    </row>
    <row r="3076" spans="4:4">
      <c r="D3076" t="s">
        <v>1321</v>
      </c>
    </row>
    <row r="3077" spans="3:3">
      <c r="C3077" t="s">
        <v>140</v>
      </c>
    </row>
    <row r="3078" spans="2:2">
      <c r="B3078" t="s">
        <v>14</v>
      </c>
    </row>
    <row r="3079" spans="2:2">
      <c r="B3079" t="s">
        <v>1310</v>
      </c>
    </row>
    <row r="3080" spans="2:2">
      <c r="B3080" t="s">
        <v>1322</v>
      </c>
    </row>
    <row r="3081" spans="1:1">
      <c r="A3081" t="s">
        <v>135</v>
      </c>
    </row>
    <row r="3082" spans="1:1">
      <c r="A3082" t="s">
        <v>1323</v>
      </c>
    </row>
    <row r="3083" spans="2:2">
      <c r="B3083" t="s">
        <v>1298</v>
      </c>
    </row>
    <row r="3084" spans="2:2">
      <c r="B3084" t="s">
        <v>1029</v>
      </c>
    </row>
    <row r="3085" spans="3:3">
      <c r="C3085" t="s">
        <v>131</v>
      </c>
    </row>
    <row r="3086" spans="4:4">
      <c r="D3086" t="s">
        <v>1030</v>
      </c>
    </row>
    <row r="3087" spans="4:4">
      <c r="D3087" t="s">
        <v>1320</v>
      </c>
    </row>
    <row r="3088" spans="3:3">
      <c r="C3088" t="s">
        <v>135</v>
      </c>
    </row>
    <row r="3089" spans="3:3">
      <c r="C3089" t="s">
        <v>131</v>
      </c>
    </row>
    <row r="3090" spans="4:4">
      <c r="D3090" t="s">
        <v>1033</v>
      </c>
    </row>
    <row r="3091" spans="4:4">
      <c r="D3091" t="s">
        <v>1320</v>
      </c>
    </row>
    <row r="3092" spans="3:3">
      <c r="C3092" t="s">
        <v>135</v>
      </c>
    </row>
    <row r="3093" spans="3:3">
      <c r="C3093" t="s">
        <v>131</v>
      </c>
    </row>
    <row r="3094" spans="4:4">
      <c r="D3094" t="s">
        <v>1035</v>
      </c>
    </row>
    <row r="3095" spans="4:4">
      <c r="D3095" t="s">
        <v>1320</v>
      </c>
    </row>
    <row r="3096" spans="3:3">
      <c r="C3096" t="s">
        <v>135</v>
      </c>
    </row>
    <row r="3097" spans="3:3">
      <c r="C3097" t="s">
        <v>131</v>
      </c>
    </row>
    <row r="3098" spans="4:4">
      <c r="D3098" t="s">
        <v>1037</v>
      </c>
    </row>
    <row r="3099" spans="4:4">
      <c r="D3099" t="s">
        <v>1320</v>
      </c>
    </row>
    <row r="3100" spans="3:3">
      <c r="C3100" t="s">
        <v>135</v>
      </c>
    </row>
    <row r="3101" spans="3:3">
      <c r="C3101" t="s">
        <v>131</v>
      </c>
    </row>
    <row r="3102" spans="4:4">
      <c r="D3102" t="s">
        <v>1039</v>
      </c>
    </row>
    <row r="3103" spans="4:4">
      <c r="D3103" t="s">
        <v>1321</v>
      </c>
    </row>
    <row r="3104" spans="3:3">
      <c r="C3104" t="s">
        <v>135</v>
      </c>
    </row>
    <row r="3105" spans="3:3">
      <c r="C3105" t="s">
        <v>131</v>
      </c>
    </row>
    <row r="3106" spans="4:4">
      <c r="D3106" t="s">
        <v>1041</v>
      </c>
    </row>
    <row r="3107" spans="4:4">
      <c r="D3107" t="s">
        <v>1321</v>
      </c>
    </row>
    <row r="3108" spans="3:3">
      <c r="C3108" t="s">
        <v>135</v>
      </c>
    </row>
    <row r="3109" spans="3:3">
      <c r="C3109" t="s">
        <v>131</v>
      </c>
    </row>
    <row r="3110" spans="4:4">
      <c r="D3110" t="s">
        <v>1043</v>
      </c>
    </row>
    <row r="3111" spans="4:4">
      <c r="D3111" t="s">
        <v>1321</v>
      </c>
    </row>
    <row r="3112" spans="3:3">
      <c r="C3112" t="s">
        <v>135</v>
      </c>
    </row>
    <row r="3113" spans="3:3">
      <c r="C3113" t="s">
        <v>131</v>
      </c>
    </row>
    <row r="3114" spans="4:4">
      <c r="D3114" t="s">
        <v>1045</v>
      </c>
    </row>
    <row r="3115" spans="4:4">
      <c r="D3115" t="s">
        <v>1321</v>
      </c>
    </row>
    <row r="3116" spans="3:3">
      <c r="C3116" t="s">
        <v>135</v>
      </c>
    </row>
    <row r="3117" spans="3:3">
      <c r="C3117" t="s">
        <v>131</v>
      </c>
    </row>
    <row r="3118" spans="4:4">
      <c r="D3118" t="s">
        <v>1047</v>
      </c>
    </row>
    <row r="3119" spans="4:4">
      <c r="D3119" t="s">
        <v>1321</v>
      </c>
    </row>
    <row r="3120" spans="3:3">
      <c r="C3120" t="s">
        <v>140</v>
      </c>
    </row>
    <row r="3121" spans="2:2">
      <c r="B3121" t="s">
        <v>14</v>
      </c>
    </row>
    <row r="3122" spans="2:2">
      <c r="B3122" t="s">
        <v>1310</v>
      </c>
    </row>
    <row r="3123" spans="2:2">
      <c r="B3123" t="s">
        <v>1324</v>
      </c>
    </row>
    <row r="3124" spans="1:1">
      <c r="A3124" t="s">
        <v>135</v>
      </c>
    </row>
    <row r="3125" spans="1:1">
      <c r="A3125" t="s">
        <v>1325</v>
      </c>
    </row>
    <row r="3126" spans="2:2">
      <c r="B3126" t="s">
        <v>1298</v>
      </c>
    </row>
    <row r="3127" spans="2:2">
      <c r="B3127" t="s">
        <v>1029</v>
      </c>
    </row>
    <row r="3128" spans="3:3">
      <c r="C3128" t="s">
        <v>131</v>
      </c>
    </row>
    <row r="3129" spans="4:4">
      <c r="D3129" t="s">
        <v>1030</v>
      </c>
    </row>
    <row r="3130" spans="4:4">
      <c r="D3130" t="s">
        <v>1326</v>
      </c>
    </row>
    <row r="3131" spans="3:3">
      <c r="C3131" t="s">
        <v>135</v>
      </c>
    </row>
    <row r="3132" spans="3:3">
      <c r="C3132" t="s">
        <v>131</v>
      </c>
    </row>
    <row r="3133" spans="4:4">
      <c r="D3133" t="s">
        <v>1033</v>
      </c>
    </row>
    <row r="3134" spans="4:4">
      <c r="D3134" t="s">
        <v>1326</v>
      </c>
    </row>
    <row r="3135" spans="3:3">
      <c r="C3135" t="s">
        <v>135</v>
      </c>
    </row>
    <row r="3136" spans="3:3">
      <c r="C3136" t="s">
        <v>131</v>
      </c>
    </row>
    <row r="3137" spans="4:4">
      <c r="D3137" t="s">
        <v>1035</v>
      </c>
    </row>
    <row r="3138" spans="4:4">
      <c r="D3138" t="s">
        <v>1326</v>
      </c>
    </row>
    <row r="3139" spans="3:3">
      <c r="C3139" t="s">
        <v>135</v>
      </c>
    </row>
    <row r="3140" spans="3:3">
      <c r="C3140" t="s">
        <v>131</v>
      </c>
    </row>
    <row r="3141" spans="4:4">
      <c r="D3141" t="s">
        <v>1037</v>
      </c>
    </row>
    <row r="3142" spans="4:4">
      <c r="D3142" t="s">
        <v>1326</v>
      </c>
    </row>
    <row r="3143" spans="3:3">
      <c r="C3143" t="s">
        <v>135</v>
      </c>
    </row>
    <row r="3144" spans="3:3">
      <c r="C3144" t="s">
        <v>131</v>
      </c>
    </row>
    <row r="3145" spans="4:4">
      <c r="D3145" t="s">
        <v>1039</v>
      </c>
    </row>
    <row r="3146" spans="4:4">
      <c r="D3146" t="s">
        <v>1326</v>
      </c>
    </row>
    <row r="3147" spans="3:3">
      <c r="C3147" t="s">
        <v>135</v>
      </c>
    </row>
    <row r="3148" spans="3:3">
      <c r="C3148" t="s">
        <v>131</v>
      </c>
    </row>
    <row r="3149" spans="4:4">
      <c r="D3149" t="s">
        <v>1041</v>
      </c>
    </row>
    <row r="3150" spans="4:4">
      <c r="D3150" t="s">
        <v>1326</v>
      </c>
    </row>
    <row r="3151" spans="3:3">
      <c r="C3151" t="s">
        <v>135</v>
      </c>
    </row>
    <row r="3152" spans="3:3">
      <c r="C3152" t="s">
        <v>131</v>
      </c>
    </row>
    <row r="3153" spans="4:4">
      <c r="D3153" t="s">
        <v>1043</v>
      </c>
    </row>
    <row r="3154" spans="4:4">
      <c r="D3154" t="s">
        <v>1326</v>
      </c>
    </row>
    <row r="3155" spans="3:3">
      <c r="C3155" t="s">
        <v>135</v>
      </c>
    </row>
    <row r="3156" spans="3:3">
      <c r="C3156" t="s">
        <v>131</v>
      </c>
    </row>
    <row r="3157" spans="4:4">
      <c r="D3157" t="s">
        <v>1045</v>
      </c>
    </row>
    <row r="3158" spans="4:4">
      <c r="D3158" t="s">
        <v>1326</v>
      </c>
    </row>
    <row r="3159" spans="3:3">
      <c r="C3159" t="s">
        <v>135</v>
      </c>
    </row>
    <row r="3160" spans="3:3">
      <c r="C3160" t="s">
        <v>131</v>
      </c>
    </row>
    <row r="3161" spans="4:4">
      <c r="D3161" t="s">
        <v>1047</v>
      </c>
    </row>
    <row r="3162" spans="4:4">
      <c r="D3162" t="s">
        <v>1326</v>
      </c>
    </row>
    <row r="3163" spans="3:3">
      <c r="C3163" t="s">
        <v>140</v>
      </c>
    </row>
    <row r="3164" spans="2:2">
      <c r="B3164" t="s">
        <v>14</v>
      </c>
    </row>
    <row r="3165" spans="2:2">
      <c r="B3165" t="s">
        <v>1310</v>
      </c>
    </row>
    <row r="3166" spans="2:2">
      <c r="B3166" t="s">
        <v>1327</v>
      </c>
    </row>
    <row r="3167" spans="1:1">
      <c r="A3167" t="s">
        <v>135</v>
      </c>
    </row>
    <row r="3168" spans="1:1">
      <c r="A3168" t="s">
        <v>1328</v>
      </c>
    </row>
    <row r="3169" spans="2:2">
      <c r="B3169" t="s">
        <v>1329</v>
      </c>
    </row>
    <row r="3170" spans="2:2">
      <c r="B3170" t="s">
        <v>1029</v>
      </c>
    </row>
    <row r="3171" spans="3:3">
      <c r="C3171" t="s">
        <v>131</v>
      </c>
    </row>
    <row r="3172" spans="4:4">
      <c r="D3172" t="s">
        <v>1030</v>
      </c>
    </row>
    <row r="3173" spans="4:4">
      <c r="D3173" t="s">
        <v>1330</v>
      </c>
    </row>
    <row r="3174" spans="3:3">
      <c r="C3174" t="s">
        <v>135</v>
      </c>
    </row>
    <row r="3175" spans="3:3">
      <c r="C3175" t="s">
        <v>131</v>
      </c>
    </row>
    <row r="3176" spans="4:4">
      <c r="D3176" t="s">
        <v>1033</v>
      </c>
    </row>
    <row r="3177" spans="4:4">
      <c r="D3177" t="s">
        <v>1330</v>
      </c>
    </row>
    <row r="3178" spans="3:3">
      <c r="C3178" t="s">
        <v>135</v>
      </c>
    </row>
    <row r="3179" spans="3:3">
      <c r="C3179" t="s">
        <v>131</v>
      </c>
    </row>
    <row r="3180" spans="4:4">
      <c r="D3180" t="s">
        <v>1035</v>
      </c>
    </row>
    <row r="3181" spans="4:4">
      <c r="D3181" t="s">
        <v>1330</v>
      </c>
    </row>
    <row r="3182" spans="3:3">
      <c r="C3182" t="s">
        <v>135</v>
      </c>
    </row>
    <row r="3183" spans="3:3">
      <c r="C3183" t="s">
        <v>131</v>
      </c>
    </row>
    <row r="3184" spans="4:4">
      <c r="D3184" t="s">
        <v>1037</v>
      </c>
    </row>
    <row r="3185" spans="4:4">
      <c r="D3185" t="s">
        <v>1330</v>
      </c>
    </row>
    <row r="3186" spans="3:3">
      <c r="C3186" t="s">
        <v>135</v>
      </c>
    </row>
    <row r="3187" spans="3:3">
      <c r="C3187" t="s">
        <v>131</v>
      </c>
    </row>
    <row r="3188" spans="4:4">
      <c r="D3188" t="s">
        <v>1039</v>
      </c>
    </row>
    <row r="3189" spans="4:4">
      <c r="D3189" t="s">
        <v>1330</v>
      </c>
    </row>
    <row r="3190" spans="3:3">
      <c r="C3190" t="s">
        <v>135</v>
      </c>
    </row>
    <row r="3191" spans="3:3">
      <c r="C3191" t="s">
        <v>131</v>
      </c>
    </row>
    <row r="3192" spans="4:4">
      <c r="D3192" t="s">
        <v>1041</v>
      </c>
    </row>
    <row r="3193" spans="4:4">
      <c r="D3193" t="s">
        <v>1330</v>
      </c>
    </row>
    <row r="3194" spans="3:3">
      <c r="C3194" t="s">
        <v>135</v>
      </c>
    </row>
    <row r="3195" spans="3:3">
      <c r="C3195" t="s">
        <v>131</v>
      </c>
    </row>
    <row r="3196" spans="4:4">
      <c r="D3196" t="s">
        <v>1043</v>
      </c>
    </row>
    <row r="3197" spans="4:4">
      <c r="D3197" t="s">
        <v>1330</v>
      </c>
    </row>
    <row r="3198" spans="3:3">
      <c r="C3198" t="s">
        <v>135</v>
      </c>
    </row>
    <row r="3199" spans="3:3">
      <c r="C3199" t="s">
        <v>131</v>
      </c>
    </row>
    <row r="3200" spans="4:4">
      <c r="D3200" t="s">
        <v>1045</v>
      </c>
    </row>
    <row r="3201" spans="4:4">
      <c r="D3201" t="s">
        <v>1330</v>
      </c>
    </row>
    <row r="3202" spans="3:3">
      <c r="C3202" t="s">
        <v>135</v>
      </c>
    </row>
    <row r="3203" spans="3:3">
      <c r="C3203" t="s">
        <v>131</v>
      </c>
    </row>
    <row r="3204" spans="4:4">
      <c r="D3204" t="s">
        <v>1047</v>
      </c>
    </row>
    <row r="3205" spans="4:4">
      <c r="D3205" t="s">
        <v>1330</v>
      </c>
    </row>
    <row r="3206" spans="3:3">
      <c r="C3206" t="s">
        <v>140</v>
      </c>
    </row>
    <row r="3207" spans="2:2">
      <c r="B3207" t="s">
        <v>14</v>
      </c>
    </row>
    <row r="3208" spans="2:2">
      <c r="B3208" t="s">
        <v>1331</v>
      </c>
    </row>
    <row r="3209" spans="2:2">
      <c r="B3209" t="s">
        <v>1332</v>
      </c>
    </row>
    <row r="3210" spans="1:1">
      <c r="A3210" t="s">
        <v>135</v>
      </c>
    </row>
    <row r="3211" spans="1:1">
      <c r="A3211" t="s">
        <v>1333</v>
      </c>
    </row>
    <row r="3212" spans="2:2">
      <c r="B3212" t="s">
        <v>1329</v>
      </c>
    </row>
    <row r="3213" spans="2:2">
      <c r="B3213" t="s">
        <v>1029</v>
      </c>
    </row>
    <row r="3214" spans="3:3">
      <c r="C3214" t="s">
        <v>131</v>
      </c>
    </row>
    <row r="3215" spans="4:4">
      <c r="D3215" t="s">
        <v>1030</v>
      </c>
    </row>
    <row r="3216" spans="4:4">
      <c r="D3216" t="s">
        <v>1334</v>
      </c>
    </row>
    <row r="3217" spans="3:3">
      <c r="C3217" t="s">
        <v>135</v>
      </c>
    </row>
    <row r="3218" spans="3:3">
      <c r="C3218" t="s">
        <v>131</v>
      </c>
    </row>
    <row r="3219" spans="4:4">
      <c r="D3219" t="s">
        <v>1033</v>
      </c>
    </row>
    <row r="3220" spans="4:4">
      <c r="D3220" t="s">
        <v>1334</v>
      </c>
    </row>
    <row r="3221" spans="3:3">
      <c r="C3221" t="s">
        <v>135</v>
      </c>
    </row>
    <row r="3222" spans="3:3">
      <c r="C3222" t="s">
        <v>131</v>
      </c>
    </row>
    <row r="3223" spans="4:4">
      <c r="D3223" t="s">
        <v>1035</v>
      </c>
    </row>
    <row r="3224" spans="4:4">
      <c r="D3224" t="s">
        <v>1334</v>
      </c>
    </row>
    <row r="3225" spans="3:3">
      <c r="C3225" t="s">
        <v>135</v>
      </c>
    </row>
    <row r="3226" spans="3:3">
      <c r="C3226" t="s">
        <v>131</v>
      </c>
    </row>
    <row r="3227" spans="4:4">
      <c r="D3227" t="s">
        <v>1037</v>
      </c>
    </row>
    <row r="3228" spans="4:4">
      <c r="D3228" t="s">
        <v>1334</v>
      </c>
    </row>
    <row r="3229" spans="3:3">
      <c r="C3229" t="s">
        <v>135</v>
      </c>
    </row>
    <row r="3230" spans="3:3">
      <c r="C3230" t="s">
        <v>131</v>
      </c>
    </row>
    <row r="3231" spans="4:4">
      <c r="D3231" t="s">
        <v>1039</v>
      </c>
    </row>
    <row r="3232" spans="4:4">
      <c r="D3232" t="s">
        <v>1334</v>
      </c>
    </row>
    <row r="3233" spans="3:3">
      <c r="C3233" t="s">
        <v>135</v>
      </c>
    </row>
    <row r="3234" spans="3:3">
      <c r="C3234" t="s">
        <v>131</v>
      </c>
    </row>
    <row r="3235" spans="4:4">
      <c r="D3235" t="s">
        <v>1041</v>
      </c>
    </row>
    <row r="3236" spans="4:4">
      <c r="D3236" t="s">
        <v>1334</v>
      </c>
    </row>
    <row r="3237" spans="3:3">
      <c r="C3237" t="s">
        <v>135</v>
      </c>
    </row>
    <row r="3238" spans="3:3">
      <c r="C3238" t="s">
        <v>131</v>
      </c>
    </row>
    <row r="3239" spans="4:4">
      <c r="D3239" t="s">
        <v>1043</v>
      </c>
    </row>
    <row r="3240" spans="4:4">
      <c r="D3240" t="s">
        <v>1334</v>
      </c>
    </row>
    <row r="3241" spans="3:3">
      <c r="C3241" t="s">
        <v>135</v>
      </c>
    </row>
    <row r="3242" spans="3:3">
      <c r="C3242" t="s">
        <v>131</v>
      </c>
    </row>
    <row r="3243" spans="4:4">
      <c r="D3243" t="s">
        <v>1045</v>
      </c>
    </row>
    <row r="3244" spans="4:4">
      <c r="D3244" t="s">
        <v>1334</v>
      </c>
    </row>
    <row r="3245" spans="3:3">
      <c r="C3245" t="s">
        <v>135</v>
      </c>
    </row>
    <row r="3246" spans="3:3">
      <c r="C3246" t="s">
        <v>131</v>
      </c>
    </row>
    <row r="3247" spans="4:4">
      <c r="D3247" t="s">
        <v>1047</v>
      </c>
    </row>
    <row r="3248" spans="4:4">
      <c r="D3248" t="s">
        <v>1334</v>
      </c>
    </row>
    <row r="3249" spans="3:3">
      <c r="C3249" t="s">
        <v>140</v>
      </c>
    </row>
    <row r="3250" spans="2:2">
      <c r="B3250" t="s">
        <v>14</v>
      </c>
    </row>
    <row r="3251" spans="2:2">
      <c r="B3251" t="s">
        <v>1331</v>
      </c>
    </row>
    <row r="3252" spans="2:2">
      <c r="B3252" t="s">
        <v>1335</v>
      </c>
    </row>
    <row r="3253" spans="1:1">
      <c r="A3253" t="s">
        <v>135</v>
      </c>
    </row>
    <row r="3254" spans="1:1">
      <c r="A3254" t="s">
        <v>1336</v>
      </c>
    </row>
    <row r="3255" spans="2:2">
      <c r="B3255" t="s">
        <v>1329</v>
      </c>
    </row>
    <row r="3256" spans="2:2">
      <c r="B3256" t="s">
        <v>1029</v>
      </c>
    </row>
    <row r="3257" spans="3:3">
      <c r="C3257" t="s">
        <v>131</v>
      </c>
    </row>
    <row r="3258" spans="4:4">
      <c r="D3258" t="s">
        <v>1030</v>
      </c>
    </row>
    <row r="3259" spans="4:4">
      <c r="D3259" t="s">
        <v>1114</v>
      </c>
    </row>
    <row r="3260" spans="3:3">
      <c r="C3260" t="s">
        <v>135</v>
      </c>
    </row>
    <row r="3261" spans="3:3">
      <c r="C3261" t="s">
        <v>131</v>
      </c>
    </row>
    <row r="3262" spans="4:4">
      <c r="D3262" t="s">
        <v>1033</v>
      </c>
    </row>
    <row r="3263" spans="4:4">
      <c r="D3263" t="s">
        <v>1114</v>
      </c>
    </row>
    <row r="3264" spans="3:3">
      <c r="C3264" t="s">
        <v>135</v>
      </c>
    </row>
    <row r="3265" spans="3:3">
      <c r="C3265" t="s">
        <v>131</v>
      </c>
    </row>
    <row r="3266" spans="4:4">
      <c r="D3266" t="s">
        <v>1035</v>
      </c>
    </row>
    <row r="3267" spans="4:4">
      <c r="D3267" t="s">
        <v>1114</v>
      </c>
    </row>
    <row r="3268" spans="3:3">
      <c r="C3268" t="s">
        <v>135</v>
      </c>
    </row>
    <row r="3269" spans="3:3">
      <c r="C3269" t="s">
        <v>131</v>
      </c>
    </row>
    <row r="3270" spans="4:4">
      <c r="D3270" t="s">
        <v>1037</v>
      </c>
    </row>
    <row r="3271" spans="4:4">
      <c r="D3271" t="s">
        <v>1114</v>
      </c>
    </row>
    <row r="3272" spans="3:3">
      <c r="C3272" t="s">
        <v>135</v>
      </c>
    </row>
    <row r="3273" spans="3:3">
      <c r="C3273" t="s">
        <v>131</v>
      </c>
    </row>
    <row r="3274" spans="4:4">
      <c r="D3274" t="s">
        <v>1039</v>
      </c>
    </row>
    <row r="3275" spans="4:4">
      <c r="D3275" t="s">
        <v>1114</v>
      </c>
    </row>
    <row r="3276" spans="3:3">
      <c r="C3276" t="s">
        <v>135</v>
      </c>
    </row>
    <row r="3277" spans="3:3">
      <c r="C3277" t="s">
        <v>131</v>
      </c>
    </row>
    <row r="3278" spans="4:4">
      <c r="D3278" t="s">
        <v>1041</v>
      </c>
    </row>
    <row r="3279" spans="4:4">
      <c r="D3279" t="s">
        <v>1114</v>
      </c>
    </row>
    <row r="3280" spans="3:3">
      <c r="C3280" t="s">
        <v>135</v>
      </c>
    </row>
    <row r="3281" spans="3:3">
      <c r="C3281" t="s">
        <v>131</v>
      </c>
    </row>
    <row r="3282" spans="4:4">
      <c r="D3282" t="s">
        <v>1043</v>
      </c>
    </row>
    <row r="3283" spans="4:4">
      <c r="D3283" t="s">
        <v>1114</v>
      </c>
    </row>
    <row r="3284" spans="3:3">
      <c r="C3284" t="s">
        <v>135</v>
      </c>
    </row>
    <row r="3285" spans="3:3">
      <c r="C3285" t="s">
        <v>131</v>
      </c>
    </row>
    <row r="3286" spans="4:4">
      <c r="D3286" t="s">
        <v>1045</v>
      </c>
    </row>
    <row r="3287" spans="4:4">
      <c r="D3287" t="s">
        <v>1114</v>
      </c>
    </row>
    <row r="3288" spans="3:3">
      <c r="C3288" t="s">
        <v>135</v>
      </c>
    </row>
    <row r="3289" spans="3:3">
      <c r="C3289" t="s">
        <v>131</v>
      </c>
    </row>
    <row r="3290" spans="4:4">
      <c r="D3290" t="s">
        <v>1047</v>
      </c>
    </row>
    <row r="3291" spans="4:4">
      <c r="D3291" t="s">
        <v>1114</v>
      </c>
    </row>
    <row r="3292" spans="3:3">
      <c r="C3292" t="s">
        <v>140</v>
      </c>
    </row>
    <row r="3293" spans="2:2">
      <c r="B3293" t="s">
        <v>14</v>
      </c>
    </row>
    <row r="3294" spans="2:2">
      <c r="B3294" t="s">
        <v>1331</v>
      </c>
    </row>
    <row r="3295" spans="2:2">
      <c r="B3295" t="s">
        <v>1337</v>
      </c>
    </row>
    <row r="3296" spans="1:1">
      <c r="A3296" t="s">
        <v>135</v>
      </c>
    </row>
    <row r="3297" spans="1:1">
      <c r="A3297" t="s">
        <v>1338</v>
      </c>
    </row>
    <row r="3298" spans="2:2">
      <c r="B3298" t="s">
        <v>1329</v>
      </c>
    </row>
    <row r="3299" spans="2:2">
      <c r="B3299" t="s">
        <v>1029</v>
      </c>
    </row>
    <row r="3300" spans="3:3">
      <c r="C3300" t="s">
        <v>131</v>
      </c>
    </row>
    <row r="3301" spans="4:4">
      <c r="D3301" t="s">
        <v>1030</v>
      </c>
    </row>
    <row r="3302" spans="4:4">
      <c r="D3302" t="s">
        <v>1339</v>
      </c>
    </row>
    <row r="3303" spans="3:3">
      <c r="C3303" t="s">
        <v>135</v>
      </c>
    </row>
    <row r="3304" spans="3:3">
      <c r="C3304" t="s">
        <v>131</v>
      </c>
    </row>
    <row r="3305" spans="4:4">
      <c r="D3305" t="s">
        <v>1033</v>
      </c>
    </row>
    <row r="3306" spans="4:4">
      <c r="D3306" t="s">
        <v>1339</v>
      </c>
    </row>
    <row r="3307" spans="3:3">
      <c r="C3307" t="s">
        <v>135</v>
      </c>
    </row>
    <row r="3308" spans="3:3">
      <c r="C3308" t="s">
        <v>131</v>
      </c>
    </row>
    <row r="3309" spans="4:4">
      <c r="D3309" t="s">
        <v>1035</v>
      </c>
    </row>
    <row r="3310" spans="4:4">
      <c r="D3310" t="s">
        <v>1339</v>
      </c>
    </row>
    <row r="3311" spans="3:3">
      <c r="C3311" t="s">
        <v>135</v>
      </c>
    </row>
    <row r="3312" spans="3:3">
      <c r="C3312" t="s">
        <v>131</v>
      </c>
    </row>
    <row r="3313" spans="4:4">
      <c r="D3313" t="s">
        <v>1037</v>
      </c>
    </row>
    <row r="3314" spans="4:4">
      <c r="D3314" t="s">
        <v>1339</v>
      </c>
    </row>
    <row r="3315" spans="3:3">
      <c r="C3315" t="s">
        <v>135</v>
      </c>
    </row>
    <row r="3316" spans="3:3">
      <c r="C3316" t="s">
        <v>131</v>
      </c>
    </row>
    <row r="3317" spans="4:4">
      <c r="D3317" t="s">
        <v>1039</v>
      </c>
    </row>
    <row r="3318" spans="4:4">
      <c r="D3318" t="s">
        <v>1339</v>
      </c>
    </row>
    <row r="3319" spans="3:3">
      <c r="C3319" t="s">
        <v>135</v>
      </c>
    </row>
    <row r="3320" spans="3:3">
      <c r="C3320" t="s">
        <v>131</v>
      </c>
    </row>
    <row r="3321" spans="4:4">
      <c r="D3321" t="s">
        <v>1041</v>
      </c>
    </row>
    <row r="3322" spans="4:4">
      <c r="D3322" t="s">
        <v>1339</v>
      </c>
    </row>
    <row r="3323" spans="3:3">
      <c r="C3323" t="s">
        <v>135</v>
      </c>
    </row>
    <row r="3324" spans="3:3">
      <c r="C3324" t="s">
        <v>131</v>
      </c>
    </row>
    <row r="3325" spans="4:4">
      <c r="D3325" t="s">
        <v>1043</v>
      </c>
    </row>
    <row r="3326" spans="4:4">
      <c r="D3326" t="s">
        <v>1339</v>
      </c>
    </row>
    <row r="3327" spans="3:3">
      <c r="C3327" t="s">
        <v>135</v>
      </c>
    </row>
    <row r="3328" spans="3:3">
      <c r="C3328" t="s">
        <v>131</v>
      </c>
    </row>
    <row r="3329" spans="4:4">
      <c r="D3329" t="s">
        <v>1045</v>
      </c>
    </row>
    <row r="3330" spans="4:4">
      <c r="D3330" t="s">
        <v>1339</v>
      </c>
    </row>
    <row r="3331" spans="3:3">
      <c r="C3331" t="s">
        <v>135</v>
      </c>
    </row>
    <row r="3332" spans="3:3">
      <c r="C3332" t="s">
        <v>131</v>
      </c>
    </row>
    <row r="3333" spans="4:4">
      <c r="D3333" t="s">
        <v>1047</v>
      </c>
    </row>
    <row r="3334" spans="4:4">
      <c r="D3334" t="s">
        <v>1339</v>
      </c>
    </row>
    <row r="3335" spans="3:3">
      <c r="C3335" t="s">
        <v>140</v>
      </c>
    </row>
    <row r="3336" spans="2:2">
      <c r="B3336" t="s">
        <v>14</v>
      </c>
    </row>
    <row r="3337" spans="2:2">
      <c r="B3337" t="s">
        <v>1331</v>
      </c>
    </row>
    <row r="3338" spans="2:2">
      <c r="B3338" t="s">
        <v>1340</v>
      </c>
    </row>
    <row r="3339" spans="1:1">
      <c r="A3339" t="s">
        <v>135</v>
      </c>
    </row>
    <row r="3340" spans="1:1">
      <c r="A3340" t="s">
        <v>1341</v>
      </c>
    </row>
    <row r="3341" spans="2:2">
      <c r="B3341" t="s">
        <v>1329</v>
      </c>
    </row>
    <row r="3342" spans="2:2">
      <c r="B3342" t="s">
        <v>1029</v>
      </c>
    </row>
    <row r="3343" spans="3:3">
      <c r="C3343" t="s">
        <v>131</v>
      </c>
    </row>
    <row r="3344" spans="4:4">
      <c r="D3344" t="s">
        <v>1030</v>
      </c>
    </row>
    <row r="3345" spans="4:4">
      <c r="D3345" t="s">
        <v>1109</v>
      </c>
    </row>
    <row r="3346" spans="3:3">
      <c r="C3346" t="s">
        <v>135</v>
      </c>
    </row>
    <row r="3347" spans="3:3">
      <c r="C3347" t="s">
        <v>131</v>
      </c>
    </row>
    <row r="3348" spans="4:4">
      <c r="D3348" t="s">
        <v>1033</v>
      </c>
    </row>
    <row r="3349" spans="4:4">
      <c r="D3349" t="s">
        <v>1109</v>
      </c>
    </row>
    <row r="3350" spans="3:3">
      <c r="C3350" t="s">
        <v>135</v>
      </c>
    </row>
    <row r="3351" spans="3:3">
      <c r="C3351" t="s">
        <v>131</v>
      </c>
    </row>
    <row r="3352" spans="4:4">
      <c r="D3352" t="s">
        <v>1035</v>
      </c>
    </row>
    <row r="3353" spans="4:4">
      <c r="D3353" t="s">
        <v>1109</v>
      </c>
    </row>
    <row r="3354" spans="3:3">
      <c r="C3354" t="s">
        <v>135</v>
      </c>
    </row>
    <row r="3355" spans="3:3">
      <c r="C3355" t="s">
        <v>131</v>
      </c>
    </row>
    <row r="3356" spans="4:4">
      <c r="D3356" t="s">
        <v>1037</v>
      </c>
    </row>
    <row r="3357" spans="4:4">
      <c r="D3357" t="s">
        <v>1109</v>
      </c>
    </row>
    <row r="3358" spans="3:3">
      <c r="C3358" t="s">
        <v>135</v>
      </c>
    </row>
    <row r="3359" spans="3:3">
      <c r="C3359" t="s">
        <v>131</v>
      </c>
    </row>
    <row r="3360" spans="4:4">
      <c r="D3360" t="s">
        <v>1039</v>
      </c>
    </row>
    <row r="3361" spans="4:4">
      <c r="D3361" t="s">
        <v>1109</v>
      </c>
    </row>
    <row r="3362" spans="3:3">
      <c r="C3362" t="s">
        <v>135</v>
      </c>
    </row>
    <row r="3363" spans="3:3">
      <c r="C3363" t="s">
        <v>131</v>
      </c>
    </row>
    <row r="3364" spans="4:4">
      <c r="D3364" t="s">
        <v>1041</v>
      </c>
    </row>
    <row r="3365" spans="4:4">
      <c r="D3365" t="s">
        <v>1109</v>
      </c>
    </row>
    <row r="3366" spans="3:3">
      <c r="C3366" t="s">
        <v>135</v>
      </c>
    </row>
    <row r="3367" spans="3:3">
      <c r="C3367" t="s">
        <v>131</v>
      </c>
    </row>
    <row r="3368" spans="4:4">
      <c r="D3368" t="s">
        <v>1043</v>
      </c>
    </row>
    <row r="3369" spans="4:4">
      <c r="D3369" t="s">
        <v>1109</v>
      </c>
    </row>
    <row r="3370" spans="3:3">
      <c r="C3370" t="s">
        <v>135</v>
      </c>
    </row>
    <row r="3371" spans="3:3">
      <c r="C3371" t="s">
        <v>131</v>
      </c>
    </row>
    <row r="3372" spans="4:4">
      <c r="D3372" t="s">
        <v>1045</v>
      </c>
    </row>
    <row r="3373" spans="4:4">
      <c r="D3373" t="s">
        <v>1109</v>
      </c>
    </row>
    <row r="3374" spans="3:3">
      <c r="C3374" t="s">
        <v>135</v>
      </c>
    </row>
    <row r="3375" spans="3:3">
      <c r="C3375" t="s">
        <v>131</v>
      </c>
    </row>
    <row r="3376" spans="4:4">
      <c r="D3376" t="s">
        <v>1047</v>
      </c>
    </row>
    <row r="3377" spans="4:4">
      <c r="D3377" t="s">
        <v>1109</v>
      </c>
    </row>
    <row r="3378" spans="3:3">
      <c r="C3378" t="s">
        <v>140</v>
      </c>
    </row>
    <row r="3379" spans="2:2">
      <c r="B3379" t="s">
        <v>14</v>
      </c>
    </row>
    <row r="3380" spans="2:2">
      <c r="B3380" t="s">
        <v>1331</v>
      </c>
    </row>
    <row r="3381" spans="2:2">
      <c r="B3381" t="s">
        <v>1164</v>
      </c>
    </row>
    <row r="3382" spans="1:1">
      <c r="A3382" t="s">
        <v>135</v>
      </c>
    </row>
    <row r="3383" spans="1:1">
      <c r="A3383" t="s">
        <v>1342</v>
      </c>
    </row>
    <row r="3384" spans="2:2">
      <c r="B3384" t="s">
        <v>1329</v>
      </c>
    </row>
    <row r="3385" spans="2:2">
      <c r="B3385" t="s">
        <v>1029</v>
      </c>
    </row>
    <row r="3386" spans="3:3">
      <c r="C3386" t="s">
        <v>131</v>
      </c>
    </row>
    <row r="3387" spans="4:4">
      <c r="D3387" t="s">
        <v>1030</v>
      </c>
    </row>
    <row r="3388" spans="4:4">
      <c r="D3388" t="s">
        <v>1114</v>
      </c>
    </row>
    <row r="3389" spans="3:3">
      <c r="C3389" t="s">
        <v>135</v>
      </c>
    </row>
    <row r="3390" spans="3:3">
      <c r="C3390" t="s">
        <v>131</v>
      </c>
    </row>
    <row r="3391" spans="4:4">
      <c r="D3391" t="s">
        <v>1033</v>
      </c>
    </row>
    <row r="3392" spans="4:4">
      <c r="D3392" t="s">
        <v>1114</v>
      </c>
    </row>
    <row r="3393" spans="3:3">
      <c r="C3393" t="s">
        <v>135</v>
      </c>
    </row>
    <row r="3394" spans="3:3">
      <c r="C3394" t="s">
        <v>131</v>
      </c>
    </row>
    <row r="3395" spans="4:4">
      <c r="D3395" t="s">
        <v>1035</v>
      </c>
    </row>
    <row r="3396" spans="4:4">
      <c r="D3396" t="s">
        <v>1114</v>
      </c>
    </row>
    <row r="3397" spans="3:3">
      <c r="C3397" t="s">
        <v>135</v>
      </c>
    </row>
    <row r="3398" spans="3:3">
      <c r="C3398" t="s">
        <v>131</v>
      </c>
    </row>
    <row r="3399" spans="4:4">
      <c r="D3399" t="s">
        <v>1037</v>
      </c>
    </row>
    <row r="3400" spans="4:4">
      <c r="D3400" t="s">
        <v>1114</v>
      </c>
    </row>
    <row r="3401" spans="3:3">
      <c r="C3401" t="s">
        <v>135</v>
      </c>
    </row>
    <row r="3402" spans="3:3">
      <c r="C3402" t="s">
        <v>131</v>
      </c>
    </row>
    <row r="3403" spans="4:4">
      <c r="D3403" t="s">
        <v>1039</v>
      </c>
    </row>
    <row r="3404" spans="4:4">
      <c r="D3404" t="s">
        <v>1114</v>
      </c>
    </row>
    <row r="3405" spans="3:3">
      <c r="C3405" t="s">
        <v>135</v>
      </c>
    </row>
    <row r="3406" spans="3:3">
      <c r="C3406" t="s">
        <v>131</v>
      </c>
    </row>
    <row r="3407" spans="4:4">
      <c r="D3407" t="s">
        <v>1041</v>
      </c>
    </row>
    <row r="3408" spans="4:4">
      <c r="D3408" t="s">
        <v>1114</v>
      </c>
    </row>
    <row r="3409" spans="3:3">
      <c r="C3409" t="s">
        <v>135</v>
      </c>
    </row>
    <row r="3410" spans="3:3">
      <c r="C3410" t="s">
        <v>131</v>
      </c>
    </row>
    <row r="3411" spans="4:4">
      <c r="D3411" t="s">
        <v>1043</v>
      </c>
    </row>
    <row r="3412" spans="4:4">
      <c r="D3412" t="s">
        <v>1114</v>
      </c>
    </row>
    <row r="3413" spans="3:3">
      <c r="C3413" t="s">
        <v>135</v>
      </c>
    </row>
    <row r="3414" spans="3:3">
      <c r="C3414" t="s">
        <v>131</v>
      </c>
    </row>
    <row r="3415" spans="4:4">
      <c r="D3415" t="s">
        <v>1045</v>
      </c>
    </row>
    <row r="3416" spans="4:4">
      <c r="D3416" t="s">
        <v>1114</v>
      </c>
    </row>
    <row r="3417" spans="3:3">
      <c r="C3417" t="s">
        <v>135</v>
      </c>
    </row>
    <row r="3418" spans="3:3">
      <c r="C3418" t="s">
        <v>131</v>
      </c>
    </row>
    <row r="3419" spans="4:4">
      <c r="D3419" t="s">
        <v>1047</v>
      </c>
    </row>
    <row r="3420" spans="4:4">
      <c r="D3420" t="s">
        <v>1114</v>
      </c>
    </row>
    <row r="3421" spans="3:3">
      <c r="C3421" t="s">
        <v>140</v>
      </c>
    </row>
    <row r="3422" spans="2:2">
      <c r="B3422" t="s">
        <v>14</v>
      </c>
    </row>
    <row r="3423" spans="2:2">
      <c r="B3423" t="s">
        <v>1331</v>
      </c>
    </row>
    <row r="3424" spans="2:2">
      <c r="B3424" t="s">
        <v>1343</v>
      </c>
    </row>
    <row r="3425" spans="1:1">
      <c r="A3425" t="s">
        <v>140</v>
      </c>
    </row>
    <row r="3426" spans="1:1">
      <c r="A3426" t="s">
        <v>1344</v>
      </c>
    </row>
    <row r="3427" spans="2:2">
      <c r="B3427" t="s">
        <v>1329</v>
      </c>
    </row>
    <row r="3428" spans="2:2">
      <c r="B3428" t="s">
        <v>1029</v>
      </c>
    </row>
    <row r="3429" spans="3:3">
      <c r="C3429" t="s">
        <v>131</v>
      </c>
    </row>
    <row r="3430" spans="4:4">
      <c r="D3430" t="s">
        <v>1030</v>
      </c>
    </row>
    <row r="3431" spans="4:4">
      <c r="D3431" t="s">
        <v>1114</v>
      </c>
    </row>
    <row r="3432" spans="3:3">
      <c r="C3432" t="s">
        <v>135</v>
      </c>
    </row>
    <row r="3433" spans="3:3">
      <c r="C3433" t="s">
        <v>131</v>
      </c>
    </row>
    <row r="3434" spans="4:4">
      <c r="D3434" t="s">
        <v>1033</v>
      </c>
    </row>
    <row r="3435" spans="4:4">
      <c r="D3435" t="s">
        <v>1114</v>
      </c>
    </row>
    <row r="3436" spans="3:3">
      <c r="C3436" t="s">
        <v>135</v>
      </c>
    </row>
    <row r="3437" spans="3:3">
      <c r="C3437" t="s">
        <v>131</v>
      </c>
    </row>
    <row r="3438" spans="4:4">
      <c r="D3438" t="s">
        <v>1035</v>
      </c>
    </row>
    <row r="3439" spans="4:4">
      <c r="D3439" t="s">
        <v>1114</v>
      </c>
    </row>
    <row r="3440" spans="3:3">
      <c r="C3440" t="s">
        <v>135</v>
      </c>
    </row>
    <row r="3441" spans="3:3">
      <c r="C3441" t="s">
        <v>131</v>
      </c>
    </row>
    <row r="3442" spans="4:4">
      <c r="D3442" t="s">
        <v>1037</v>
      </c>
    </row>
    <row r="3443" spans="4:4">
      <c r="D3443" t="s">
        <v>1114</v>
      </c>
    </row>
    <row r="3444" spans="3:3">
      <c r="C3444" t="s">
        <v>135</v>
      </c>
    </row>
    <row r="3445" spans="3:3">
      <c r="C3445" t="s">
        <v>131</v>
      </c>
    </row>
    <row r="3446" spans="4:4">
      <c r="D3446" t="s">
        <v>1039</v>
      </c>
    </row>
    <row r="3447" spans="4:4">
      <c r="D3447" t="s">
        <v>1114</v>
      </c>
    </row>
    <row r="3448" spans="3:3">
      <c r="C3448" t="s">
        <v>135</v>
      </c>
    </row>
    <row r="3449" spans="3:3">
      <c r="C3449" t="s">
        <v>131</v>
      </c>
    </row>
    <row r="3450" spans="4:4">
      <c r="D3450" t="s">
        <v>1041</v>
      </c>
    </row>
    <row r="3451" spans="4:4">
      <c r="D3451" t="s">
        <v>1114</v>
      </c>
    </row>
    <row r="3452" spans="3:3">
      <c r="C3452" t="s">
        <v>135</v>
      </c>
    </row>
    <row r="3453" spans="3:3">
      <c r="C3453" t="s">
        <v>131</v>
      </c>
    </row>
    <row r="3454" spans="4:4">
      <c r="D3454" t="s">
        <v>1043</v>
      </c>
    </row>
    <row r="3455" spans="4:4">
      <c r="D3455" t="s">
        <v>1114</v>
      </c>
    </row>
    <row r="3456" spans="3:3">
      <c r="C3456" t="s">
        <v>135</v>
      </c>
    </row>
    <row r="3457" spans="3:3">
      <c r="C3457" t="s">
        <v>131</v>
      </c>
    </row>
    <row r="3458" spans="4:4">
      <c r="D3458" t="s">
        <v>1045</v>
      </c>
    </row>
    <row r="3459" spans="4:4">
      <c r="D3459" t="s">
        <v>1114</v>
      </c>
    </row>
    <row r="3460" spans="3:3">
      <c r="C3460" t="s">
        <v>135</v>
      </c>
    </row>
    <row r="3461" spans="3:3">
      <c r="C3461" t="s">
        <v>131</v>
      </c>
    </row>
    <row r="3462" spans="4:4">
      <c r="D3462" t="s">
        <v>1047</v>
      </c>
    </row>
    <row r="3463" spans="4:4">
      <c r="D3463" t="s">
        <v>1114</v>
      </c>
    </row>
    <row r="3464" spans="3:3">
      <c r="C3464" t="s">
        <v>140</v>
      </c>
    </row>
    <row r="3465" spans="2:2">
      <c r="B3465" t="s">
        <v>14</v>
      </c>
    </row>
    <row r="3466" spans="2:2">
      <c r="B3466" t="s">
        <v>1331</v>
      </c>
    </row>
    <row r="3467" spans="2:2">
      <c r="B3467" t="s">
        <v>1345</v>
      </c>
    </row>
    <row r="3468" spans="1:1">
      <c r="A3468" t="s">
        <v>135</v>
      </c>
    </row>
  </sheetData>
  <autoFilter ref="A1:H6937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opLeftCell="B62" workbookViewId="0">
      <selection activeCell="F92" sqref="F92"/>
    </sheetView>
  </sheetViews>
  <sheetFormatPr defaultColWidth="9" defaultRowHeight="13.8"/>
  <cols>
    <col min="3" max="3" width="17.5555555555556" customWidth="1"/>
    <col min="4" max="4" width="25.5555555555556" customWidth="1"/>
    <col min="5" max="5" width="34.7777777777778" customWidth="1"/>
    <col min="6" max="7" width="11.7777777777778" customWidth="1"/>
    <col min="8" max="8" width="28" customWidth="1"/>
    <col min="9" max="9" width="34.7777777777778" customWidth="1"/>
  </cols>
  <sheetData>
    <row r="1" spans="1:10">
      <c r="A1" t="s">
        <v>1346</v>
      </c>
      <c r="B1" t="s">
        <v>1347</v>
      </c>
      <c r="C1" t="s">
        <v>1348</v>
      </c>
      <c r="D1" t="s">
        <v>1349</v>
      </c>
      <c r="E1" t="s">
        <v>292</v>
      </c>
      <c r="F1" t="s">
        <v>1350</v>
      </c>
      <c r="G1" t="s">
        <v>1351</v>
      </c>
      <c r="H1" t="s">
        <v>1352</v>
      </c>
      <c r="I1" t="s">
        <v>1353</v>
      </c>
      <c r="J1" t="s">
        <v>1354</v>
      </c>
    </row>
    <row r="2" spans="1:11">
      <c r="A2" t="s">
        <v>129</v>
      </c>
      <c r="B2" t="str">
        <f>LEFT(A2,FIND(":",A2)-1)</f>
        <v>0</v>
      </c>
      <c r="C2" t="s">
        <v>1028</v>
      </c>
      <c r="D2" t="s">
        <v>1049</v>
      </c>
      <c r="E2" t="s">
        <v>1050</v>
      </c>
      <c r="F2" t="str">
        <f>LEFT(RIGHT(C2,LEN(C2)-6),LEN(C2)-8)</f>
        <v> "基本参数</v>
      </c>
      <c r="G2" t="str">
        <f>SUBSTITUTE(H2,"""","")</f>
        <v>车型名称</v>
      </c>
      <c r="H2" t="str">
        <f>RIGHT(E2,LEN(E2)-8)</f>
        <v>车型名称"</v>
      </c>
      <c r="I2" t="s">
        <v>1355</v>
      </c>
      <c r="J2" t="str">
        <f>VLOOKUP(E2,'autohome-list'!$B:$E,3,0)</f>
        <v>车型名称</v>
      </c>
      <c r="K2" t="s">
        <v>1356</v>
      </c>
    </row>
    <row r="3" spans="1:11">
      <c r="A3" t="s">
        <v>175</v>
      </c>
      <c r="B3" t="str">
        <f t="shared" ref="B3:B66" si="0">LEFT(A3,FIND(":",A3)-1)</f>
        <v>1</v>
      </c>
      <c r="C3" t="s">
        <v>1028</v>
      </c>
      <c r="D3" t="s">
        <v>1049</v>
      </c>
      <c r="E3" t="s">
        <v>1069</v>
      </c>
      <c r="F3" t="str">
        <f t="shared" ref="F3:F66" si="1">LEFT(RIGHT(C3,LEN(C3)-6),LEN(C3)-8)</f>
        <v> "基本参数</v>
      </c>
      <c r="G3" t="str">
        <f t="shared" ref="G3:G66" si="2">SUBSTITUTE(H3,"""","")</f>
        <v>厂商指导价(元)</v>
      </c>
      <c r="H3" t="str">
        <f t="shared" ref="H3:H66" si="3">RIGHT(E3,LEN(E3)-8)</f>
        <v>厂商指导价(元)"</v>
      </c>
      <c r="I3" t="s">
        <v>1357</v>
      </c>
      <c r="J3" t="str">
        <f>VLOOKUP(E3,'autohome-list'!$B:$E,3,0)</f>
        <v>厂商指导价(元)</v>
      </c>
      <c r="K3" t="s">
        <v>1358</v>
      </c>
    </row>
    <row r="4" spans="1:11">
      <c r="A4" t="s">
        <v>203</v>
      </c>
      <c r="B4" t="str">
        <f t="shared" si="0"/>
        <v>2</v>
      </c>
      <c r="C4" t="s">
        <v>1028</v>
      </c>
      <c r="D4" t="s">
        <v>1049</v>
      </c>
      <c r="E4" t="s">
        <v>1071</v>
      </c>
      <c r="F4" t="str">
        <f t="shared" si="1"/>
        <v> "基本参数</v>
      </c>
      <c r="G4" t="str">
        <f t="shared" si="2"/>
        <v>厂商</v>
      </c>
      <c r="H4" t="str">
        <f t="shared" si="3"/>
        <v>厂商"</v>
      </c>
      <c r="I4" t="s">
        <v>1359</v>
      </c>
      <c r="J4" t="str">
        <f>VLOOKUP(E4,'autohome-list'!$B:$E,3,0)</f>
        <v>厂商</v>
      </c>
      <c r="K4" t="s">
        <v>1360</v>
      </c>
    </row>
    <row r="5" spans="1:11">
      <c r="A5" t="s">
        <v>261</v>
      </c>
      <c r="B5" t="str">
        <f t="shared" si="0"/>
        <v>3</v>
      </c>
      <c r="C5" t="s">
        <v>1028</v>
      </c>
      <c r="D5" t="s">
        <v>1049</v>
      </c>
      <c r="E5" t="s">
        <v>1073</v>
      </c>
      <c r="F5" t="str">
        <f t="shared" si="1"/>
        <v> "基本参数</v>
      </c>
      <c r="G5" t="str">
        <f t="shared" si="2"/>
        <v>级别</v>
      </c>
      <c r="H5" t="str">
        <f t="shared" si="3"/>
        <v>级别"</v>
      </c>
      <c r="I5" t="s">
        <v>1361</v>
      </c>
      <c r="J5" t="s">
        <v>1362</v>
      </c>
      <c r="K5" t="s">
        <v>1363</v>
      </c>
    </row>
    <row r="6" spans="1:11">
      <c r="A6" t="s">
        <v>267</v>
      </c>
      <c r="B6" t="str">
        <f t="shared" si="0"/>
        <v>4</v>
      </c>
      <c r="C6" t="s">
        <v>1028</v>
      </c>
      <c r="D6" t="s">
        <v>1049</v>
      </c>
      <c r="E6" t="s">
        <v>1079</v>
      </c>
      <c r="F6" t="str">
        <f t="shared" si="1"/>
        <v> "基本参数</v>
      </c>
      <c r="G6" t="str">
        <f t="shared" si="2"/>
        <v>上市时间</v>
      </c>
      <c r="H6" t="str">
        <f t="shared" si="3"/>
        <v>上市时间"</v>
      </c>
      <c r="I6" t="s">
        <v>1364</v>
      </c>
      <c r="J6" t="s">
        <v>1365</v>
      </c>
      <c r="K6" t="s">
        <v>1366</v>
      </c>
    </row>
    <row r="7" spans="1:11">
      <c r="A7" t="s">
        <v>279</v>
      </c>
      <c r="B7" t="str">
        <f t="shared" si="0"/>
        <v>5</v>
      </c>
      <c r="C7" t="s">
        <v>1028</v>
      </c>
      <c r="D7" t="s">
        <v>1049</v>
      </c>
      <c r="E7" t="s">
        <v>1082</v>
      </c>
      <c r="F7" t="str">
        <f t="shared" si="1"/>
        <v> "基本参数</v>
      </c>
      <c r="G7" t="str">
        <f t="shared" si="2"/>
        <v>发动机</v>
      </c>
      <c r="H7" t="str">
        <f t="shared" si="3"/>
        <v>发动机"</v>
      </c>
      <c r="I7" t="s">
        <v>1367</v>
      </c>
      <c r="J7" t="str">
        <f>VLOOKUP(E7,'autohome-list'!$B:$E,3,0)</f>
        <v>发动机</v>
      </c>
      <c r="K7" t="s">
        <v>1368</v>
      </c>
    </row>
    <row r="8" spans="1:11">
      <c r="A8" t="s">
        <v>1083</v>
      </c>
      <c r="B8" t="str">
        <f t="shared" si="0"/>
        <v>6</v>
      </c>
      <c r="C8" t="s">
        <v>1028</v>
      </c>
      <c r="D8" t="s">
        <v>1049</v>
      </c>
      <c r="E8" s="4" t="s">
        <v>1085</v>
      </c>
      <c r="F8" t="str">
        <f t="shared" si="1"/>
        <v> "基本参数</v>
      </c>
      <c r="G8" t="str">
        <f t="shared" si="2"/>
        <v>进气形式</v>
      </c>
      <c r="H8" t="str">
        <f t="shared" si="3"/>
        <v>进气形式"</v>
      </c>
      <c r="I8" t="s">
        <v>1369</v>
      </c>
      <c r="J8" t="str">
        <f>VLOOKUP(E8,'autohome-list'!$B:$E,3,0)</f>
        <v>进气形式</v>
      </c>
      <c r="K8" t="s">
        <v>1370</v>
      </c>
    </row>
    <row r="9" spans="1:11">
      <c r="A9" t="s">
        <v>1086</v>
      </c>
      <c r="B9" t="str">
        <f t="shared" si="0"/>
        <v>7</v>
      </c>
      <c r="C9" t="s">
        <v>1028</v>
      </c>
      <c r="D9" t="s">
        <v>1049</v>
      </c>
      <c r="E9" s="4" t="s">
        <v>1089</v>
      </c>
      <c r="F9" t="str">
        <f t="shared" si="1"/>
        <v> "基本参数</v>
      </c>
      <c r="G9" t="str">
        <f t="shared" si="2"/>
        <v>最大马力(PS)</v>
      </c>
      <c r="H9" t="str">
        <f t="shared" si="3"/>
        <v>最大马力(PS)"</v>
      </c>
      <c r="I9" t="s">
        <v>1371</v>
      </c>
      <c r="J9" t="str">
        <f>VLOOKUP(E9,'autohome-list'!$B:$E,3,0)</f>
        <v>最大马力(Ps)</v>
      </c>
      <c r="K9" t="s">
        <v>1372</v>
      </c>
    </row>
    <row r="10" spans="1:11">
      <c r="A10" t="s">
        <v>1090</v>
      </c>
      <c r="B10" t="str">
        <f t="shared" si="0"/>
        <v>8</v>
      </c>
      <c r="C10" t="s">
        <v>1028</v>
      </c>
      <c r="D10" t="s">
        <v>1049</v>
      </c>
      <c r="E10" s="4" t="s">
        <v>1093</v>
      </c>
      <c r="F10" t="str">
        <f t="shared" si="1"/>
        <v> "基本参数</v>
      </c>
      <c r="G10" t="str">
        <f t="shared" si="2"/>
        <v>最大扭矩(N·m)</v>
      </c>
      <c r="H10" t="str">
        <f t="shared" si="3"/>
        <v>最大扭矩(N·m)"</v>
      </c>
      <c r="I10" t="s">
        <v>1373</v>
      </c>
      <c r="J10" t="str">
        <f>VLOOKUP(E10,'autohome-list'!$B:$E,3,0)</f>
        <v>最大扭矩(N·m)</v>
      </c>
      <c r="K10" t="s">
        <v>1374</v>
      </c>
    </row>
    <row r="11" spans="1:11">
      <c r="A11" t="s">
        <v>1094</v>
      </c>
      <c r="B11" t="str">
        <f t="shared" si="0"/>
        <v>9</v>
      </c>
      <c r="C11" t="s">
        <v>1028</v>
      </c>
      <c r="D11" t="s">
        <v>1049</v>
      </c>
      <c r="E11" t="s">
        <v>1097</v>
      </c>
      <c r="F11" t="str">
        <f t="shared" si="1"/>
        <v> "基本参数</v>
      </c>
      <c r="G11" t="str">
        <f t="shared" si="2"/>
        <v>变速箱</v>
      </c>
      <c r="H11" t="str">
        <f t="shared" si="3"/>
        <v>变速箱"</v>
      </c>
      <c r="I11" t="s">
        <v>1375</v>
      </c>
      <c r="J11" t="str">
        <f>VLOOKUP(E11,'autohome-list'!$B:$E,3,0)</f>
        <v>变速箱</v>
      </c>
      <c r="K11" t="s">
        <v>1376</v>
      </c>
    </row>
    <row r="12" spans="1:11">
      <c r="A12" t="s">
        <v>1098</v>
      </c>
      <c r="B12" t="str">
        <f t="shared" si="0"/>
        <v>10</v>
      </c>
      <c r="C12" t="s">
        <v>1028</v>
      </c>
      <c r="D12" t="s">
        <v>1049</v>
      </c>
      <c r="E12" t="s">
        <v>1100</v>
      </c>
      <c r="F12" t="str">
        <f t="shared" si="1"/>
        <v> "基本参数</v>
      </c>
      <c r="G12" t="str">
        <f t="shared" si="2"/>
        <v>车身类型</v>
      </c>
      <c r="H12" t="str">
        <f t="shared" si="3"/>
        <v>车身类型"</v>
      </c>
      <c r="I12" t="s">
        <v>1377</v>
      </c>
      <c r="J12" t="s">
        <v>1378</v>
      </c>
      <c r="K12" t="s">
        <v>1379</v>
      </c>
    </row>
    <row r="13" spans="1:11">
      <c r="A13" t="s">
        <v>1101</v>
      </c>
      <c r="B13" t="str">
        <f t="shared" si="0"/>
        <v>11</v>
      </c>
      <c r="C13" t="s">
        <v>1028</v>
      </c>
      <c r="D13" t="s">
        <v>1049</v>
      </c>
      <c r="E13" t="s">
        <v>1103</v>
      </c>
      <c r="F13" t="str">
        <f t="shared" si="1"/>
        <v> "基本参数</v>
      </c>
      <c r="G13" t="str">
        <f t="shared" si="2"/>
        <v>长×宽×高(mm)</v>
      </c>
      <c r="H13" t="str">
        <f t="shared" si="3"/>
        <v>长×宽×高(mm)"</v>
      </c>
      <c r="I13" t="s">
        <v>1380</v>
      </c>
      <c r="J13" t="s">
        <v>305</v>
      </c>
      <c r="K13" t="s">
        <v>1381</v>
      </c>
    </row>
    <row r="14" spans="1:11">
      <c r="A14" t="s">
        <v>1104</v>
      </c>
      <c r="B14" t="str">
        <f t="shared" si="0"/>
        <v>12</v>
      </c>
      <c r="C14" t="s">
        <v>1028</v>
      </c>
      <c r="D14" t="s">
        <v>1049</v>
      </c>
      <c r="E14" t="s">
        <v>1106</v>
      </c>
      <c r="F14" t="str">
        <f t="shared" si="1"/>
        <v> "基本参数</v>
      </c>
      <c r="G14" t="str">
        <f t="shared" si="2"/>
        <v>轴距(mm)</v>
      </c>
      <c r="H14" t="str">
        <f t="shared" si="3"/>
        <v>轴距(mm)"</v>
      </c>
      <c r="I14" t="s">
        <v>1382</v>
      </c>
      <c r="J14" t="str">
        <f>VLOOKUP(E14,'autohome-list'!$B:$E,3,0)</f>
        <v>轴距(mm)</v>
      </c>
      <c r="K14" t="s">
        <v>1383</v>
      </c>
    </row>
    <row r="15" spans="1:11">
      <c r="A15" t="s">
        <v>1107</v>
      </c>
      <c r="B15" t="str">
        <f t="shared" si="0"/>
        <v>13</v>
      </c>
      <c r="C15" t="s">
        <v>1028</v>
      </c>
      <c r="D15" t="s">
        <v>1049</v>
      </c>
      <c r="E15" t="s">
        <v>1110</v>
      </c>
      <c r="F15" t="str">
        <f t="shared" si="1"/>
        <v> "基本参数</v>
      </c>
      <c r="G15" t="str">
        <f t="shared" si="2"/>
        <v>最高车速(km/h)</v>
      </c>
      <c r="H15" t="str">
        <f t="shared" si="3"/>
        <v>最高车速(km/h)"</v>
      </c>
      <c r="I15" t="s">
        <v>1384</v>
      </c>
      <c r="J15" t="str">
        <f>VLOOKUP(E15,'autohome-list'!$B:$E,3,0)</f>
        <v>最高车速(km/h)</v>
      </c>
      <c r="K15" t="s">
        <v>1385</v>
      </c>
    </row>
    <row r="16" spans="1:11">
      <c r="A16" t="s">
        <v>1111</v>
      </c>
      <c r="B16" t="str">
        <f t="shared" si="0"/>
        <v>14</v>
      </c>
      <c r="C16" t="s">
        <v>1028</v>
      </c>
      <c r="D16" t="s">
        <v>1049</v>
      </c>
      <c r="E16" t="s">
        <v>1115</v>
      </c>
      <c r="F16" t="str">
        <f t="shared" si="1"/>
        <v> "基本参数</v>
      </c>
      <c r="G16" t="str">
        <f t="shared" si="2"/>
        <v>官方0-100km/h加速(s)</v>
      </c>
      <c r="H16" t="str">
        <f t="shared" si="3"/>
        <v>官方0-100km/h加速(s)"</v>
      </c>
      <c r="I16" t="s">
        <v>1386</v>
      </c>
      <c r="J16" t="str">
        <f>VLOOKUP(E16,'autohome-list'!$B:$E,3,0)</f>
        <v>官方0-100km/h加速(s)</v>
      </c>
      <c r="K16" t="s">
        <v>1387</v>
      </c>
    </row>
    <row r="17" spans="1:11">
      <c r="A17" t="s">
        <v>1116</v>
      </c>
      <c r="B17" t="str">
        <f t="shared" si="0"/>
        <v>15</v>
      </c>
      <c r="C17" t="s">
        <v>1028</v>
      </c>
      <c r="D17" t="s">
        <v>1049</v>
      </c>
      <c r="E17" t="s">
        <v>1119</v>
      </c>
      <c r="F17" t="str">
        <f t="shared" si="1"/>
        <v> "基本参数</v>
      </c>
      <c r="G17" t="str">
        <f t="shared" si="2"/>
        <v>实测0-100km/h加速(s)</v>
      </c>
      <c r="H17" t="str">
        <f t="shared" si="3"/>
        <v>实测0-100km/h加速(s)"</v>
      </c>
      <c r="I17" t="s">
        <v>1388</v>
      </c>
      <c r="J17" t="str">
        <f>VLOOKUP(E17,'autohome-list'!$B:$E,3,0)</f>
        <v>实测0-100km/h加速(s)</v>
      </c>
      <c r="K17" t="s">
        <v>1389</v>
      </c>
    </row>
    <row r="18" spans="1:11">
      <c r="A18" t="s">
        <v>1120</v>
      </c>
      <c r="B18" t="str">
        <f t="shared" si="0"/>
        <v>16</v>
      </c>
      <c r="C18" t="s">
        <v>1028</v>
      </c>
      <c r="D18" t="s">
        <v>1049</v>
      </c>
      <c r="E18" t="s">
        <v>1123</v>
      </c>
      <c r="F18" t="str">
        <f t="shared" si="1"/>
        <v> "基本参数</v>
      </c>
      <c r="G18" t="str">
        <f t="shared" si="2"/>
        <v>实测100-0km/h制动(m)</v>
      </c>
      <c r="H18" t="str">
        <f t="shared" si="3"/>
        <v>实测100-0km/h制动(m)"</v>
      </c>
      <c r="I18" t="s">
        <v>1390</v>
      </c>
      <c r="J18" t="str">
        <f>VLOOKUP(E18,'autohome-list'!$B:$E,3,0)</f>
        <v>实测100-0km/h制动(m)</v>
      </c>
      <c r="K18" t="s">
        <v>1391</v>
      </c>
    </row>
    <row r="19" spans="1:11">
      <c r="A19" t="s">
        <v>1124</v>
      </c>
      <c r="B19" t="str">
        <f t="shared" si="0"/>
        <v>17</v>
      </c>
      <c r="C19" t="s">
        <v>1028</v>
      </c>
      <c r="D19" t="s">
        <v>1049</v>
      </c>
      <c r="E19" t="s">
        <v>1128</v>
      </c>
      <c r="F19" t="str">
        <f t="shared" si="1"/>
        <v> "基本参数</v>
      </c>
      <c r="G19" t="str">
        <f t="shared" si="2"/>
        <v>工信部综合油耗(L/100km)</v>
      </c>
      <c r="H19" t="str">
        <f t="shared" si="3"/>
        <v>工信部综合油耗(L/100km)"</v>
      </c>
      <c r="I19" t="s">
        <v>1392</v>
      </c>
      <c r="J19" t="str">
        <f>VLOOKUP(E19,'autohome-list'!$B:$E,3,0)</f>
        <v>工信部综合油耗(L/100km)</v>
      </c>
      <c r="K19" t="s">
        <v>1393</v>
      </c>
    </row>
    <row r="20" spans="1:11">
      <c r="A20" t="s">
        <v>1129</v>
      </c>
      <c r="B20" t="str">
        <f t="shared" si="0"/>
        <v>18</v>
      </c>
      <c r="C20" t="s">
        <v>1028</v>
      </c>
      <c r="D20" t="s">
        <v>1049</v>
      </c>
      <c r="E20" t="s">
        <v>1131</v>
      </c>
      <c r="F20" t="str">
        <f t="shared" si="1"/>
        <v> "基本参数</v>
      </c>
      <c r="G20" t="str">
        <f t="shared" si="2"/>
        <v>整车质保</v>
      </c>
      <c r="H20" t="str">
        <f t="shared" si="3"/>
        <v>整车质保"</v>
      </c>
      <c r="I20" t="s">
        <v>1394</v>
      </c>
      <c r="J20" t="str">
        <f>VLOOKUP(E20,'autohome-list'!$B:$E,3,0)</f>
        <v>整车质保</v>
      </c>
      <c r="K20" t="s">
        <v>1395</v>
      </c>
    </row>
    <row r="21" spans="1:8">
      <c r="A21" t="s">
        <v>1132</v>
      </c>
      <c r="B21" t="str">
        <f t="shared" si="0"/>
        <v>19</v>
      </c>
      <c r="C21" t="s">
        <v>1133</v>
      </c>
      <c r="D21" t="s">
        <v>1146</v>
      </c>
      <c r="E21" s="4" t="s">
        <v>1143</v>
      </c>
      <c r="F21" t="str">
        <f t="shared" si="1"/>
        <v> "车身</v>
      </c>
      <c r="G21" t="str">
        <f t="shared" si="2"/>
        <v>参配看图</v>
      </c>
      <c r="H21" t="str">
        <f t="shared" si="3"/>
        <v>参配看图"</v>
      </c>
    </row>
    <row r="22" spans="1:11">
      <c r="A22" t="s">
        <v>1144</v>
      </c>
      <c r="B22" t="str">
        <f t="shared" si="0"/>
        <v>20</v>
      </c>
      <c r="C22" t="s">
        <v>1133</v>
      </c>
      <c r="D22" t="s">
        <v>1146</v>
      </c>
      <c r="E22" s="4" t="s">
        <v>1100</v>
      </c>
      <c r="F22" t="str">
        <f t="shared" si="1"/>
        <v> "车身</v>
      </c>
      <c r="G22" t="str">
        <f t="shared" si="2"/>
        <v>车身类型</v>
      </c>
      <c r="H22" t="str">
        <f t="shared" si="3"/>
        <v>车身类型"</v>
      </c>
      <c r="I22" t="s">
        <v>1396</v>
      </c>
      <c r="J22" t="s">
        <v>112</v>
      </c>
      <c r="K22" t="s">
        <v>1397</v>
      </c>
    </row>
    <row r="23" spans="1:11">
      <c r="A23" t="s">
        <v>1147</v>
      </c>
      <c r="B23" t="str">
        <f t="shared" si="0"/>
        <v>21</v>
      </c>
      <c r="C23" t="s">
        <v>1133</v>
      </c>
      <c r="D23" t="s">
        <v>1146</v>
      </c>
      <c r="E23" t="s">
        <v>1149</v>
      </c>
      <c r="F23" t="str">
        <f t="shared" si="1"/>
        <v> "车身</v>
      </c>
      <c r="G23" t="str">
        <f t="shared" si="2"/>
        <v>长度(mm)</v>
      </c>
      <c r="H23" t="str">
        <f t="shared" si="3"/>
        <v>长度(mm)"</v>
      </c>
      <c r="I23" t="s">
        <v>1398</v>
      </c>
      <c r="J23" t="str">
        <f>VLOOKUP(E23,'autohome-list'!$B:$E,3,0)</f>
        <v>长度(mm)</v>
      </c>
      <c r="K23" t="s">
        <v>1399</v>
      </c>
    </row>
    <row r="24" spans="1:11">
      <c r="A24" t="s">
        <v>1150</v>
      </c>
      <c r="B24" t="str">
        <f t="shared" si="0"/>
        <v>22</v>
      </c>
      <c r="C24" t="s">
        <v>1133</v>
      </c>
      <c r="D24" t="s">
        <v>1146</v>
      </c>
      <c r="E24" t="s">
        <v>1152</v>
      </c>
      <c r="F24" t="str">
        <f t="shared" si="1"/>
        <v> "车身</v>
      </c>
      <c r="G24" t="str">
        <f t="shared" si="2"/>
        <v>宽度(mm)</v>
      </c>
      <c r="H24" t="str">
        <f t="shared" si="3"/>
        <v>宽度(mm)"</v>
      </c>
      <c r="I24" t="s">
        <v>1400</v>
      </c>
      <c r="J24" t="str">
        <f>VLOOKUP(E24,'autohome-list'!$B:$E,3,0)</f>
        <v>宽度(mm)</v>
      </c>
      <c r="K24" t="s">
        <v>1401</v>
      </c>
    </row>
    <row r="25" spans="1:11">
      <c r="A25" t="s">
        <v>1153</v>
      </c>
      <c r="B25" t="str">
        <f t="shared" si="0"/>
        <v>23</v>
      </c>
      <c r="C25" t="s">
        <v>1133</v>
      </c>
      <c r="D25" t="s">
        <v>1146</v>
      </c>
      <c r="E25" t="s">
        <v>1155</v>
      </c>
      <c r="F25" t="str">
        <f t="shared" si="1"/>
        <v> "车身</v>
      </c>
      <c r="G25" t="str">
        <f t="shared" si="2"/>
        <v>高度(mm)</v>
      </c>
      <c r="H25" t="str">
        <f t="shared" si="3"/>
        <v>高度(mm)"</v>
      </c>
      <c r="I25" t="s">
        <v>1402</v>
      </c>
      <c r="J25" t="str">
        <f>VLOOKUP(E25,'autohome-list'!$B:$E,3,0)</f>
        <v>高度(mm)</v>
      </c>
      <c r="K25" t="s">
        <v>1403</v>
      </c>
    </row>
    <row r="26" spans="1:11">
      <c r="A26" t="s">
        <v>1156</v>
      </c>
      <c r="B26" t="str">
        <f t="shared" si="0"/>
        <v>24</v>
      </c>
      <c r="C26" t="s">
        <v>1133</v>
      </c>
      <c r="D26" t="s">
        <v>1146</v>
      </c>
      <c r="E26" s="4" t="s">
        <v>1106</v>
      </c>
      <c r="F26" t="str">
        <f t="shared" si="1"/>
        <v> "车身</v>
      </c>
      <c r="G26" t="str">
        <f t="shared" si="2"/>
        <v>轴距(mm)</v>
      </c>
      <c r="H26" t="str">
        <f t="shared" si="3"/>
        <v>轴距(mm)"</v>
      </c>
      <c r="I26" t="s">
        <v>1404</v>
      </c>
      <c r="J26" t="str">
        <f>VLOOKUP(E26,'autohome-list'!$B:$E,3,0)</f>
        <v>轴距(mm)</v>
      </c>
      <c r="K26" t="s">
        <v>1383</v>
      </c>
    </row>
    <row r="27" spans="1:11">
      <c r="A27" t="s">
        <v>1157</v>
      </c>
      <c r="B27" t="str">
        <f t="shared" si="0"/>
        <v>25</v>
      </c>
      <c r="C27" t="s">
        <v>1133</v>
      </c>
      <c r="D27" t="s">
        <v>1146</v>
      </c>
      <c r="E27" t="s">
        <v>1159</v>
      </c>
      <c r="F27" t="str">
        <f t="shared" si="1"/>
        <v> "车身</v>
      </c>
      <c r="G27" t="str">
        <f t="shared" si="2"/>
        <v>前轮距(mm)</v>
      </c>
      <c r="H27" t="str">
        <f t="shared" si="3"/>
        <v>前轮距(mm)"</v>
      </c>
      <c r="I27" t="s">
        <v>1405</v>
      </c>
      <c r="J27" t="str">
        <f>VLOOKUP(E27,'autohome-list'!$B:$E,3,0)</f>
        <v>前轮距(mm)</v>
      </c>
      <c r="K27" t="s">
        <v>1406</v>
      </c>
    </row>
    <row r="28" spans="1:11">
      <c r="A28" t="s">
        <v>1160</v>
      </c>
      <c r="B28" t="str">
        <f t="shared" si="0"/>
        <v>26</v>
      </c>
      <c r="C28" t="s">
        <v>1133</v>
      </c>
      <c r="D28" t="s">
        <v>1146</v>
      </c>
      <c r="E28" t="s">
        <v>1162</v>
      </c>
      <c r="F28" t="str">
        <f t="shared" si="1"/>
        <v> "车身</v>
      </c>
      <c r="G28" t="str">
        <f t="shared" si="2"/>
        <v>后轮距(mm)</v>
      </c>
      <c r="H28" t="str">
        <f t="shared" si="3"/>
        <v>后轮距(mm)"</v>
      </c>
      <c r="I28" t="s">
        <v>1407</v>
      </c>
      <c r="J28" t="str">
        <f>VLOOKUP(E28,'autohome-list'!$B:$E,3,0)</f>
        <v>后轮距(mm)</v>
      </c>
      <c r="K28" t="s">
        <v>1408</v>
      </c>
    </row>
    <row r="29" spans="1:11">
      <c r="A29" t="s">
        <v>1163</v>
      </c>
      <c r="B29" t="str">
        <f t="shared" si="0"/>
        <v>27</v>
      </c>
      <c r="C29" t="s">
        <v>1133</v>
      </c>
      <c r="D29" t="s">
        <v>1146</v>
      </c>
      <c r="E29" s="4" t="s">
        <v>1164</v>
      </c>
      <c r="F29" t="str">
        <f t="shared" si="1"/>
        <v> "车身</v>
      </c>
      <c r="G29" t="str">
        <f t="shared" si="2"/>
        <v>最小离地间隙(mm)</v>
      </c>
      <c r="H29" t="str">
        <f t="shared" si="3"/>
        <v>最小离地间隙(mm)"</v>
      </c>
      <c r="I29" t="s">
        <v>1409</v>
      </c>
      <c r="J29" t="s">
        <v>333</v>
      </c>
      <c r="K29" t="s">
        <v>1410</v>
      </c>
    </row>
    <row r="30" spans="1:11">
      <c r="A30" t="s">
        <v>1165</v>
      </c>
      <c r="B30" t="str">
        <f t="shared" si="0"/>
        <v>28</v>
      </c>
      <c r="C30" t="s">
        <v>1133</v>
      </c>
      <c r="D30" t="s">
        <v>1146</v>
      </c>
      <c r="E30" t="s">
        <v>1168</v>
      </c>
      <c r="F30" t="str">
        <f t="shared" si="1"/>
        <v> "车身</v>
      </c>
      <c r="G30" t="str">
        <f t="shared" si="2"/>
        <v>车重(kg)</v>
      </c>
      <c r="H30" t="str">
        <f t="shared" si="3"/>
        <v>车重(kg)"</v>
      </c>
      <c r="I30" t="s">
        <v>1411</v>
      </c>
      <c r="J30" t="s">
        <v>121</v>
      </c>
      <c r="K30" t="s">
        <v>1412</v>
      </c>
    </row>
    <row r="31" spans="1:11">
      <c r="A31" t="s">
        <v>1169</v>
      </c>
      <c r="B31" t="str">
        <f t="shared" si="0"/>
        <v>29</v>
      </c>
      <c r="C31" t="s">
        <v>1133</v>
      </c>
      <c r="D31" t="s">
        <v>1146</v>
      </c>
      <c r="E31" t="s">
        <v>1171</v>
      </c>
      <c r="F31" t="str">
        <f t="shared" si="1"/>
        <v> "车身</v>
      </c>
      <c r="G31" t="str">
        <f t="shared" si="2"/>
        <v>车门数(个)</v>
      </c>
      <c r="H31" t="str">
        <f t="shared" si="3"/>
        <v>车门数(个)"</v>
      </c>
      <c r="I31" t="s">
        <v>1413</v>
      </c>
      <c r="J31" t="str">
        <f>VLOOKUP(E31,'autohome-list'!$B:$E,3,0)</f>
        <v>车门数(个)</v>
      </c>
      <c r="K31" t="s">
        <v>1414</v>
      </c>
    </row>
    <row r="32" spans="1:11">
      <c r="A32" t="s">
        <v>1172</v>
      </c>
      <c r="B32" t="str">
        <f t="shared" si="0"/>
        <v>30</v>
      </c>
      <c r="C32" t="s">
        <v>1133</v>
      </c>
      <c r="D32" t="s">
        <v>1146</v>
      </c>
      <c r="E32" t="s">
        <v>1173</v>
      </c>
      <c r="F32" t="str">
        <f t="shared" si="1"/>
        <v> "车身</v>
      </c>
      <c r="G32" t="str">
        <f t="shared" si="2"/>
        <v>座位数(个)</v>
      </c>
      <c r="H32" t="str">
        <f t="shared" si="3"/>
        <v>座位数(个)"</v>
      </c>
      <c r="I32" t="s">
        <v>1415</v>
      </c>
      <c r="J32" t="str">
        <f>VLOOKUP(E32,'autohome-list'!$B:$E,3,0)</f>
        <v>座位数(个)</v>
      </c>
      <c r="K32" t="s">
        <v>1416</v>
      </c>
    </row>
    <row r="33" spans="1:11">
      <c r="A33" t="s">
        <v>1174</v>
      </c>
      <c r="B33" t="str">
        <f t="shared" si="0"/>
        <v>31</v>
      </c>
      <c r="C33" t="s">
        <v>1133</v>
      </c>
      <c r="D33" t="s">
        <v>1146</v>
      </c>
      <c r="E33" t="s">
        <v>1176</v>
      </c>
      <c r="F33" t="str">
        <f t="shared" si="1"/>
        <v> "车身</v>
      </c>
      <c r="G33" t="str">
        <f t="shared" si="2"/>
        <v>油箱容积(L)</v>
      </c>
      <c r="H33" t="str">
        <f t="shared" si="3"/>
        <v>油箱容积(L)"</v>
      </c>
      <c r="I33" t="s">
        <v>1417</v>
      </c>
      <c r="J33" t="str">
        <f>VLOOKUP(E33,'autohome-list'!$B:$E,3,0)</f>
        <v>油箱容积(L)</v>
      </c>
      <c r="K33" t="s">
        <v>1418</v>
      </c>
    </row>
    <row r="34" spans="1:11">
      <c r="A34" t="s">
        <v>1177</v>
      </c>
      <c r="B34" t="str">
        <f t="shared" si="0"/>
        <v>32</v>
      </c>
      <c r="C34" t="s">
        <v>1133</v>
      </c>
      <c r="D34" t="s">
        <v>1146</v>
      </c>
      <c r="E34" t="s">
        <v>1179</v>
      </c>
      <c r="F34" t="str">
        <f t="shared" si="1"/>
        <v> "车身</v>
      </c>
      <c r="G34" t="str">
        <f t="shared" si="2"/>
        <v>行李厢容积(L)</v>
      </c>
      <c r="H34" t="str">
        <f t="shared" si="3"/>
        <v>行李厢容积(L)"</v>
      </c>
      <c r="I34" t="s">
        <v>1419</v>
      </c>
      <c r="J34" t="str">
        <f>VLOOKUP(E34,'autohome-list'!$B:$E,3,0)</f>
        <v>行李厢容积(L)</v>
      </c>
      <c r="K34" t="s">
        <v>1420</v>
      </c>
    </row>
    <row r="35" spans="1:11">
      <c r="A35" t="s">
        <v>1180</v>
      </c>
      <c r="B35" t="str">
        <f t="shared" si="0"/>
        <v>33</v>
      </c>
      <c r="C35" t="s">
        <v>1133</v>
      </c>
      <c r="D35" t="s">
        <v>1146</v>
      </c>
      <c r="E35" t="s">
        <v>1181</v>
      </c>
      <c r="F35" t="str">
        <f t="shared" si="1"/>
        <v> "车身</v>
      </c>
      <c r="G35" t="str">
        <f t="shared" si="2"/>
        <v>行李厢最大容积(L)</v>
      </c>
      <c r="H35" t="str">
        <f t="shared" si="3"/>
        <v>行李厢最大容积(L)"</v>
      </c>
      <c r="I35" t="s">
        <v>1421</v>
      </c>
      <c r="J35" t="s">
        <v>1422</v>
      </c>
      <c r="K35" t="s">
        <v>1423</v>
      </c>
    </row>
    <row r="36" spans="1:8">
      <c r="A36" t="s">
        <v>1182</v>
      </c>
      <c r="B36" t="str">
        <f t="shared" si="0"/>
        <v>34</v>
      </c>
      <c r="C36" t="s">
        <v>1183</v>
      </c>
      <c r="D36" t="s">
        <v>1195</v>
      </c>
      <c r="E36" s="4" t="s">
        <v>1143</v>
      </c>
      <c r="F36" t="str">
        <f t="shared" si="1"/>
        <v> "发动机</v>
      </c>
      <c r="G36" t="str">
        <f t="shared" si="2"/>
        <v>参配看图</v>
      </c>
      <c r="H36" t="str">
        <f t="shared" si="3"/>
        <v>参配看图"</v>
      </c>
    </row>
    <row r="37" spans="1:11">
      <c r="A37" t="s">
        <v>1192</v>
      </c>
      <c r="B37" t="str">
        <f t="shared" si="0"/>
        <v>35</v>
      </c>
      <c r="C37" t="s">
        <v>1183</v>
      </c>
      <c r="D37" t="s">
        <v>1195</v>
      </c>
      <c r="E37" t="s">
        <v>1196</v>
      </c>
      <c r="F37" t="str">
        <f t="shared" si="1"/>
        <v> "发动机</v>
      </c>
      <c r="G37" t="str">
        <f t="shared" si="2"/>
        <v>发动机型号</v>
      </c>
      <c r="H37" t="str">
        <f t="shared" si="3"/>
        <v>发动机型号"</v>
      </c>
      <c r="I37" t="s">
        <v>1424</v>
      </c>
      <c r="J37" t="str">
        <f>VLOOKUP(E37,'autohome-list'!$B:$E,3,0)</f>
        <v>发动机型号</v>
      </c>
      <c r="K37" t="s">
        <v>1425</v>
      </c>
    </row>
    <row r="38" spans="1:11">
      <c r="A38" t="s">
        <v>1197</v>
      </c>
      <c r="B38" t="str">
        <f t="shared" si="0"/>
        <v>36</v>
      </c>
      <c r="C38" t="s">
        <v>1183</v>
      </c>
      <c r="D38" t="s">
        <v>1195</v>
      </c>
      <c r="E38" t="s">
        <v>1200</v>
      </c>
      <c r="F38" t="str">
        <f t="shared" si="1"/>
        <v> "发动机</v>
      </c>
      <c r="G38" t="str">
        <f t="shared" si="2"/>
        <v>排量(mL)</v>
      </c>
      <c r="H38" t="str">
        <f t="shared" si="3"/>
        <v>排量(mL)"</v>
      </c>
      <c r="I38" t="s">
        <v>1426</v>
      </c>
      <c r="J38" t="str">
        <f>VLOOKUP(E38,'autohome-list'!$B:$E,3,0)</f>
        <v>排量(mL)</v>
      </c>
      <c r="K38" t="s">
        <v>1427</v>
      </c>
    </row>
    <row r="39" spans="1:11">
      <c r="A39" t="s">
        <v>1201</v>
      </c>
      <c r="B39" t="str">
        <f t="shared" si="0"/>
        <v>37</v>
      </c>
      <c r="C39" t="s">
        <v>1183</v>
      </c>
      <c r="D39" t="s">
        <v>1195</v>
      </c>
      <c r="E39" s="4" t="s">
        <v>1085</v>
      </c>
      <c r="F39" t="str">
        <f t="shared" si="1"/>
        <v> "发动机</v>
      </c>
      <c r="G39" t="str">
        <f t="shared" si="2"/>
        <v>进气形式</v>
      </c>
      <c r="H39" t="str">
        <f t="shared" si="3"/>
        <v>进气形式"</v>
      </c>
      <c r="I39" t="s">
        <v>1428</v>
      </c>
      <c r="J39" t="s">
        <v>1429</v>
      </c>
      <c r="K39" t="s">
        <v>1430</v>
      </c>
    </row>
    <row r="40" spans="1:11">
      <c r="A40" t="s">
        <v>1202</v>
      </c>
      <c r="B40" t="str">
        <f t="shared" si="0"/>
        <v>38</v>
      </c>
      <c r="C40" t="s">
        <v>1183</v>
      </c>
      <c r="D40" t="s">
        <v>1195</v>
      </c>
      <c r="E40" s="4" t="s">
        <v>1089</v>
      </c>
      <c r="F40" t="str">
        <f t="shared" si="1"/>
        <v> "发动机</v>
      </c>
      <c r="G40" t="str">
        <f t="shared" si="2"/>
        <v>最大马力(PS)</v>
      </c>
      <c r="H40" t="str">
        <f t="shared" si="3"/>
        <v>最大马力(PS)"</v>
      </c>
      <c r="I40" t="s">
        <v>1431</v>
      </c>
      <c r="J40" t="s">
        <v>1432</v>
      </c>
      <c r="K40" t="s">
        <v>1433</v>
      </c>
    </row>
    <row r="41" spans="1:11">
      <c r="A41" t="s">
        <v>1203</v>
      </c>
      <c r="B41" t="str">
        <f t="shared" si="0"/>
        <v>39</v>
      </c>
      <c r="C41" t="s">
        <v>1183</v>
      </c>
      <c r="D41" t="s">
        <v>1195</v>
      </c>
      <c r="E41" t="s">
        <v>1206</v>
      </c>
      <c r="F41" t="str">
        <f t="shared" si="1"/>
        <v> "发动机</v>
      </c>
      <c r="G41" t="str">
        <f t="shared" si="2"/>
        <v>最大功率(kW)</v>
      </c>
      <c r="H41" t="str">
        <f t="shared" si="3"/>
        <v>最大功率(kW)"</v>
      </c>
      <c r="I41" t="s">
        <v>1434</v>
      </c>
      <c r="J41" t="str">
        <f>VLOOKUP(E41,'autohome-list'!$B:$E,3,0)</f>
        <v>最大功率(kW)</v>
      </c>
      <c r="K41" t="s">
        <v>1435</v>
      </c>
    </row>
    <row r="42" spans="1:11">
      <c r="A42" t="s">
        <v>1207</v>
      </c>
      <c r="B42" t="str">
        <f t="shared" si="0"/>
        <v>40</v>
      </c>
      <c r="C42" t="s">
        <v>1183</v>
      </c>
      <c r="D42" t="s">
        <v>1195</v>
      </c>
      <c r="E42" t="s">
        <v>1209</v>
      </c>
      <c r="F42" t="str">
        <f t="shared" si="1"/>
        <v> "发动机</v>
      </c>
      <c r="G42" t="str">
        <f t="shared" si="2"/>
        <v>最大功率转速(rpm)</v>
      </c>
      <c r="H42" t="str">
        <f t="shared" si="3"/>
        <v>最大功率转速(rpm)"</v>
      </c>
      <c r="I42" t="s">
        <v>1436</v>
      </c>
      <c r="J42" t="str">
        <f>VLOOKUP(E42,'autohome-list'!$B:$E,3,0)</f>
        <v>最大功率转速(rpm)</v>
      </c>
      <c r="K42" t="s">
        <v>1437</v>
      </c>
    </row>
    <row r="43" spans="1:11">
      <c r="A43" t="s">
        <v>1210</v>
      </c>
      <c r="B43" t="str">
        <f t="shared" si="0"/>
        <v>41</v>
      </c>
      <c r="C43" t="s">
        <v>1183</v>
      </c>
      <c r="D43" t="s">
        <v>1195</v>
      </c>
      <c r="E43" s="4" t="s">
        <v>1093</v>
      </c>
      <c r="F43" t="str">
        <f t="shared" si="1"/>
        <v> "发动机</v>
      </c>
      <c r="G43" t="str">
        <f t="shared" si="2"/>
        <v>最大扭矩(N·m)</v>
      </c>
      <c r="H43" t="str">
        <f t="shared" si="3"/>
        <v>最大扭矩(N·m)"</v>
      </c>
      <c r="I43" t="s">
        <v>1438</v>
      </c>
      <c r="J43" t="s">
        <v>1439</v>
      </c>
      <c r="K43" t="s">
        <v>1440</v>
      </c>
    </row>
    <row r="44" spans="1:11">
      <c r="A44" t="s">
        <v>1211</v>
      </c>
      <c r="B44" t="str">
        <f t="shared" si="0"/>
        <v>42</v>
      </c>
      <c r="C44" t="s">
        <v>1183</v>
      </c>
      <c r="D44" t="s">
        <v>1195</v>
      </c>
      <c r="E44" t="s">
        <v>1214</v>
      </c>
      <c r="F44" t="str">
        <f t="shared" si="1"/>
        <v> "发动机</v>
      </c>
      <c r="G44" t="str">
        <f t="shared" si="2"/>
        <v>最大扭矩转速(rpm)</v>
      </c>
      <c r="H44" t="str">
        <f t="shared" si="3"/>
        <v>最大扭矩转速(rpm)"</v>
      </c>
      <c r="I44" t="s">
        <v>1441</v>
      </c>
      <c r="J44" t="str">
        <f>VLOOKUP(E44,'autohome-list'!$B:$E,3,0)</f>
        <v>最大扭矩转速(rpm)</v>
      </c>
      <c r="K44" t="s">
        <v>1442</v>
      </c>
    </row>
    <row r="45" spans="1:11">
      <c r="A45" t="s">
        <v>1215</v>
      </c>
      <c r="B45" t="str">
        <f t="shared" si="0"/>
        <v>43</v>
      </c>
      <c r="C45" t="s">
        <v>1183</v>
      </c>
      <c r="D45" t="s">
        <v>1195</v>
      </c>
      <c r="E45" t="s">
        <v>1217</v>
      </c>
      <c r="F45" t="str">
        <f t="shared" si="1"/>
        <v> "发动机</v>
      </c>
      <c r="G45" t="str">
        <f t="shared" si="2"/>
        <v>气缸排列形式</v>
      </c>
      <c r="H45" t="str">
        <f t="shared" si="3"/>
        <v>气缸排列形式"</v>
      </c>
      <c r="I45" t="s">
        <v>1443</v>
      </c>
      <c r="J45" t="str">
        <f>VLOOKUP(E45,'autohome-list'!$B:$E,3,0)</f>
        <v>气缸排列形式</v>
      </c>
      <c r="K45" t="s">
        <v>1444</v>
      </c>
    </row>
    <row r="46" spans="1:11">
      <c r="A46" t="s">
        <v>1218</v>
      </c>
      <c r="B46" t="str">
        <f t="shared" si="0"/>
        <v>44</v>
      </c>
      <c r="C46" t="s">
        <v>1183</v>
      </c>
      <c r="D46" t="s">
        <v>1195</v>
      </c>
      <c r="E46" t="s">
        <v>1220</v>
      </c>
      <c r="F46" t="str">
        <f t="shared" si="1"/>
        <v> "发动机</v>
      </c>
      <c r="G46" t="str">
        <f t="shared" si="2"/>
        <v>气缸数(个)</v>
      </c>
      <c r="H46" t="str">
        <f t="shared" si="3"/>
        <v>气缸数(个)"</v>
      </c>
      <c r="I46" t="s">
        <v>1445</v>
      </c>
      <c r="J46" t="str">
        <f>VLOOKUP(E46,'autohome-list'!$B:$E,3,0)</f>
        <v>气缸数(个)</v>
      </c>
      <c r="K46" t="s">
        <v>1446</v>
      </c>
    </row>
    <row r="47" spans="1:11">
      <c r="A47" t="s">
        <v>1221</v>
      </c>
      <c r="B47" t="str">
        <f t="shared" si="0"/>
        <v>45</v>
      </c>
      <c r="C47" t="s">
        <v>1183</v>
      </c>
      <c r="D47" t="s">
        <v>1195</v>
      </c>
      <c r="E47" t="s">
        <v>1222</v>
      </c>
      <c r="F47" t="str">
        <f t="shared" si="1"/>
        <v> "发动机</v>
      </c>
      <c r="G47" t="str">
        <f t="shared" si="2"/>
        <v>每缸气门数(个)</v>
      </c>
      <c r="H47" t="str">
        <f t="shared" si="3"/>
        <v>每缸气门数(个)"</v>
      </c>
      <c r="I47" t="s">
        <v>1447</v>
      </c>
      <c r="J47" t="str">
        <f>VLOOKUP(E47,'autohome-list'!$B:$E,3,0)</f>
        <v>每缸气门数(个)</v>
      </c>
      <c r="K47" t="s">
        <v>1448</v>
      </c>
    </row>
    <row r="48" spans="1:11">
      <c r="A48" t="s">
        <v>1223</v>
      </c>
      <c r="B48" t="str">
        <f t="shared" si="0"/>
        <v>46</v>
      </c>
      <c r="C48" t="s">
        <v>1183</v>
      </c>
      <c r="D48" t="s">
        <v>1195</v>
      </c>
      <c r="E48" t="s">
        <v>1226</v>
      </c>
      <c r="F48" t="str">
        <f t="shared" si="1"/>
        <v> "发动机</v>
      </c>
      <c r="G48" t="str">
        <f t="shared" si="2"/>
        <v>压缩比</v>
      </c>
      <c r="H48" t="str">
        <f t="shared" si="3"/>
        <v>压缩比"</v>
      </c>
      <c r="I48" t="s">
        <v>1449</v>
      </c>
      <c r="J48" t="str">
        <f>VLOOKUP(E48,'autohome-list'!$B:$E,3,0)</f>
        <v>压缩比</v>
      </c>
      <c r="K48" t="s">
        <v>1450</v>
      </c>
    </row>
    <row r="49" spans="1:11">
      <c r="A49" t="s">
        <v>1227</v>
      </c>
      <c r="B49" t="str">
        <f t="shared" si="0"/>
        <v>47</v>
      </c>
      <c r="C49" t="s">
        <v>1183</v>
      </c>
      <c r="D49" t="s">
        <v>1195</v>
      </c>
      <c r="E49" t="s">
        <v>1230</v>
      </c>
      <c r="F49" t="str">
        <f t="shared" si="1"/>
        <v> "发动机</v>
      </c>
      <c r="G49" t="str">
        <f t="shared" si="2"/>
        <v>配气机构</v>
      </c>
      <c r="H49" t="str">
        <f t="shared" si="3"/>
        <v>配气机构"</v>
      </c>
      <c r="I49" t="s">
        <v>1451</v>
      </c>
      <c r="J49" t="str">
        <f>VLOOKUP(E49,'autohome-list'!$B:$E,3,0)</f>
        <v>配气机构</v>
      </c>
      <c r="K49" t="s">
        <v>1452</v>
      </c>
    </row>
    <row r="50" spans="1:11">
      <c r="A50" t="s">
        <v>1231</v>
      </c>
      <c r="B50" t="str">
        <f t="shared" si="0"/>
        <v>48</v>
      </c>
      <c r="C50" t="s">
        <v>1183</v>
      </c>
      <c r="D50" t="s">
        <v>1195</v>
      </c>
      <c r="E50" t="s">
        <v>1234</v>
      </c>
      <c r="F50" t="str">
        <f t="shared" si="1"/>
        <v> "发动机</v>
      </c>
      <c r="G50" t="str">
        <f t="shared" si="2"/>
        <v>缸径(mm)</v>
      </c>
      <c r="H50" t="str">
        <f t="shared" si="3"/>
        <v>缸径(mm)"</v>
      </c>
      <c r="I50" t="s">
        <v>1453</v>
      </c>
      <c r="J50" t="str">
        <f>VLOOKUP(E50,'autohome-list'!$B:$E,3,0)</f>
        <v>缸径(mm)</v>
      </c>
      <c r="K50" t="s">
        <v>1454</v>
      </c>
    </row>
    <row r="51" spans="1:11">
      <c r="A51" t="s">
        <v>1235</v>
      </c>
      <c r="B51" t="str">
        <f t="shared" si="0"/>
        <v>49</v>
      </c>
      <c r="C51" t="s">
        <v>1183</v>
      </c>
      <c r="D51" t="s">
        <v>1195</v>
      </c>
      <c r="E51" t="s">
        <v>1238</v>
      </c>
      <c r="F51" t="str">
        <f t="shared" si="1"/>
        <v> "发动机</v>
      </c>
      <c r="G51" t="str">
        <f t="shared" si="2"/>
        <v>行程(mm)</v>
      </c>
      <c r="H51" t="str">
        <f t="shared" si="3"/>
        <v>行程(mm)"</v>
      </c>
      <c r="I51" t="s">
        <v>1455</v>
      </c>
      <c r="J51" t="str">
        <f>VLOOKUP(E51,'autohome-list'!$B:$E,3,0)</f>
        <v>行程(mm)</v>
      </c>
      <c r="K51" t="s">
        <v>1456</v>
      </c>
    </row>
    <row r="52" spans="1:11">
      <c r="A52" t="s">
        <v>1239</v>
      </c>
      <c r="B52" t="str">
        <f t="shared" si="0"/>
        <v>50</v>
      </c>
      <c r="C52" t="s">
        <v>1183</v>
      </c>
      <c r="D52" t="s">
        <v>1195</v>
      </c>
      <c r="E52" t="s">
        <v>1241</v>
      </c>
      <c r="F52" t="str">
        <f t="shared" si="1"/>
        <v> "发动机</v>
      </c>
      <c r="G52" t="str">
        <f t="shared" si="2"/>
        <v>发动机特有技术</v>
      </c>
      <c r="H52" t="str">
        <f t="shared" si="3"/>
        <v>发动机特有技术"</v>
      </c>
      <c r="I52" t="s">
        <v>1457</v>
      </c>
      <c r="J52" t="str">
        <f>VLOOKUP(E52,'autohome-list'!$B:$E,3,0)</f>
        <v>发动机特有技术</v>
      </c>
      <c r="K52" t="s">
        <v>1458</v>
      </c>
    </row>
    <row r="53" spans="1:11">
      <c r="A53" t="s">
        <v>1242</v>
      </c>
      <c r="B53" t="str">
        <f t="shared" si="0"/>
        <v>51</v>
      </c>
      <c r="C53" t="s">
        <v>1183</v>
      </c>
      <c r="D53" t="s">
        <v>1195</v>
      </c>
      <c r="E53" t="s">
        <v>1244</v>
      </c>
      <c r="F53" t="str">
        <f t="shared" si="1"/>
        <v> "发动机</v>
      </c>
      <c r="G53" t="str">
        <f t="shared" si="2"/>
        <v>燃料形式</v>
      </c>
      <c r="H53" t="str">
        <f t="shared" si="3"/>
        <v>燃料形式"</v>
      </c>
      <c r="I53" t="s">
        <v>1459</v>
      </c>
      <c r="J53" t="str">
        <f>VLOOKUP(E53,'autohome-list'!$B:$E,3,0)</f>
        <v>燃料形式</v>
      </c>
      <c r="K53" t="s">
        <v>1460</v>
      </c>
    </row>
    <row r="54" spans="1:11">
      <c r="A54" t="s">
        <v>1245</v>
      </c>
      <c r="B54" t="str">
        <f t="shared" si="0"/>
        <v>52</v>
      </c>
      <c r="C54" t="s">
        <v>1183</v>
      </c>
      <c r="D54" t="s">
        <v>1195</v>
      </c>
      <c r="E54" t="s">
        <v>1247</v>
      </c>
      <c r="F54" t="str">
        <f t="shared" si="1"/>
        <v> "发动机</v>
      </c>
      <c r="G54" t="str">
        <f t="shared" si="2"/>
        <v>燃油标号</v>
      </c>
      <c r="H54" t="str">
        <f t="shared" si="3"/>
        <v>燃油标号"</v>
      </c>
      <c r="I54" t="s">
        <v>1461</v>
      </c>
      <c r="J54" t="str">
        <f>VLOOKUP(E54,'autohome-list'!$B:$E,3,0)</f>
        <v>燃油标号</v>
      </c>
      <c r="K54" t="s">
        <v>1462</v>
      </c>
    </row>
    <row r="55" spans="1:11">
      <c r="A55" t="s">
        <v>1248</v>
      </c>
      <c r="B55" t="str">
        <f t="shared" si="0"/>
        <v>53</v>
      </c>
      <c r="C55" t="s">
        <v>1183</v>
      </c>
      <c r="D55" t="s">
        <v>1195</v>
      </c>
      <c r="E55" t="s">
        <v>1250</v>
      </c>
      <c r="F55" t="str">
        <f t="shared" si="1"/>
        <v> "发动机</v>
      </c>
      <c r="G55" t="str">
        <f t="shared" si="2"/>
        <v>供油方式</v>
      </c>
      <c r="H55" t="str">
        <f t="shared" si="3"/>
        <v>供油方式"</v>
      </c>
      <c r="I55" t="s">
        <v>1463</v>
      </c>
      <c r="J55" t="str">
        <f>VLOOKUP(E55,'autohome-list'!$B:$E,3,0)</f>
        <v>供油方式</v>
      </c>
      <c r="K55" t="s">
        <v>1464</v>
      </c>
    </row>
    <row r="56" spans="1:11">
      <c r="A56" t="s">
        <v>1251</v>
      </c>
      <c r="B56" t="str">
        <f t="shared" si="0"/>
        <v>54</v>
      </c>
      <c r="C56" t="s">
        <v>1183</v>
      </c>
      <c r="D56" t="s">
        <v>1195</v>
      </c>
      <c r="E56" t="s">
        <v>1253</v>
      </c>
      <c r="F56" t="str">
        <f t="shared" si="1"/>
        <v> "发动机</v>
      </c>
      <c r="G56" t="str">
        <f t="shared" si="2"/>
        <v>缸盖材料</v>
      </c>
      <c r="H56" t="str">
        <f t="shared" si="3"/>
        <v>缸盖材料"</v>
      </c>
      <c r="I56" t="s">
        <v>1465</v>
      </c>
      <c r="J56" t="str">
        <f>VLOOKUP(E56,'autohome-list'!$B:$E,3,0)</f>
        <v>缸盖材料</v>
      </c>
      <c r="K56" t="s">
        <v>1466</v>
      </c>
    </row>
    <row r="57" spans="1:11">
      <c r="A57" t="s">
        <v>1254</v>
      </c>
      <c r="B57" t="str">
        <f t="shared" si="0"/>
        <v>55</v>
      </c>
      <c r="C57" t="s">
        <v>1183</v>
      </c>
      <c r="D57" t="s">
        <v>1195</v>
      </c>
      <c r="E57" t="s">
        <v>1256</v>
      </c>
      <c r="F57" t="str">
        <f t="shared" si="1"/>
        <v> "发动机</v>
      </c>
      <c r="G57" t="str">
        <f t="shared" si="2"/>
        <v>缸体材料</v>
      </c>
      <c r="H57" t="str">
        <f t="shared" si="3"/>
        <v>缸体材料"</v>
      </c>
      <c r="I57" t="s">
        <v>1467</v>
      </c>
      <c r="J57" t="str">
        <f>VLOOKUP(E57,'autohome-list'!$B:$E,3,0)</f>
        <v>缸体材料</v>
      </c>
      <c r="K57" t="s">
        <v>1468</v>
      </c>
    </row>
    <row r="58" spans="1:11">
      <c r="A58" t="s">
        <v>1257</v>
      </c>
      <c r="B58" t="str">
        <f t="shared" si="0"/>
        <v>56</v>
      </c>
      <c r="C58" t="s">
        <v>1183</v>
      </c>
      <c r="D58" t="s">
        <v>1195</v>
      </c>
      <c r="E58" t="s">
        <v>1259</v>
      </c>
      <c r="F58" t="str">
        <f t="shared" si="1"/>
        <v> "发动机</v>
      </c>
      <c r="G58" t="str">
        <f t="shared" si="2"/>
        <v>排放标准</v>
      </c>
      <c r="H58" t="str">
        <f t="shared" si="3"/>
        <v>排放标准"</v>
      </c>
      <c r="I58" t="s">
        <v>1469</v>
      </c>
      <c r="J58" t="s">
        <v>124</v>
      </c>
      <c r="K58" t="s">
        <v>1470</v>
      </c>
    </row>
    <row r="59" spans="1:11">
      <c r="A59" t="s">
        <v>1260</v>
      </c>
      <c r="B59" t="str">
        <f t="shared" si="0"/>
        <v>57</v>
      </c>
      <c r="C59" t="s">
        <v>1261</v>
      </c>
      <c r="D59" t="s">
        <v>1471</v>
      </c>
      <c r="E59" t="s">
        <v>1263</v>
      </c>
      <c r="F59" t="str">
        <f t="shared" si="1"/>
        <v> "变速箱</v>
      </c>
      <c r="G59" t="str">
        <f t="shared" si="2"/>
        <v>简称</v>
      </c>
      <c r="H59" t="str">
        <f t="shared" si="3"/>
        <v>简称"</v>
      </c>
      <c r="I59" t="s">
        <v>1472</v>
      </c>
      <c r="J59" t="str">
        <f>VLOOKUP(E59,'autohome-list'!$B:$E,3,0)</f>
        <v>简称</v>
      </c>
      <c r="K59" t="s">
        <v>1473</v>
      </c>
    </row>
    <row r="60" spans="1:11">
      <c r="A60" t="s">
        <v>1264</v>
      </c>
      <c r="B60" t="str">
        <f t="shared" si="0"/>
        <v>58</v>
      </c>
      <c r="C60" t="s">
        <v>1261</v>
      </c>
      <c r="D60" t="s">
        <v>1471</v>
      </c>
      <c r="E60" t="s">
        <v>1266</v>
      </c>
      <c r="F60" t="str">
        <f t="shared" si="1"/>
        <v> "变速箱</v>
      </c>
      <c r="G60" t="str">
        <f t="shared" si="2"/>
        <v>挡位个数</v>
      </c>
      <c r="H60" t="str">
        <f t="shared" si="3"/>
        <v>挡位个数"</v>
      </c>
      <c r="I60" t="s">
        <v>1474</v>
      </c>
      <c r="J60" t="str">
        <f>VLOOKUP(E60,'autohome-list'!$B:$E,3,0)</f>
        <v>挡位个数</v>
      </c>
      <c r="K60" t="s">
        <v>1475</v>
      </c>
    </row>
    <row r="61" spans="1:11">
      <c r="A61" t="s">
        <v>1267</v>
      </c>
      <c r="B61" t="str">
        <f t="shared" si="0"/>
        <v>59</v>
      </c>
      <c r="C61" t="s">
        <v>1261</v>
      </c>
      <c r="D61" t="s">
        <v>1471</v>
      </c>
      <c r="E61" t="s">
        <v>1270</v>
      </c>
      <c r="F61" t="str">
        <f t="shared" si="1"/>
        <v> "变速箱</v>
      </c>
      <c r="G61" t="str">
        <f t="shared" si="2"/>
        <v>变速箱类型</v>
      </c>
      <c r="H61" t="str">
        <f t="shared" si="3"/>
        <v>变速箱类型"</v>
      </c>
      <c r="I61" t="s">
        <v>1476</v>
      </c>
      <c r="J61" t="str">
        <f>VLOOKUP(E61,'autohome-list'!$B:$E,3,0)</f>
        <v>变速箱类型</v>
      </c>
      <c r="K61" t="s">
        <v>1477</v>
      </c>
    </row>
    <row r="62" spans="1:8">
      <c r="A62" t="s">
        <v>1271</v>
      </c>
      <c r="B62" t="str">
        <f t="shared" si="0"/>
        <v>60</v>
      </c>
      <c r="C62" t="s">
        <v>1272</v>
      </c>
      <c r="D62" t="s">
        <v>1262</v>
      </c>
      <c r="E62" s="4" t="s">
        <v>1143</v>
      </c>
      <c r="F62" t="str">
        <f t="shared" si="1"/>
        <v> "底盘转向</v>
      </c>
      <c r="G62" t="str">
        <f t="shared" si="2"/>
        <v>参配看图</v>
      </c>
      <c r="H62" t="str">
        <f t="shared" si="3"/>
        <v>参配看图"</v>
      </c>
    </row>
    <row r="63" spans="1:11">
      <c r="A63" t="s">
        <v>1281</v>
      </c>
      <c r="B63" t="str">
        <f t="shared" si="0"/>
        <v>61</v>
      </c>
      <c r="C63" t="s">
        <v>1272</v>
      </c>
      <c r="D63" t="s">
        <v>1262</v>
      </c>
      <c r="E63" t="s">
        <v>1284</v>
      </c>
      <c r="F63" t="str">
        <f t="shared" si="1"/>
        <v> "底盘转向</v>
      </c>
      <c r="G63" t="str">
        <f t="shared" si="2"/>
        <v>驱动方式</v>
      </c>
      <c r="H63" t="str">
        <f t="shared" si="3"/>
        <v>驱动方式"</v>
      </c>
      <c r="I63" t="s">
        <v>1478</v>
      </c>
      <c r="J63" t="str">
        <f>VLOOKUP(E63,'autohome-list'!$B:$E,3,0)</f>
        <v>驱动方式</v>
      </c>
      <c r="K63" t="s">
        <v>1479</v>
      </c>
    </row>
    <row r="64" spans="1:11">
      <c r="A64" t="s">
        <v>1285</v>
      </c>
      <c r="B64" t="str">
        <f t="shared" si="0"/>
        <v>62</v>
      </c>
      <c r="C64" t="s">
        <v>1272</v>
      </c>
      <c r="D64" t="s">
        <v>1262</v>
      </c>
      <c r="E64" t="s">
        <v>1287</v>
      </c>
      <c r="F64" t="str">
        <f t="shared" si="1"/>
        <v> "底盘转向</v>
      </c>
      <c r="G64" t="str">
        <f t="shared" si="2"/>
        <v>前悬挂类型</v>
      </c>
      <c r="H64" t="str">
        <f t="shared" si="3"/>
        <v>前悬挂类型"</v>
      </c>
      <c r="I64" t="s">
        <v>1480</v>
      </c>
      <c r="J64" t="s">
        <v>393</v>
      </c>
      <c r="K64" t="s">
        <v>1481</v>
      </c>
    </row>
    <row r="65" spans="1:11">
      <c r="A65" t="s">
        <v>1288</v>
      </c>
      <c r="B65" t="str">
        <f t="shared" si="0"/>
        <v>63</v>
      </c>
      <c r="C65" t="s">
        <v>1272</v>
      </c>
      <c r="D65" t="s">
        <v>1262</v>
      </c>
      <c r="E65" t="s">
        <v>1290</v>
      </c>
      <c r="F65" t="str">
        <f t="shared" si="1"/>
        <v> "底盘转向</v>
      </c>
      <c r="G65" t="str">
        <f t="shared" si="2"/>
        <v>后悬挂类型</v>
      </c>
      <c r="H65" t="str">
        <f t="shared" si="3"/>
        <v>后悬挂类型"</v>
      </c>
      <c r="I65" t="s">
        <v>1482</v>
      </c>
      <c r="J65" t="s">
        <v>395</v>
      </c>
      <c r="K65" t="s">
        <v>1483</v>
      </c>
    </row>
    <row r="66" spans="1:11">
      <c r="A66" t="s">
        <v>1291</v>
      </c>
      <c r="B66" t="str">
        <f t="shared" si="0"/>
        <v>64</v>
      </c>
      <c r="C66" t="s">
        <v>1272</v>
      </c>
      <c r="D66" t="s">
        <v>1262</v>
      </c>
      <c r="E66" t="s">
        <v>1293</v>
      </c>
      <c r="F66" t="str">
        <f t="shared" si="1"/>
        <v> "底盘转向</v>
      </c>
      <c r="G66" t="str">
        <f t="shared" si="2"/>
        <v>转向助力类型</v>
      </c>
      <c r="H66" t="str">
        <f t="shared" si="3"/>
        <v>转向助力类型"</v>
      </c>
      <c r="I66" t="s">
        <v>1484</v>
      </c>
      <c r="J66" t="s">
        <v>397</v>
      </c>
      <c r="K66" t="s">
        <v>1485</v>
      </c>
    </row>
    <row r="67" spans="1:11">
      <c r="A67" t="s">
        <v>1294</v>
      </c>
      <c r="B67" t="str">
        <f t="shared" ref="B67:B81" si="4">LEFT(A67,FIND(":",A67)-1)</f>
        <v>65</v>
      </c>
      <c r="C67" t="s">
        <v>1272</v>
      </c>
      <c r="D67" t="s">
        <v>1262</v>
      </c>
      <c r="E67" t="s">
        <v>1296</v>
      </c>
      <c r="F67" t="str">
        <f t="shared" ref="F67:F81" si="5">LEFT(RIGHT(C67,LEN(C67)-6),LEN(C67)-8)</f>
        <v> "底盘转向</v>
      </c>
      <c r="G67" t="str">
        <f t="shared" ref="G67:G82" si="6">SUBSTITUTE(H67,"""","")</f>
        <v>车体结构</v>
      </c>
      <c r="H67" t="str">
        <f t="shared" ref="H67:H81" si="7">RIGHT(E67,LEN(E67)-8)</f>
        <v>车体结构"</v>
      </c>
      <c r="I67" t="s">
        <v>1486</v>
      </c>
      <c r="J67" t="str">
        <f>VLOOKUP(E67,'autohome-list'!$B:$E,3,0)</f>
        <v>车体结构</v>
      </c>
      <c r="K67" t="s">
        <v>1487</v>
      </c>
    </row>
    <row r="68" spans="1:8">
      <c r="A68" t="s">
        <v>1297</v>
      </c>
      <c r="B68" t="str">
        <f t="shared" si="4"/>
        <v>66</v>
      </c>
      <c r="C68" t="s">
        <v>1298</v>
      </c>
      <c r="D68" t="s">
        <v>1283</v>
      </c>
      <c r="E68" s="4" t="s">
        <v>1143</v>
      </c>
      <c r="F68" t="str">
        <f t="shared" si="5"/>
        <v> "车轮制动</v>
      </c>
      <c r="G68" t="str">
        <f t="shared" si="6"/>
        <v>参配看图</v>
      </c>
      <c r="H68" t="str">
        <f t="shared" si="7"/>
        <v>参配看图"</v>
      </c>
    </row>
    <row r="69" spans="1:11">
      <c r="A69" t="s">
        <v>1308</v>
      </c>
      <c r="B69" t="str">
        <f t="shared" si="4"/>
        <v>67</v>
      </c>
      <c r="C69" t="s">
        <v>1298</v>
      </c>
      <c r="D69" t="s">
        <v>1283</v>
      </c>
      <c r="E69" t="s">
        <v>1311</v>
      </c>
      <c r="F69" t="str">
        <f t="shared" si="5"/>
        <v> "车轮制动</v>
      </c>
      <c r="G69" t="str">
        <f t="shared" si="6"/>
        <v>前制动器类型</v>
      </c>
      <c r="H69" t="str">
        <f t="shared" si="7"/>
        <v>前制动器类型"</v>
      </c>
      <c r="I69" t="s">
        <v>1488</v>
      </c>
      <c r="J69" t="str">
        <f>VLOOKUP(E69,'autohome-list'!$B:$E,3,0)</f>
        <v>前制动器类型</v>
      </c>
      <c r="K69" t="s">
        <v>1489</v>
      </c>
    </row>
    <row r="70" spans="1:11">
      <c r="A70" t="s">
        <v>1312</v>
      </c>
      <c r="B70" t="str">
        <f t="shared" si="4"/>
        <v>68</v>
      </c>
      <c r="C70" t="s">
        <v>1298</v>
      </c>
      <c r="D70" t="s">
        <v>1283</v>
      </c>
      <c r="E70" t="s">
        <v>1314</v>
      </c>
      <c r="F70" t="str">
        <f t="shared" si="5"/>
        <v> "车轮制动</v>
      </c>
      <c r="G70" t="str">
        <f t="shared" si="6"/>
        <v>后制动器类型</v>
      </c>
      <c r="H70" t="str">
        <f t="shared" si="7"/>
        <v>后制动器类型"</v>
      </c>
      <c r="I70" t="s">
        <v>1490</v>
      </c>
      <c r="J70" t="str">
        <f>VLOOKUP(E70,'autohome-list'!$B:$E,3,0)</f>
        <v>后制动器类型</v>
      </c>
      <c r="K70" t="s">
        <v>1491</v>
      </c>
    </row>
    <row r="71" spans="1:11">
      <c r="A71" t="s">
        <v>1315</v>
      </c>
      <c r="B71" t="str">
        <f t="shared" si="4"/>
        <v>69</v>
      </c>
      <c r="C71" t="s">
        <v>1298</v>
      </c>
      <c r="D71" t="s">
        <v>1283</v>
      </c>
      <c r="E71" t="s">
        <v>1318</v>
      </c>
      <c r="F71" t="str">
        <f t="shared" si="5"/>
        <v> "车轮制动</v>
      </c>
      <c r="G71" t="str">
        <f t="shared" si="6"/>
        <v>驻车制动类型</v>
      </c>
      <c r="H71" t="str">
        <f t="shared" si="7"/>
        <v>驻车制动类型"</v>
      </c>
      <c r="I71" t="s">
        <v>1492</v>
      </c>
      <c r="J71" t="str">
        <f>VLOOKUP(E71,'autohome-list'!$B:$E,3,0)</f>
        <v>驻车制动类型</v>
      </c>
      <c r="K71" t="s">
        <v>1493</v>
      </c>
    </row>
    <row r="72" spans="1:11">
      <c r="A72" t="s">
        <v>1319</v>
      </c>
      <c r="B72" t="str">
        <f t="shared" si="4"/>
        <v>70</v>
      </c>
      <c r="C72" t="s">
        <v>1298</v>
      </c>
      <c r="D72" t="s">
        <v>1283</v>
      </c>
      <c r="E72" t="s">
        <v>1322</v>
      </c>
      <c r="F72" t="str">
        <f t="shared" si="5"/>
        <v> "车轮制动</v>
      </c>
      <c r="G72" t="str">
        <f t="shared" si="6"/>
        <v>前轮胎规格</v>
      </c>
      <c r="H72" t="str">
        <f t="shared" si="7"/>
        <v>前轮胎规格"</v>
      </c>
      <c r="I72" t="s">
        <v>1494</v>
      </c>
      <c r="J72" t="str">
        <f>VLOOKUP(E72,'autohome-list'!$B:$E,3,0)</f>
        <v>前轮胎规格</v>
      </c>
      <c r="K72" t="s">
        <v>1406</v>
      </c>
    </row>
    <row r="73" spans="1:11">
      <c r="A73" t="s">
        <v>1323</v>
      </c>
      <c r="B73" t="str">
        <f t="shared" si="4"/>
        <v>71</v>
      </c>
      <c r="C73" t="s">
        <v>1298</v>
      </c>
      <c r="D73" t="s">
        <v>1283</v>
      </c>
      <c r="E73" t="s">
        <v>1324</v>
      </c>
      <c r="F73" t="str">
        <f t="shared" si="5"/>
        <v> "车轮制动</v>
      </c>
      <c r="G73" t="str">
        <f t="shared" si="6"/>
        <v>后轮胎规格</v>
      </c>
      <c r="H73" t="str">
        <f t="shared" si="7"/>
        <v>后轮胎规格"</v>
      </c>
      <c r="I73" t="s">
        <v>1495</v>
      </c>
      <c r="J73" t="str">
        <f>VLOOKUP(E73,'autohome-list'!$B:$E,3,0)</f>
        <v>后轮胎规格</v>
      </c>
      <c r="K73" t="s">
        <v>1408</v>
      </c>
    </row>
    <row r="74" spans="1:11">
      <c r="A74" t="s">
        <v>1325</v>
      </c>
      <c r="B74" t="str">
        <f t="shared" si="4"/>
        <v>72</v>
      </c>
      <c r="C74" t="s">
        <v>1298</v>
      </c>
      <c r="D74" t="s">
        <v>1283</v>
      </c>
      <c r="E74" t="s">
        <v>1327</v>
      </c>
      <c r="F74" t="str">
        <f t="shared" si="5"/>
        <v> "车轮制动</v>
      </c>
      <c r="G74" t="str">
        <f t="shared" si="6"/>
        <v>备胎规格</v>
      </c>
      <c r="H74" t="str">
        <f t="shared" si="7"/>
        <v>备胎规格"</v>
      </c>
      <c r="I74" t="s">
        <v>1496</v>
      </c>
      <c r="J74" t="str">
        <f>VLOOKUP(E74,'autohome-list'!$B:$E,3,0)</f>
        <v>备胎规格</v>
      </c>
      <c r="K74" t="s">
        <v>1497</v>
      </c>
    </row>
    <row r="75" spans="1:11">
      <c r="A75" t="s">
        <v>1328</v>
      </c>
      <c r="B75" t="str">
        <f t="shared" si="4"/>
        <v>73</v>
      </c>
      <c r="C75" t="s">
        <v>1329</v>
      </c>
      <c r="D75" t="s">
        <v>1310</v>
      </c>
      <c r="E75" t="s">
        <v>1332</v>
      </c>
      <c r="F75" t="str">
        <f t="shared" si="5"/>
        <v> "越野性能</v>
      </c>
      <c r="G75" t="str">
        <f t="shared" si="6"/>
        <v>接近角(°)</v>
      </c>
      <c r="H75" t="str">
        <f t="shared" si="7"/>
        <v>接近角(°)"</v>
      </c>
      <c r="I75" t="s">
        <v>1498</v>
      </c>
      <c r="J75" t="s">
        <v>1499</v>
      </c>
      <c r="K75" t="s">
        <v>1500</v>
      </c>
    </row>
    <row r="76" spans="1:11">
      <c r="A76" t="s">
        <v>1333</v>
      </c>
      <c r="B76" t="str">
        <f t="shared" si="4"/>
        <v>74</v>
      </c>
      <c r="C76" t="s">
        <v>1329</v>
      </c>
      <c r="D76" t="s">
        <v>1310</v>
      </c>
      <c r="E76" t="s">
        <v>1335</v>
      </c>
      <c r="F76" t="str">
        <f t="shared" si="5"/>
        <v> "越野性能</v>
      </c>
      <c r="G76" t="str">
        <f t="shared" si="6"/>
        <v>离去角(°)</v>
      </c>
      <c r="H76" t="str">
        <f t="shared" si="7"/>
        <v>离去角(°)"</v>
      </c>
      <c r="I76" t="s">
        <v>1501</v>
      </c>
      <c r="J76" t="s">
        <v>1502</v>
      </c>
      <c r="K76" t="s">
        <v>1503</v>
      </c>
    </row>
    <row r="77" spans="1:11">
      <c r="A77" t="s">
        <v>1336</v>
      </c>
      <c r="B77" t="str">
        <f t="shared" si="4"/>
        <v>75</v>
      </c>
      <c r="C77" t="s">
        <v>1329</v>
      </c>
      <c r="D77" t="s">
        <v>1310</v>
      </c>
      <c r="E77" t="s">
        <v>1337</v>
      </c>
      <c r="F77" t="str">
        <f t="shared" si="5"/>
        <v> "越野性能</v>
      </c>
      <c r="G77" t="str">
        <f t="shared" si="6"/>
        <v>纵向通过角(°)</v>
      </c>
      <c r="H77" t="str">
        <f t="shared" si="7"/>
        <v>纵向通过角(°)"</v>
      </c>
      <c r="I77" t="s">
        <v>1504</v>
      </c>
      <c r="J77" t="s">
        <v>1505</v>
      </c>
      <c r="K77" t="s">
        <v>1506</v>
      </c>
    </row>
    <row r="78" spans="1:11">
      <c r="A78" t="s">
        <v>1338</v>
      </c>
      <c r="B78" t="str">
        <f t="shared" si="4"/>
        <v>76</v>
      </c>
      <c r="C78" t="s">
        <v>1329</v>
      </c>
      <c r="D78" t="s">
        <v>1310</v>
      </c>
      <c r="E78" t="s">
        <v>1340</v>
      </c>
      <c r="F78" t="str">
        <f t="shared" si="5"/>
        <v> "越野性能</v>
      </c>
      <c r="G78" t="str">
        <f t="shared" si="6"/>
        <v>最大爬坡度(%)/爬坡角度(°)</v>
      </c>
      <c r="H78" t="str">
        <f t="shared" si="7"/>
        <v>最大爬坡度(%)/爬坡角度(°)"</v>
      </c>
      <c r="I78" t="s">
        <v>1507</v>
      </c>
      <c r="J78" t="s">
        <v>1508</v>
      </c>
      <c r="K78" t="s">
        <v>1509</v>
      </c>
    </row>
    <row r="79" spans="1:11">
      <c r="A79" t="s">
        <v>1341</v>
      </c>
      <c r="B79" t="str">
        <f t="shared" si="4"/>
        <v>77</v>
      </c>
      <c r="C79" t="s">
        <v>1329</v>
      </c>
      <c r="D79" t="s">
        <v>1310</v>
      </c>
      <c r="E79" s="4" t="s">
        <v>1164</v>
      </c>
      <c r="F79" t="str">
        <f t="shared" si="5"/>
        <v> "越野性能</v>
      </c>
      <c r="G79" t="str">
        <f t="shared" si="6"/>
        <v>最小离地间隙(mm)</v>
      </c>
      <c r="H79" t="str">
        <f t="shared" si="7"/>
        <v>最小离地间隙(mm)"</v>
      </c>
      <c r="I79" t="s">
        <v>1510</v>
      </c>
      <c r="J79" t="s">
        <v>1511</v>
      </c>
      <c r="K79" t="s">
        <v>1512</v>
      </c>
    </row>
    <row r="80" spans="1:11">
      <c r="A80" t="s">
        <v>1342</v>
      </c>
      <c r="B80" t="str">
        <f t="shared" si="4"/>
        <v>78</v>
      </c>
      <c r="C80" t="s">
        <v>1329</v>
      </c>
      <c r="D80" t="s">
        <v>1310</v>
      </c>
      <c r="E80" t="s">
        <v>1343</v>
      </c>
      <c r="F80" t="str">
        <f t="shared" si="5"/>
        <v> "越野性能</v>
      </c>
      <c r="G80" t="str">
        <f t="shared" si="6"/>
        <v>最小转弯半径(m)</v>
      </c>
      <c r="H80" t="str">
        <f t="shared" si="7"/>
        <v>最小转弯半径(m)"</v>
      </c>
      <c r="I80" t="s">
        <v>1513</v>
      </c>
      <c r="J80" t="s">
        <v>1514</v>
      </c>
      <c r="K80" t="s">
        <v>1515</v>
      </c>
    </row>
    <row r="81" spans="1:11">
      <c r="A81" t="s">
        <v>1344</v>
      </c>
      <c r="B81" t="str">
        <f t="shared" si="4"/>
        <v>79</v>
      </c>
      <c r="C81" t="s">
        <v>1329</v>
      </c>
      <c r="D81" t="s">
        <v>1310</v>
      </c>
      <c r="E81" t="s">
        <v>1345</v>
      </c>
      <c r="F81" t="str">
        <f t="shared" si="5"/>
        <v> "越野性能</v>
      </c>
      <c r="G81" t="str">
        <f t="shared" si="6"/>
        <v>最大涉水深度(mm)</v>
      </c>
      <c r="H81" t="str">
        <f t="shared" si="7"/>
        <v>最大涉水深度(mm)"</v>
      </c>
      <c r="I81" t="s">
        <v>1516</v>
      </c>
      <c r="J81" t="s">
        <v>1517</v>
      </c>
      <c r="K81" t="s">
        <v>1518</v>
      </c>
    </row>
    <row r="82" spans="7:9">
      <c r="G82" t="str">
        <f t="shared" si="6"/>
        <v/>
      </c>
      <c r="I82" t="str">
        <f ca="1">PHONETIC(I2:I81)</f>
        <v>u "基本参数-车型名称":"salesdesc",u "基本参数-厂商指导价(元)":"price",u "基本参数-厂商":"factoryname",u "基本参数-级别":"level",u "基本参数-上市时间":"salemonth",u "基本参数-发动机":"motor",u "基本参数-进气形式":"method",u "基本参数-最大马力(PS)":"maxps",u "基本参数-最大扭矩(N·m)":"maxnm",u "基本参数-变速箱":"gear",u "基本参数-车身类型":"bodystyle",u "基本参数-长×宽×高(mm)":"lengthwh",u "基本参数-轴距(mm)":"wheel",u "基本参数-最高车速(km/h)":"maxspeed",u "基本参数-官方0-100km/h加速(s)":"accelerate",u "基本参数-实测0-100km/h加速(s)":"actualaccelerate",u "基本参数-实测100-0km/h制动(m)":"actualstop",u "基本参数-工信部综合油耗(L/100km)":"petrol",u "基本参数-整车质保":"warranty",u "车身-车身类型":"type",u "车身-长度(mm)":"length",u "车身-宽度(mm)":"width",u "车身-高度(mm)":"height",u "车身-轴距(mm)":"wheel",u "车身-前轮距(mm)":"frontwheel",u "车身-后轮距(mm)":"backwheel",u "车身-最小离地间隙(mm)":"liftoff_distance",u "车身-车重(kg)":"weight",u "车身-车门数(个)":"doors",u "车身-座位数(个)":"seats",u "车身-油箱容积(L)":"fuelvolumn",u "车身-行李厢容积(L)":"baggage",u "车身-行李厢最大容积(L)":"maxbaggage",u "发动机-发动机型号":"motortype",u "发动机-排量(mL)":"cylinder",u "发动机-进气形式":"method1",u "发动机-最大马力(PS)":"maxps1",u "发动机-最大功率(kW)":"maxpower",u "发动机-最大功率转速(rpm)":"maxrpm",u "发动机-最大扭矩(N·m)":"maxnm1",u "发动机-最大扭矩转速(rpm)":"maxtorque",u "发动机-气缸排列形式":"lwv",u "发动机-气缸数(个)":"lwvnumber",u "发动机-每缸气门数(个)":"valve",u "发动机-压缩比":"compress",u "发动机-配气机构":"valve_gear",u "发动机-缸径(mm)":"cylinder_diameter",u "发动机-行程(mm)":"cylinder_travel",u "发动机-发动机特有技术":"motortechnique",u "发动机-燃料形式":"fuletype",u "发动机-燃油标号":"fulevolumn",u "发动机-供油方式":"fulemethod",u "发动机-缸盖材料":"cylinder_head_material",u "发动机-缸体材料":"cylinder_body_material",u "发动机-排放标准":"emission",u "变速箱-简称":"geardesc",u "变速箱-挡位个数":"gearnumber",u "变速箱-变速箱类型":"geartype",u "底盘转向-驱动方式":"driveway",u "底盘转向-前悬挂类型":"frontgauge",u "底盘转向-后悬挂类型":"backgauge",u "底盘转向-转向助力类型":"assistanttype",u "底盘转向-车体结构":"body_structure",u "车轮制动-前制动器类型":"frontbrake",u "车轮制动-后制动器类型":"backbrake",u "车轮制动-驻车制动类型":"parking_brake_type",u "车轮制动-前轮胎规格":"frontwheel",u "车轮制动-后轮胎规格":"backwheel",u "车轮制动-备胎规格":"sparewheel",u "越野性能-接近角(°)":"approach_angle",u "越野性能-离去角(°)":"departure_angle",u "越野性能-纵向通过角(°)":"ramp_angle",u "越野性能-最大爬坡度(%)/爬坡角度(°)":"climbing_angle",u "越野性能-最小离地间隙(mm)":"liftoff_distance1",u "越野性能-最小转弯半径(m)":"turning_radius",u "越野性能-最大涉水深度(mm)":"wading_depth",</v>
      </c>
    </row>
  </sheetData>
  <autoFilter ref="A1:K8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selection activeCell="G2" sqref="G2:G69"/>
    </sheetView>
  </sheetViews>
  <sheetFormatPr defaultColWidth="9" defaultRowHeight="13.8" outlineLevelCol="6"/>
  <cols>
    <col min="2" max="2" width="45.7777777777778" customWidth="1"/>
    <col min="3" max="3" width="32.6666666666667" customWidth="1"/>
    <col min="4" max="4" width="21.7777777777778" customWidth="1"/>
  </cols>
  <sheetData>
    <row r="1" spans="1:7">
      <c r="A1" t="s">
        <v>1519</v>
      </c>
      <c r="B1" t="s">
        <v>1520</v>
      </c>
      <c r="C1" t="s">
        <v>293</v>
      </c>
      <c r="D1" t="s">
        <v>1521</v>
      </c>
      <c r="E1" t="s">
        <v>1522</v>
      </c>
      <c r="G1" t="s">
        <v>1348</v>
      </c>
    </row>
    <row r="2" spans="1:7">
      <c r="A2" t="s">
        <v>1523</v>
      </c>
      <c r="B2" t="s">
        <v>1524</v>
      </c>
      <c r="C2" t="s">
        <v>1525</v>
      </c>
      <c r="D2" t="s">
        <v>1526</v>
      </c>
      <c r="E2" t="s">
        <v>1527</v>
      </c>
      <c r="G2" t="str">
        <f>CONCATENATE(D2,"= scrapy.Field()")</f>
        <v>salesdesc1= scrapy.Field()</v>
      </c>
    </row>
    <row r="3" spans="1:7">
      <c r="A3" t="s">
        <v>1523</v>
      </c>
      <c r="B3" t="s">
        <v>1528</v>
      </c>
      <c r="C3" t="s">
        <v>1529</v>
      </c>
      <c r="D3" t="s">
        <v>1530</v>
      </c>
      <c r="E3" t="s">
        <v>1531</v>
      </c>
      <c r="G3" t="str">
        <f t="shared" ref="G3:G66" si="0">CONCATENATE(D3,"= scrapy.Field()")</f>
        <v>produceyear= scrapy.Field()</v>
      </c>
    </row>
    <row r="4" spans="1:7">
      <c r="A4" t="s">
        <v>1523</v>
      </c>
      <c r="B4" t="s">
        <v>1532</v>
      </c>
      <c r="C4" t="s">
        <v>1533</v>
      </c>
      <c r="D4" t="s">
        <v>109</v>
      </c>
      <c r="E4" t="s">
        <v>1534</v>
      </c>
      <c r="G4" t="str">
        <f t="shared" si="0"/>
        <v>makeyear= scrapy.Field()</v>
      </c>
    </row>
    <row r="5" spans="1:7">
      <c r="A5" t="s">
        <v>1523</v>
      </c>
      <c r="B5" t="s">
        <v>1535</v>
      </c>
      <c r="C5" t="s">
        <v>1536</v>
      </c>
      <c r="D5" t="str">
        <f ca="1">VLOOKUP(B5,pcauto!$G:$J,4,0)</f>
        <v>emission</v>
      </c>
      <c r="E5" t="s">
        <v>1537</v>
      </c>
      <c r="G5" t="str">
        <f ca="1" t="shared" si="0"/>
        <v>emission= scrapy.Field()</v>
      </c>
    </row>
    <row r="6" spans="1:7">
      <c r="A6" t="s">
        <v>1538</v>
      </c>
      <c r="B6" t="s">
        <v>1539</v>
      </c>
      <c r="C6" t="s">
        <v>1540</v>
      </c>
      <c r="D6" t="s">
        <v>1378</v>
      </c>
      <c r="E6" t="s">
        <v>1541</v>
      </c>
      <c r="G6" t="str">
        <f t="shared" si="0"/>
        <v>bodystyle= scrapy.Field()</v>
      </c>
    </row>
    <row r="7" spans="1:7">
      <c r="A7" t="s">
        <v>1538</v>
      </c>
      <c r="B7" t="s">
        <v>1542</v>
      </c>
      <c r="C7" t="s">
        <v>1543</v>
      </c>
      <c r="D7" t="s">
        <v>1544</v>
      </c>
      <c r="E7" t="s">
        <v>1545</v>
      </c>
      <c r="G7" t="str">
        <f t="shared" si="0"/>
        <v>frontwheel/backwheel= scrapy.Field()</v>
      </c>
    </row>
    <row r="8" spans="1:7">
      <c r="A8" t="s">
        <v>1538</v>
      </c>
      <c r="B8" t="s">
        <v>1546</v>
      </c>
      <c r="C8" t="s">
        <v>1547</v>
      </c>
      <c r="D8" t="str">
        <f ca="1">VLOOKUP(B8,pcauto!$G:$J,4,0)</f>
        <v>轴距(mm)</v>
      </c>
      <c r="E8" t="s">
        <v>1548</v>
      </c>
      <c r="G8" t="str">
        <f ca="1" t="shared" si="0"/>
        <v>轴距(mm)= scrapy.Field()</v>
      </c>
    </row>
    <row r="9" spans="1:7">
      <c r="A9" t="s">
        <v>1538</v>
      </c>
      <c r="B9" t="s">
        <v>1549</v>
      </c>
      <c r="C9" t="s">
        <v>1550</v>
      </c>
      <c r="D9" t="s">
        <v>121</v>
      </c>
      <c r="E9" t="s">
        <v>1551</v>
      </c>
      <c r="G9" t="str">
        <f t="shared" si="0"/>
        <v>weight= scrapy.Field()</v>
      </c>
    </row>
    <row r="10" spans="1:7">
      <c r="A10" t="s">
        <v>1538</v>
      </c>
      <c r="B10" t="s">
        <v>1552</v>
      </c>
      <c r="C10" t="s">
        <v>1553</v>
      </c>
      <c r="D10" t="str">
        <f ca="1">VLOOKUP(B10,pcauto!$G:$J,4,0)</f>
        <v>油箱容积(L)</v>
      </c>
      <c r="E10" t="s">
        <v>1554</v>
      </c>
      <c r="G10" t="str">
        <f ca="1" t="shared" si="0"/>
        <v>油箱容积(L)= scrapy.Field()</v>
      </c>
    </row>
    <row r="11" spans="1:7">
      <c r="A11" t="s">
        <v>1538</v>
      </c>
      <c r="B11" t="s">
        <v>1555</v>
      </c>
      <c r="C11" t="s">
        <v>1556</v>
      </c>
      <c r="D11" t="s">
        <v>342</v>
      </c>
      <c r="E11" t="s">
        <v>1557</v>
      </c>
      <c r="G11" t="str">
        <f t="shared" si="0"/>
        <v>baggage= scrapy.Field()</v>
      </c>
    </row>
    <row r="12" spans="1:7">
      <c r="A12" t="s">
        <v>1538</v>
      </c>
      <c r="B12" t="s">
        <v>1558</v>
      </c>
      <c r="C12" t="s">
        <v>1559</v>
      </c>
      <c r="D12" t="s">
        <v>336</v>
      </c>
      <c r="E12" t="s">
        <v>1560</v>
      </c>
      <c r="G12" t="str">
        <f t="shared" si="0"/>
        <v>doors= scrapy.Field()</v>
      </c>
    </row>
    <row r="13" spans="1:7">
      <c r="A13" t="s">
        <v>1538</v>
      </c>
      <c r="B13" t="s">
        <v>1561</v>
      </c>
      <c r="C13" t="s">
        <v>1562</v>
      </c>
      <c r="D13" t="str">
        <f ca="1">VLOOKUP(B13,pcauto!$G:$J,4,0)</f>
        <v>approach_angle</v>
      </c>
      <c r="E13" t="s">
        <v>1563</v>
      </c>
      <c r="G13" t="str">
        <f ca="1" t="shared" si="0"/>
        <v>approach_angle= scrapy.Field()</v>
      </c>
    </row>
    <row r="14" spans="1:7">
      <c r="A14" t="s">
        <v>1538</v>
      </c>
      <c r="B14" t="s">
        <v>1564</v>
      </c>
      <c r="C14" t="s">
        <v>1565</v>
      </c>
      <c r="D14" t="s">
        <v>305</v>
      </c>
      <c r="E14" t="s">
        <v>1566</v>
      </c>
      <c r="G14" t="str">
        <f t="shared" si="0"/>
        <v>lengthwh= scrapy.Field()</v>
      </c>
    </row>
    <row r="15" spans="1:7">
      <c r="A15" t="s">
        <v>1538</v>
      </c>
      <c r="B15" t="s">
        <v>1567</v>
      </c>
      <c r="C15" t="s">
        <v>1568</v>
      </c>
      <c r="D15" t="s">
        <v>1569</v>
      </c>
      <c r="E15" t="s">
        <v>1570</v>
      </c>
      <c r="G15" t="str">
        <f t="shared" si="0"/>
        <v>frontgauge/backgauge_length= scrapy.Field()</v>
      </c>
    </row>
    <row r="16" spans="1:7">
      <c r="A16" t="s">
        <v>1538</v>
      </c>
      <c r="B16" t="s">
        <v>1571</v>
      </c>
      <c r="C16" t="s">
        <v>1572</v>
      </c>
      <c r="D16" t="s">
        <v>1573</v>
      </c>
      <c r="E16" t="s">
        <v>1574</v>
      </c>
      <c r="G16" t="str">
        <f t="shared" si="0"/>
        <v>drag_coef= scrapy.Field()</v>
      </c>
    </row>
    <row r="17" spans="1:7">
      <c r="A17" t="s">
        <v>1538</v>
      </c>
      <c r="B17" t="s">
        <v>1575</v>
      </c>
      <c r="C17" t="s">
        <v>1576</v>
      </c>
      <c r="D17" t="s">
        <v>1577</v>
      </c>
      <c r="E17" t="s">
        <v>1578</v>
      </c>
      <c r="G17" t="str">
        <f t="shared" si="0"/>
        <v>maxload= scrapy.Field()</v>
      </c>
    </row>
    <row r="18" spans="1:7">
      <c r="A18" t="s">
        <v>1538</v>
      </c>
      <c r="B18" t="s">
        <v>1579</v>
      </c>
      <c r="C18" t="s">
        <v>1580</v>
      </c>
      <c r="D18" t="s">
        <v>1422</v>
      </c>
      <c r="E18" t="s">
        <v>1581</v>
      </c>
      <c r="G18" t="str">
        <f t="shared" si="0"/>
        <v>maxbaggage= scrapy.Field()</v>
      </c>
    </row>
    <row r="19" spans="1:7">
      <c r="A19" t="s">
        <v>1538</v>
      </c>
      <c r="B19" t="s">
        <v>1582</v>
      </c>
      <c r="C19" t="s">
        <v>1583</v>
      </c>
      <c r="D19" t="s">
        <v>1584</v>
      </c>
      <c r="E19" t="s">
        <v>1585</v>
      </c>
      <c r="G19" t="str">
        <f t="shared" si="0"/>
        <v>passengers= scrapy.Field()</v>
      </c>
    </row>
    <row r="20" spans="1:7">
      <c r="A20" t="s">
        <v>1538</v>
      </c>
      <c r="B20" t="s">
        <v>1586</v>
      </c>
      <c r="C20" t="s">
        <v>1587</v>
      </c>
      <c r="D20" t="str">
        <f ca="1">VLOOKUP(B20,pcauto!$G:$J,4,0)</f>
        <v>departure_angle</v>
      </c>
      <c r="E20" t="s">
        <v>1588</v>
      </c>
      <c r="G20" t="str">
        <f ca="1" t="shared" si="0"/>
        <v>departure_angle= scrapy.Field()</v>
      </c>
    </row>
    <row r="21" spans="1:7">
      <c r="A21" t="s">
        <v>1589</v>
      </c>
      <c r="B21" t="s">
        <v>1590</v>
      </c>
      <c r="C21" t="s">
        <v>1580</v>
      </c>
      <c r="D21" t="s">
        <v>373</v>
      </c>
      <c r="E21" t="s">
        <v>1591</v>
      </c>
      <c r="G21" t="str">
        <f t="shared" si="0"/>
        <v>motortechnique= scrapy.Field()</v>
      </c>
    </row>
    <row r="22" spans="1:7">
      <c r="A22" t="s">
        <v>1589</v>
      </c>
      <c r="B22" t="s">
        <v>1592</v>
      </c>
      <c r="C22" t="s">
        <v>1593</v>
      </c>
      <c r="D22" t="s">
        <v>1594</v>
      </c>
      <c r="E22" t="s">
        <v>1595</v>
      </c>
      <c r="G22" t="str">
        <f t="shared" si="0"/>
        <v>motordesc= scrapy.Field()</v>
      </c>
    </row>
    <row r="23" spans="1:7">
      <c r="A23" t="s">
        <v>1589</v>
      </c>
      <c r="B23" t="s">
        <v>1596</v>
      </c>
      <c r="C23" t="s">
        <v>1597</v>
      </c>
      <c r="D23" t="str">
        <f ca="1">VLOOKUP(B23,pcauto!$G:$J,4,0)</f>
        <v>发动机型号</v>
      </c>
      <c r="E23" t="s">
        <v>1598</v>
      </c>
      <c r="G23" t="str">
        <f ca="1" t="shared" si="0"/>
        <v>发动机型号= scrapy.Field()</v>
      </c>
    </row>
    <row r="24" spans="1:7">
      <c r="A24" t="s">
        <v>1589</v>
      </c>
      <c r="B24" t="s">
        <v>1599</v>
      </c>
      <c r="C24" t="s">
        <v>1600</v>
      </c>
      <c r="D24" t="s">
        <v>1601</v>
      </c>
      <c r="E24" t="s">
        <v>1602</v>
      </c>
      <c r="G24" t="str">
        <f t="shared" si="0"/>
        <v>powerL= scrapy.Field()</v>
      </c>
    </row>
    <row r="25" spans="1:7">
      <c r="A25" t="s">
        <v>1589</v>
      </c>
      <c r="B25" t="s">
        <v>1603</v>
      </c>
      <c r="C25" t="s">
        <v>1604</v>
      </c>
      <c r="D25" t="str">
        <f ca="1">VLOOKUP(B25,pcauto!$G:$J,4,0)</f>
        <v>压缩比</v>
      </c>
      <c r="E25" t="s">
        <v>1605</v>
      </c>
      <c r="G25" t="str">
        <f ca="1" t="shared" si="0"/>
        <v>压缩比= scrapy.Field()</v>
      </c>
    </row>
    <row r="26" spans="1:7">
      <c r="A26" t="s">
        <v>1589</v>
      </c>
      <c r="B26" t="s">
        <v>1606</v>
      </c>
      <c r="C26" t="s">
        <v>1580</v>
      </c>
      <c r="D26" t="str">
        <f ca="1">VLOOKUP(B26,pcauto!$G:$J,4,0)</f>
        <v>行程(mm)</v>
      </c>
      <c r="E26" t="s">
        <v>1607</v>
      </c>
      <c r="G26" t="str">
        <f ca="1" t="shared" si="0"/>
        <v>行程(mm)= scrapy.Field()</v>
      </c>
    </row>
    <row r="27" spans="1:7">
      <c r="A27" t="s">
        <v>1589</v>
      </c>
      <c r="B27" t="s">
        <v>1608</v>
      </c>
      <c r="C27" t="s">
        <v>1559</v>
      </c>
      <c r="D27" t="s">
        <v>354</v>
      </c>
      <c r="E27" t="s">
        <v>1609</v>
      </c>
      <c r="G27" t="str">
        <f t="shared" si="0"/>
        <v>valve= scrapy.Field()</v>
      </c>
    </row>
    <row r="28" spans="1:7">
      <c r="A28" t="s">
        <v>1589</v>
      </c>
      <c r="B28" t="s">
        <v>1610</v>
      </c>
      <c r="C28" t="s">
        <v>1611</v>
      </c>
      <c r="D28" t="s">
        <v>365</v>
      </c>
      <c r="E28" t="s">
        <v>1612</v>
      </c>
      <c r="G28" t="str">
        <f t="shared" si="0"/>
        <v>maxpower= scrapy.Field()</v>
      </c>
    </row>
    <row r="29" spans="1:7">
      <c r="A29" t="s">
        <v>1589</v>
      </c>
      <c r="B29" t="s">
        <v>1613</v>
      </c>
      <c r="C29" t="s">
        <v>1614</v>
      </c>
      <c r="D29" t="s">
        <v>125</v>
      </c>
      <c r="E29" t="s">
        <v>1615</v>
      </c>
      <c r="G29" t="str">
        <f t="shared" si="0"/>
        <v>fueltype= scrapy.Field()</v>
      </c>
    </row>
    <row r="30" spans="1:7">
      <c r="A30" t="s">
        <v>1589</v>
      </c>
      <c r="B30" t="s">
        <v>1616</v>
      </c>
      <c r="C30" t="s">
        <v>1617</v>
      </c>
      <c r="D30" t="s">
        <v>346</v>
      </c>
      <c r="E30" t="s">
        <v>1618</v>
      </c>
      <c r="G30" t="str">
        <f t="shared" si="0"/>
        <v>cylinder= scrapy.Field()</v>
      </c>
    </row>
    <row r="31" spans="1:7">
      <c r="A31" t="s">
        <v>1589</v>
      </c>
      <c r="B31" t="s">
        <v>1619</v>
      </c>
      <c r="C31" t="s">
        <v>1620</v>
      </c>
      <c r="D31" t="s">
        <v>350</v>
      </c>
      <c r="E31" t="s">
        <v>1621</v>
      </c>
      <c r="G31" t="str">
        <f t="shared" si="0"/>
        <v>lwv= scrapy.Field()</v>
      </c>
    </row>
    <row r="32" spans="1:7">
      <c r="A32" t="s">
        <v>1589</v>
      </c>
      <c r="B32" t="s">
        <v>1622</v>
      </c>
      <c r="C32" t="s">
        <v>1623</v>
      </c>
      <c r="D32" t="s">
        <v>122</v>
      </c>
      <c r="E32" t="s">
        <v>1624</v>
      </c>
      <c r="G32" t="str">
        <f t="shared" si="0"/>
        <v>method= scrapy.Field()</v>
      </c>
    </row>
    <row r="33" spans="1:7">
      <c r="A33" t="s">
        <v>1589</v>
      </c>
      <c r="B33" t="s">
        <v>1625</v>
      </c>
      <c r="C33" t="s">
        <v>1626</v>
      </c>
      <c r="D33" t="s">
        <v>1627</v>
      </c>
      <c r="E33" t="s">
        <v>1628</v>
      </c>
      <c r="G33" t="str">
        <f t="shared" si="0"/>
        <v>motorfactoryname= scrapy.Field()</v>
      </c>
    </row>
    <row r="34" spans="1:7">
      <c r="A34" t="s">
        <v>1589</v>
      </c>
      <c r="B34" t="s">
        <v>1629</v>
      </c>
      <c r="C34" t="s">
        <v>1630</v>
      </c>
      <c r="D34" t="s">
        <v>319</v>
      </c>
      <c r="E34" t="s">
        <v>1631</v>
      </c>
      <c r="G34" t="str">
        <f t="shared" si="0"/>
        <v>petrol= scrapy.Field()</v>
      </c>
    </row>
    <row r="35" spans="1:7">
      <c r="A35" t="s">
        <v>1589</v>
      </c>
      <c r="B35" t="s">
        <v>1632</v>
      </c>
      <c r="C35" t="s">
        <v>1580</v>
      </c>
      <c r="D35" t="str">
        <f ca="1">VLOOKUP(B35,pcauto!$G:$J,4,0)</f>
        <v>缸径(mm)</v>
      </c>
      <c r="E35" t="s">
        <v>1633</v>
      </c>
      <c r="G35" t="str">
        <f ca="1" t="shared" si="0"/>
        <v>缸径(mm)= scrapy.Field()</v>
      </c>
    </row>
    <row r="36" spans="1:7">
      <c r="A36" t="s">
        <v>1589</v>
      </c>
      <c r="B36" t="s">
        <v>1634</v>
      </c>
      <c r="C36" t="s">
        <v>1635</v>
      </c>
      <c r="D36" t="str">
        <f ca="1">VLOOKUP(B36,pcauto!$G:$J,4,0)</f>
        <v>缸盖材料</v>
      </c>
      <c r="E36" t="s">
        <v>1636</v>
      </c>
      <c r="G36" t="str">
        <f ca="1" t="shared" si="0"/>
        <v>缸盖材料= scrapy.Field()</v>
      </c>
    </row>
    <row r="37" spans="1:7">
      <c r="A37" t="s">
        <v>1589</v>
      </c>
      <c r="B37" t="s">
        <v>1637</v>
      </c>
      <c r="C37" t="s">
        <v>1635</v>
      </c>
      <c r="D37" t="str">
        <f ca="1">VLOOKUP(B37,pcauto!$G:$J,4,0)</f>
        <v>缸体材料</v>
      </c>
      <c r="E37" t="s">
        <v>1638</v>
      </c>
      <c r="G37" t="str">
        <f ca="1" t="shared" si="0"/>
        <v>缸体材料= scrapy.Field()</v>
      </c>
    </row>
    <row r="38" spans="1:7">
      <c r="A38" t="s">
        <v>1589</v>
      </c>
      <c r="B38" t="s">
        <v>1639</v>
      </c>
      <c r="C38" t="s">
        <v>1640</v>
      </c>
      <c r="D38" t="s">
        <v>369</v>
      </c>
      <c r="E38" t="s">
        <v>1641</v>
      </c>
      <c r="G38" t="str">
        <f t="shared" si="0"/>
        <v>maxnm= scrapy.Field()</v>
      </c>
    </row>
    <row r="39" spans="1:7">
      <c r="A39" t="s">
        <v>1589</v>
      </c>
      <c r="B39" t="s">
        <v>1642</v>
      </c>
      <c r="C39" t="s">
        <v>1643</v>
      </c>
      <c r="D39" t="s">
        <v>1644</v>
      </c>
      <c r="E39" t="s">
        <v>1645</v>
      </c>
      <c r="G39" t="str">
        <f t="shared" si="0"/>
        <v>fuelmethod= scrapy.Field()</v>
      </c>
    </row>
    <row r="40" spans="1:7">
      <c r="A40" t="s">
        <v>1589</v>
      </c>
      <c r="B40" t="s">
        <v>1646</v>
      </c>
      <c r="C40" t="s">
        <v>1559</v>
      </c>
      <c r="D40" t="s">
        <v>352</v>
      </c>
      <c r="E40" t="s">
        <v>1647</v>
      </c>
      <c r="G40" t="str">
        <f t="shared" si="0"/>
        <v>lwvnumber= scrapy.Field()</v>
      </c>
    </row>
    <row r="41" spans="1:7">
      <c r="A41" t="s">
        <v>1589</v>
      </c>
      <c r="B41" t="s">
        <v>1648</v>
      </c>
      <c r="C41" t="s">
        <v>1649</v>
      </c>
      <c r="D41" t="s">
        <v>1650</v>
      </c>
      <c r="E41" t="s">
        <v>1651</v>
      </c>
      <c r="G41" t="str">
        <f t="shared" si="0"/>
        <v>motor_position= scrapy.Field()</v>
      </c>
    </row>
    <row r="42" spans="1:7">
      <c r="A42" t="s">
        <v>1589</v>
      </c>
      <c r="B42" t="s">
        <v>1652</v>
      </c>
      <c r="C42" t="s">
        <v>1653</v>
      </c>
      <c r="D42" t="s">
        <v>1654</v>
      </c>
      <c r="E42" t="s">
        <v>1655</v>
      </c>
      <c r="G42" t="str">
        <f t="shared" si="0"/>
        <v>cooling_system= scrapy.Field()</v>
      </c>
    </row>
    <row r="43" spans="1:7">
      <c r="A43" t="s">
        <v>1656</v>
      </c>
      <c r="B43" t="s">
        <v>1657</v>
      </c>
      <c r="C43" t="s">
        <v>1658</v>
      </c>
      <c r="D43" t="s">
        <v>303</v>
      </c>
      <c r="E43" t="s">
        <v>1659</v>
      </c>
      <c r="G43" t="str">
        <f t="shared" si="0"/>
        <v>gear= scrapy.Field()</v>
      </c>
    </row>
    <row r="44" spans="1:7">
      <c r="A44" t="s">
        <v>1656</v>
      </c>
      <c r="B44" t="s">
        <v>1660</v>
      </c>
      <c r="C44" t="s">
        <v>1661</v>
      </c>
      <c r="D44" t="str">
        <f ca="1">VLOOKUP(B44,pcauto!$G:$J,4,0)</f>
        <v>驱动方式</v>
      </c>
      <c r="E44" t="s">
        <v>1662</v>
      </c>
      <c r="G44" t="str">
        <f ca="1" t="shared" si="0"/>
        <v>驱动方式= scrapy.Field()</v>
      </c>
    </row>
    <row r="45" spans="1:7">
      <c r="A45" t="s">
        <v>1656</v>
      </c>
      <c r="B45" t="s">
        <v>1663</v>
      </c>
      <c r="C45" t="s">
        <v>1664</v>
      </c>
      <c r="D45" t="s">
        <v>1665</v>
      </c>
      <c r="E45" t="s">
        <v>1666</v>
      </c>
      <c r="G45" t="str">
        <f t="shared" si="0"/>
        <v>fronthang= scrapy.Field()</v>
      </c>
    </row>
    <row r="46" spans="1:7">
      <c r="A46" t="s">
        <v>1656</v>
      </c>
      <c r="B46" t="s">
        <v>1667</v>
      </c>
      <c r="C46" t="s">
        <v>1668</v>
      </c>
      <c r="D46" t="s">
        <v>401</v>
      </c>
      <c r="E46" t="s">
        <v>1669</v>
      </c>
      <c r="G46" t="str">
        <f t="shared" si="0"/>
        <v>frontbrake= scrapy.Field()</v>
      </c>
    </row>
    <row r="47" spans="1:7">
      <c r="A47" t="s">
        <v>1656</v>
      </c>
      <c r="B47" t="s">
        <v>1670</v>
      </c>
      <c r="C47" t="s">
        <v>1580</v>
      </c>
      <c r="D47" t="s">
        <v>386</v>
      </c>
      <c r="E47" t="s">
        <v>1671</v>
      </c>
      <c r="G47" t="str">
        <f t="shared" si="0"/>
        <v>geardesc= scrapy.Field()</v>
      </c>
    </row>
    <row r="48" spans="1:7">
      <c r="A48" t="s">
        <v>1656</v>
      </c>
      <c r="B48" t="s">
        <v>1672</v>
      </c>
      <c r="C48" t="s">
        <v>1673</v>
      </c>
      <c r="D48" t="str">
        <f ca="1">VLOOKUP(B48,pcauto!$G:$J,4,0)</f>
        <v>前轮胎规格</v>
      </c>
      <c r="E48" t="s">
        <v>1674</v>
      </c>
      <c r="G48" t="str">
        <f ca="1" t="shared" si="0"/>
        <v>前轮胎规格= scrapy.Field()</v>
      </c>
    </row>
    <row r="49" spans="1:7">
      <c r="A49" t="s">
        <v>1656</v>
      </c>
      <c r="B49" t="s">
        <v>1675</v>
      </c>
      <c r="C49" t="s">
        <v>1673</v>
      </c>
      <c r="D49" t="str">
        <f ca="1">VLOOKUP(B49,pcauto!$G:$J,4,0)</f>
        <v>备胎规格</v>
      </c>
      <c r="E49" t="s">
        <v>1676</v>
      </c>
      <c r="G49" t="str">
        <f ca="1" t="shared" si="0"/>
        <v>备胎规格= scrapy.Field()</v>
      </c>
    </row>
    <row r="50" spans="1:7">
      <c r="A50" t="s">
        <v>1656</v>
      </c>
      <c r="B50" t="s">
        <v>1677</v>
      </c>
      <c r="C50" t="s">
        <v>1635</v>
      </c>
      <c r="D50" t="s">
        <v>1678</v>
      </c>
      <c r="E50" t="s">
        <v>1679</v>
      </c>
      <c r="G50" t="str">
        <f t="shared" si="0"/>
        <v>fronthubtype= scrapy.Field()</v>
      </c>
    </row>
    <row r="51" spans="1:7">
      <c r="A51" t="s">
        <v>1656</v>
      </c>
      <c r="B51" t="s">
        <v>1680</v>
      </c>
      <c r="C51" t="s">
        <v>1681</v>
      </c>
      <c r="D51" t="s">
        <v>1682</v>
      </c>
      <c r="E51" t="s">
        <v>1683</v>
      </c>
      <c r="G51" t="str">
        <f t="shared" si="0"/>
        <v>drive_width= scrapy.Field()</v>
      </c>
    </row>
    <row r="52" spans="1:7">
      <c r="A52" t="s">
        <v>1656</v>
      </c>
      <c r="B52" t="s">
        <v>1684</v>
      </c>
      <c r="C52" t="s">
        <v>1580</v>
      </c>
      <c r="D52" t="s">
        <v>1685</v>
      </c>
      <c r="E52" t="s">
        <v>1686</v>
      </c>
      <c r="G52" t="str">
        <f t="shared" si="0"/>
        <v>drive_load= scrapy.Field()</v>
      </c>
    </row>
    <row r="53" spans="1:7">
      <c r="A53" t="s">
        <v>1656</v>
      </c>
      <c r="B53" t="s">
        <v>1687</v>
      </c>
      <c r="C53" t="s">
        <v>1688</v>
      </c>
      <c r="D53" t="s">
        <v>1689</v>
      </c>
      <c r="E53" t="s">
        <v>1690</v>
      </c>
      <c r="G53" t="str">
        <f t="shared" si="0"/>
        <v>drive_wheel= scrapy.Field()</v>
      </c>
    </row>
    <row r="54" spans="1:7">
      <c r="A54" t="s">
        <v>1656</v>
      </c>
      <c r="B54" t="s">
        <v>1691</v>
      </c>
      <c r="C54" t="s">
        <v>1692</v>
      </c>
      <c r="D54" t="s">
        <v>1693</v>
      </c>
      <c r="E54" t="s">
        <v>1694</v>
      </c>
      <c r="G54" t="str">
        <f t="shared" si="0"/>
        <v>transmission_way= scrapy.Field()</v>
      </c>
    </row>
    <row r="55" spans="1:7">
      <c r="A55" t="s">
        <v>1656</v>
      </c>
      <c r="B55" t="s">
        <v>1695</v>
      </c>
      <c r="C55" t="s">
        <v>1696</v>
      </c>
      <c r="D55" t="s">
        <v>397</v>
      </c>
      <c r="E55" t="s">
        <v>1697</v>
      </c>
      <c r="G55" t="str">
        <f t="shared" si="0"/>
        <v>assistanttype= scrapy.Field()</v>
      </c>
    </row>
    <row r="56" spans="1:7">
      <c r="A56" t="s">
        <v>1656</v>
      </c>
      <c r="B56" t="s">
        <v>1698</v>
      </c>
      <c r="C56" t="s">
        <v>1699</v>
      </c>
      <c r="D56" t="s">
        <v>128</v>
      </c>
      <c r="E56" t="s">
        <v>1700</v>
      </c>
      <c r="G56" t="str">
        <f t="shared" si="0"/>
        <v>backhang= scrapy.Field()</v>
      </c>
    </row>
    <row r="57" spans="1:7">
      <c r="A57" t="s">
        <v>1656</v>
      </c>
      <c r="B57" t="s">
        <v>1701</v>
      </c>
      <c r="C57" t="s">
        <v>1702</v>
      </c>
      <c r="D57" t="s">
        <v>403</v>
      </c>
      <c r="E57" t="s">
        <v>1703</v>
      </c>
      <c r="G57" t="str">
        <f t="shared" si="0"/>
        <v>backbrake= scrapy.Field()</v>
      </c>
    </row>
    <row r="58" spans="1:7">
      <c r="A58" t="s">
        <v>1656</v>
      </c>
      <c r="B58" t="s">
        <v>1704</v>
      </c>
      <c r="C58" t="s">
        <v>1580</v>
      </c>
      <c r="D58" t="s">
        <v>1705</v>
      </c>
      <c r="E58" t="s">
        <v>1706</v>
      </c>
      <c r="G58" t="str">
        <f t="shared" si="0"/>
        <v>platform= scrapy.Field()</v>
      </c>
    </row>
    <row r="59" spans="1:7">
      <c r="A59" t="s">
        <v>1656</v>
      </c>
      <c r="B59" t="s">
        <v>1707</v>
      </c>
      <c r="C59" t="s">
        <v>1673</v>
      </c>
      <c r="D59" t="str">
        <f ca="1">VLOOKUP(B59,pcauto!$G:$J,4,0)</f>
        <v>后轮胎规格</v>
      </c>
      <c r="E59" t="s">
        <v>1708</v>
      </c>
      <c r="G59" t="str">
        <f ca="1" t="shared" si="0"/>
        <v>后轮胎规格= scrapy.Field()</v>
      </c>
    </row>
    <row r="60" spans="1:7">
      <c r="A60" t="s">
        <v>1656</v>
      </c>
      <c r="B60" t="s">
        <v>1709</v>
      </c>
      <c r="C60" t="s">
        <v>1710</v>
      </c>
      <c r="D60" t="s">
        <v>1711</v>
      </c>
      <c r="E60" t="s">
        <v>1712</v>
      </c>
      <c r="G60" t="str">
        <f t="shared" si="0"/>
        <v>sparehubtype= scrapy.Field()</v>
      </c>
    </row>
    <row r="61" spans="1:7">
      <c r="A61" t="s">
        <v>1656</v>
      </c>
      <c r="B61" t="s">
        <v>1713</v>
      </c>
      <c r="C61" t="s">
        <v>1635</v>
      </c>
      <c r="D61" t="s">
        <v>1714</v>
      </c>
      <c r="E61" t="s">
        <v>1715</v>
      </c>
      <c r="G61" t="str">
        <f t="shared" si="0"/>
        <v>backhubtype= scrapy.Field()</v>
      </c>
    </row>
    <row r="62" spans="1:7">
      <c r="A62" t="s">
        <v>1656</v>
      </c>
      <c r="B62" t="s">
        <v>1716</v>
      </c>
      <c r="C62" t="s">
        <v>1717</v>
      </c>
      <c r="D62" t="s">
        <v>1718</v>
      </c>
      <c r="E62" t="s">
        <v>1719</v>
      </c>
      <c r="G62" t="str">
        <f t="shared" si="0"/>
        <v>drive_flat= scrapy.Field()</v>
      </c>
    </row>
    <row r="63" spans="1:7">
      <c r="A63" t="s">
        <v>1656</v>
      </c>
      <c r="B63" t="s">
        <v>1720</v>
      </c>
      <c r="C63" t="s">
        <v>1580</v>
      </c>
      <c r="D63" t="s">
        <v>1721</v>
      </c>
      <c r="E63" t="s">
        <v>1722</v>
      </c>
      <c r="G63" t="str">
        <f t="shared" si="0"/>
        <v>drive_speed= scrapy.Field()</v>
      </c>
    </row>
    <row r="64" spans="1:7">
      <c r="A64" t="s">
        <v>1723</v>
      </c>
      <c r="B64" t="s">
        <v>1724</v>
      </c>
      <c r="C64" t="s">
        <v>1725</v>
      </c>
      <c r="D64" t="str">
        <f ca="1">VLOOKUP(B64,pcauto!$G:$J,4,0)</f>
        <v>最高车速(km/h)</v>
      </c>
      <c r="E64" t="s">
        <v>1726</v>
      </c>
      <c r="G64" t="str">
        <f ca="1" t="shared" si="0"/>
        <v>最高车速(km/h)= scrapy.Field()</v>
      </c>
    </row>
    <row r="65" spans="1:7">
      <c r="A65" t="s">
        <v>1723</v>
      </c>
      <c r="B65" t="s">
        <v>1727</v>
      </c>
      <c r="C65" t="s">
        <v>1580</v>
      </c>
      <c r="D65" t="s">
        <v>1728</v>
      </c>
      <c r="E65" t="s">
        <v>1729</v>
      </c>
      <c r="G65" t="str">
        <f t="shared" si="0"/>
        <v>max_grade_angel= scrapy.Field()</v>
      </c>
    </row>
    <row r="66" spans="1:7">
      <c r="A66" t="s">
        <v>1723</v>
      </c>
      <c r="B66" t="s">
        <v>1730</v>
      </c>
      <c r="C66" t="s">
        <v>1731</v>
      </c>
      <c r="D66" t="s">
        <v>323</v>
      </c>
      <c r="E66" t="s">
        <v>1732</v>
      </c>
      <c r="G66" t="str">
        <f t="shared" si="0"/>
        <v>warranty= scrapy.Field()</v>
      </c>
    </row>
    <row r="67" spans="1:7">
      <c r="A67" t="s">
        <v>1723</v>
      </c>
      <c r="B67" t="s">
        <v>1733</v>
      </c>
      <c r="C67" t="s">
        <v>1734</v>
      </c>
      <c r="D67" t="s">
        <v>311</v>
      </c>
      <c r="E67" t="s">
        <v>1735</v>
      </c>
      <c r="G67" t="str">
        <f t="shared" ref="G67:G69" si="1">CONCATENATE(D67,"= scrapy.Field()")</f>
        <v>accelerate= scrapy.Field()</v>
      </c>
    </row>
    <row r="68" spans="1:7">
      <c r="A68" t="s">
        <v>1723</v>
      </c>
      <c r="B68" t="s">
        <v>1736</v>
      </c>
      <c r="C68" t="s">
        <v>1580</v>
      </c>
      <c r="D68" t="s">
        <v>1737</v>
      </c>
      <c r="E68" t="s">
        <v>1738</v>
      </c>
      <c r="G68" t="str">
        <f t="shared" si="1"/>
        <v>airbag= scrapy.Field()</v>
      </c>
    </row>
    <row r="69" spans="1:7">
      <c r="A69" t="s">
        <v>1723</v>
      </c>
      <c r="B69" t="s">
        <v>1739</v>
      </c>
      <c r="C69" t="s">
        <v>1740</v>
      </c>
      <c r="D69" t="s">
        <v>1741</v>
      </c>
      <c r="E69" t="s">
        <v>1742</v>
      </c>
      <c r="G69" t="str">
        <f t="shared" si="1"/>
        <v>brakelength= scrapy.Field()</v>
      </c>
    </row>
    <row r="70" spans="5:5">
      <c r="E70" t="str">
        <f ca="1">PHONETIC(E2:E69)</f>
        <v>u'款式名称':'salesdesc1',u'出厂时间':'produceyear',u'车型年款':'makeyear',u'排放标准':'emission',u'车体形式':'bodystyle',u'前/后轮距(mm)':'frontwheel/backwheel',u'轴距(mm)':'wheel',u'整备质量(kg)':'weight',u'油箱容积(l)':'fuelvolumn',u'行李箱容积(l)':'baggage',u'车门数(含后车门)':'doors',u'接近角(°)':'approach_angle',u'长/宽/高(mm)':'lengthwh',u'前/后悬长度(mm)':'frontgauge/backgauge_length',u'风阻系数(cd)':'drag_coef',u'最大总质量(kg)':'maxload',u'最大行李箱容积(l)':'maxbaggage',u'乘员数(含驾驶员)':'passengers',u'离去角(°)':'departure_angle',u'发动机重要技术':'motortechnique',u'发动机描述':'motordesc',u'发动机型号':'motortype',u'升功率(kw/l)':'powerL',u'压缩比':'compress',u'行程(mm)':'cylinder_travel',u'每缸气门数':'valve',u'最大功率(kw(ps)/rpm)':'maxpower',u'燃料类型标号':'fueltype',u'排气量(ml)':'cylinder',u'发动机放置方向':'lwv',u'进气方式':'method',u'发动机生产厂家':'motorfactoryname',u'综合油耗(L/100km)':'petrol',u'缸径(mm)':'cylinder_diameter',u'缸盖材料':'cylinder_head_material',u'缸体材料':'cylinder_body_material',u'最大扭矩(nm/rpm)':'maxnm',u'燃油供给方式':'fuelmethod',u'气缸数':'lwvnumber',u'发动机放置位置':'motor_position',u'冷却系统':'cooling_system',u'变速器形式':'gear',u'驱动方式':'driveway',u'前悬架':'fronthang',u'前制动':'frontbrake',u'变速器名称':'geardesc',u'前轮胎规格':'frontwheel',u'备胎规格':'sparewheel',u'前轮毂材料':'fronthubtype',u'驱动轮胎宽度(mm)':'drive_width',u'驱动轮胎负荷指数':'drive_load',u'驱动轮毂直径(英寸)':'drive_wheel',u'排档方式':'transmission_way',u'转向系统':'assistanttype',u'后悬架':'backhang',u'后制动':'backbrake',u'整车平台':'platform',u'后轮胎规格':'backwheel',u'备胎轮毂材料':'sparehubtype',u'后轮毂材料':'backhubtype',u'驱动轮胎扁平比(%)':'drive_flat',u'驱动轮胎速度级别':'drive_speed',u'最高车速(km/h)':'maxspeed',u'最大爬坡度(%)':'max_grade_angel',u'保修期':'warranty',u'0-100km/h加速时间(s)':'accelerate',u'安全气囊':'airbag',u'100km/h-0制动距离(m)':'brakelength',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workbookViewId="0">
      <selection activeCell="A1" sqref="A1:C68"/>
    </sheetView>
  </sheetViews>
  <sheetFormatPr defaultColWidth="9" defaultRowHeight="13.8" outlineLevelCol="3"/>
  <cols>
    <col min="2" max="2" width="19.4444444444444" customWidth="1"/>
    <col min="3" max="3" width="31" customWidth="1"/>
  </cols>
  <sheetData>
    <row r="1" spans="1:3">
      <c r="A1" t="s">
        <v>1523</v>
      </c>
      <c r="B1" t="s">
        <v>1524</v>
      </c>
      <c r="C1" t="s">
        <v>1525</v>
      </c>
    </row>
    <row r="2" spans="1:3">
      <c r="A2" t="s">
        <v>1523</v>
      </c>
      <c r="B2" t="s">
        <v>1528</v>
      </c>
      <c r="C2" t="s">
        <v>1529</v>
      </c>
    </row>
    <row r="3" spans="1:3">
      <c r="A3" t="s">
        <v>1523</v>
      </c>
      <c r="B3" t="s">
        <v>1532</v>
      </c>
      <c r="C3" t="s">
        <v>1533</v>
      </c>
    </row>
    <row r="4" spans="1:3">
      <c r="A4" t="s">
        <v>1523</v>
      </c>
      <c r="B4" t="s">
        <v>1535</v>
      </c>
      <c r="C4" t="s">
        <v>1536</v>
      </c>
    </row>
    <row r="5" ht="14.55" spans="1:4">
      <c r="A5" t="s">
        <v>1538</v>
      </c>
      <c r="B5" t="s">
        <v>1539</v>
      </c>
      <c r="C5" t="s">
        <v>1540</v>
      </c>
      <c r="D5" s="5"/>
    </row>
    <row r="6" ht="14.55" spans="1:4">
      <c r="A6" t="s">
        <v>1538</v>
      </c>
      <c r="B6" t="s">
        <v>1542</v>
      </c>
      <c r="C6" t="s">
        <v>1543</v>
      </c>
      <c r="D6" s="5"/>
    </row>
    <row r="7" ht="14.55" spans="1:4">
      <c r="A7" t="s">
        <v>1538</v>
      </c>
      <c r="B7" t="s">
        <v>1546</v>
      </c>
      <c r="C7" t="s">
        <v>1547</v>
      </c>
      <c r="D7" s="5"/>
    </row>
    <row r="8" ht="14.55" spans="1:4">
      <c r="A8" t="s">
        <v>1538</v>
      </c>
      <c r="B8" t="s">
        <v>1549</v>
      </c>
      <c r="C8" t="s">
        <v>1550</v>
      </c>
      <c r="D8" s="5"/>
    </row>
    <row r="9" ht="14.55" spans="1:4">
      <c r="A9" t="s">
        <v>1538</v>
      </c>
      <c r="B9" t="s">
        <v>1552</v>
      </c>
      <c r="C9" t="s">
        <v>1553</v>
      </c>
      <c r="D9" s="6"/>
    </row>
    <row r="10" ht="14.55" spans="1:4">
      <c r="A10" t="s">
        <v>1538</v>
      </c>
      <c r="B10" t="s">
        <v>1555</v>
      </c>
      <c r="C10" t="s">
        <v>1556</v>
      </c>
      <c r="D10" s="5"/>
    </row>
    <row r="11" ht="14.55" spans="1:4">
      <c r="A11" t="s">
        <v>1538</v>
      </c>
      <c r="B11" t="s">
        <v>1558</v>
      </c>
      <c r="C11" t="s">
        <v>1559</v>
      </c>
      <c r="D11" s="5"/>
    </row>
    <row r="12" spans="1:4">
      <c r="A12" t="s">
        <v>1538</v>
      </c>
      <c r="B12" t="s">
        <v>1561</v>
      </c>
      <c r="C12" t="s">
        <v>1562</v>
      </c>
      <c r="D12" s="7"/>
    </row>
    <row r="13" spans="1:4">
      <c r="A13" t="s">
        <v>1538</v>
      </c>
      <c r="B13" t="s">
        <v>1564</v>
      </c>
      <c r="C13" t="s">
        <v>1565</v>
      </c>
      <c r="D13" s="7"/>
    </row>
    <row r="14" spans="1:4">
      <c r="A14" t="s">
        <v>1538</v>
      </c>
      <c r="B14" t="s">
        <v>1567</v>
      </c>
      <c r="C14" t="s">
        <v>1568</v>
      </c>
      <c r="D14" s="7"/>
    </row>
    <row r="15" spans="1:4">
      <c r="A15" t="s">
        <v>1538</v>
      </c>
      <c r="B15" t="s">
        <v>1571</v>
      </c>
      <c r="C15" t="s">
        <v>1572</v>
      </c>
      <c r="D15" s="7"/>
    </row>
    <row r="16" spans="1:4">
      <c r="A16" t="s">
        <v>1538</v>
      </c>
      <c r="B16" t="s">
        <v>1575</v>
      </c>
      <c r="C16" t="s">
        <v>1576</v>
      </c>
      <c r="D16" s="7"/>
    </row>
    <row r="17" spans="1:4">
      <c r="A17" t="s">
        <v>1538</v>
      </c>
      <c r="B17" t="s">
        <v>1579</v>
      </c>
      <c r="C17" t="s">
        <v>1580</v>
      </c>
      <c r="D17" s="7"/>
    </row>
    <row r="18" spans="1:4">
      <c r="A18" t="s">
        <v>1538</v>
      </c>
      <c r="B18" t="s">
        <v>1582</v>
      </c>
      <c r="C18" t="s">
        <v>1583</v>
      </c>
      <c r="D18" s="7"/>
    </row>
    <row r="19" spans="1:4">
      <c r="A19" t="s">
        <v>1538</v>
      </c>
      <c r="B19" t="s">
        <v>1586</v>
      </c>
      <c r="C19" t="s">
        <v>1587</v>
      </c>
      <c r="D19" s="7"/>
    </row>
    <row r="20" ht="14.55" spans="1:4">
      <c r="A20" t="s">
        <v>1589</v>
      </c>
      <c r="B20" t="s">
        <v>1590</v>
      </c>
      <c r="C20" t="s">
        <v>1580</v>
      </c>
      <c r="D20" s="8"/>
    </row>
    <row r="21" ht="14.55" spans="1:4">
      <c r="A21" t="s">
        <v>1589</v>
      </c>
      <c r="B21" t="s">
        <v>1592</v>
      </c>
      <c r="C21" t="s">
        <v>1593</v>
      </c>
      <c r="D21" s="6"/>
    </row>
    <row r="22" ht="14.55" spans="1:4">
      <c r="A22" t="s">
        <v>1589</v>
      </c>
      <c r="B22" t="s">
        <v>1596</v>
      </c>
      <c r="C22" t="s">
        <v>1597</v>
      </c>
      <c r="D22" s="5"/>
    </row>
    <row r="23" ht="14.55" spans="1:4">
      <c r="A23" t="s">
        <v>1589</v>
      </c>
      <c r="B23" t="s">
        <v>1599</v>
      </c>
      <c r="C23" t="s">
        <v>1600</v>
      </c>
      <c r="D23" s="5"/>
    </row>
    <row r="24" ht="14.55" spans="1:4">
      <c r="A24" t="s">
        <v>1589</v>
      </c>
      <c r="B24" t="s">
        <v>1603</v>
      </c>
      <c r="C24" t="s">
        <v>1604</v>
      </c>
      <c r="D24" s="5"/>
    </row>
    <row r="25" ht="14.55" spans="1:4">
      <c r="A25" t="s">
        <v>1589</v>
      </c>
      <c r="B25" t="s">
        <v>1606</v>
      </c>
      <c r="C25" t="s">
        <v>1580</v>
      </c>
      <c r="D25" s="5"/>
    </row>
    <row r="26" ht="14.55" spans="1:4">
      <c r="A26" t="s">
        <v>1589</v>
      </c>
      <c r="B26" t="s">
        <v>1608</v>
      </c>
      <c r="C26" t="s">
        <v>1559</v>
      </c>
      <c r="D26" s="5"/>
    </row>
    <row r="27" ht="14.55" spans="1:4">
      <c r="A27" t="s">
        <v>1589</v>
      </c>
      <c r="B27" t="s">
        <v>1610</v>
      </c>
      <c r="C27" t="s">
        <v>1611</v>
      </c>
      <c r="D27" s="5"/>
    </row>
    <row r="28" ht="14.55" spans="1:4">
      <c r="A28" t="s">
        <v>1589</v>
      </c>
      <c r="B28" t="s">
        <v>1613</v>
      </c>
      <c r="C28" t="s">
        <v>1614</v>
      </c>
      <c r="D28" s="5"/>
    </row>
    <row r="29" ht="14.55" spans="1:4">
      <c r="A29" t="s">
        <v>1589</v>
      </c>
      <c r="B29" t="s">
        <v>1616</v>
      </c>
      <c r="C29" t="s">
        <v>1617</v>
      </c>
      <c r="D29" s="5"/>
    </row>
    <row r="30" ht="14.55" spans="1:4">
      <c r="A30" t="s">
        <v>1589</v>
      </c>
      <c r="B30" t="s">
        <v>1619</v>
      </c>
      <c r="C30" t="s">
        <v>1620</v>
      </c>
      <c r="D30" s="5"/>
    </row>
    <row r="31" spans="1:4">
      <c r="A31" t="s">
        <v>1589</v>
      </c>
      <c r="B31" t="s">
        <v>1622</v>
      </c>
      <c r="C31" t="s">
        <v>1623</v>
      </c>
      <c r="D31" s="7"/>
    </row>
    <row r="32" spans="1:4">
      <c r="A32" t="s">
        <v>1589</v>
      </c>
      <c r="B32" t="s">
        <v>1625</v>
      </c>
      <c r="C32" t="s">
        <v>1626</v>
      </c>
      <c r="D32" s="7"/>
    </row>
    <row r="33" spans="1:4">
      <c r="A33" t="s">
        <v>1589</v>
      </c>
      <c r="B33" t="s">
        <v>1629</v>
      </c>
      <c r="C33" t="s">
        <v>1630</v>
      </c>
      <c r="D33" s="7"/>
    </row>
    <row r="34" spans="1:4">
      <c r="A34" t="s">
        <v>1589</v>
      </c>
      <c r="B34" t="s">
        <v>1632</v>
      </c>
      <c r="C34" t="s">
        <v>1580</v>
      </c>
      <c r="D34" s="7"/>
    </row>
    <row r="35" spans="1:4">
      <c r="A35" t="s">
        <v>1589</v>
      </c>
      <c r="B35" t="s">
        <v>1634</v>
      </c>
      <c r="C35" t="s">
        <v>1635</v>
      </c>
      <c r="D35" s="7"/>
    </row>
    <row r="36" spans="1:4">
      <c r="A36" t="s">
        <v>1589</v>
      </c>
      <c r="B36" t="s">
        <v>1637</v>
      </c>
      <c r="C36" t="s">
        <v>1635</v>
      </c>
      <c r="D36" s="7"/>
    </row>
    <row r="37" spans="1:4">
      <c r="A37" t="s">
        <v>1589</v>
      </c>
      <c r="B37" t="s">
        <v>1743</v>
      </c>
      <c r="C37" t="s">
        <v>1640</v>
      </c>
      <c r="D37" s="7"/>
    </row>
    <row r="38" spans="1:4">
      <c r="A38" t="s">
        <v>1589</v>
      </c>
      <c r="B38" t="s">
        <v>1642</v>
      </c>
      <c r="C38" t="s">
        <v>1643</v>
      </c>
      <c r="D38" s="7"/>
    </row>
    <row r="39" spans="1:4">
      <c r="A39" t="s">
        <v>1589</v>
      </c>
      <c r="B39" t="s">
        <v>1646</v>
      </c>
      <c r="C39" t="s">
        <v>1559</v>
      </c>
      <c r="D39" s="7"/>
    </row>
    <row r="40" spans="1:4">
      <c r="A40" t="s">
        <v>1589</v>
      </c>
      <c r="B40" t="s">
        <v>1648</v>
      </c>
      <c r="C40" t="s">
        <v>1649</v>
      </c>
      <c r="D40" s="7"/>
    </row>
    <row r="41" spans="1:4">
      <c r="A41" t="s">
        <v>1589</v>
      </c>
      <c r="B41" t="s">
        <v>1652</v>
      </c>
      <c r="C41" t="s">
        <v>1653</v>
      </c>
      <c r="D41" s="7"/>
    </row>
    <row r="42" spans="1:3">
      <c r="A42" t="s">
        <v>1656</v>
      </c>
      <c r="B42" t="s">
        <v>1657</v>
      </c>
      <c r="C42" t="s">
        <v>1658</v>
      </c>
    </row>
    <row r="43" spans="1:3">
      <c r="A43" t="s">
        <v>1656</v>
      </c>
      <c r="B43" t="s">
        <v>1660</v>
      </c>
      <c r="C43" t="s">
        <v>1661</v>
      </c>
    </row>
    <row r="44" spans="1:3">
      <c r="A44" t="s">
        <v>1656</v>
      </c>
      <c r="B44" t="s">
        <v>1663</v>
      </c>
      <c r="C44" t="s">
        <v>1664</v>
      </c>
    </row>
    <row r="45" spans="1:3">
      <c r="A45" t="s">
        <v>1656</v>
      </c>
      <c r="B45" t="s">
        <v>1667</v>
      </c>
      <c r="C45" t="s">
        <v>1668</v>
      </c>
    </row>
    <row r="46" spans="1:3">
      <c r="A46" t="s">
        <v>1656</v>
      </c>
      <c r="B46" t="s">
        <v>1670</v>
      </c>
      <c r="C46" t="s">
        <v>1580</v>
      </c>
    </row>
    <row r="47" spans="1:3">
      <c r="A47" t="s">
        <v>1656</v>
      </c>
      <c r="B47" t="s">
        <v>1672</v>
      </c>
      <c r="C47" t="s">
        <v>1673</v>
      </c>
    </row>
    <row r="48" spans="1:3">
      <c r="A48" t="s">
        <v>1656</v>
      </c>
      <c r="B48" t="s">
        <v>1675</v>
      </c>
      <c r="C48" t="s">
        <v>1673</v>
      </c>
    </row>
    <row r="49" spans="1:3">
      <c r="A49" t="s">
        <v>1656</v>
      </c>
      <c r="B49" t="s">
        <v>1677</v>
      </c>
      <c r="C49" t="s">
        <v>1635</v>
      </c>
    </row>
    <row r="50" spans="1:3">
      <c r="A50" t="s">
        <v>1656</v>
      </c>
      <c r="B50" t="s">
        <v>1680</v>
      </c>
      <c r="C50" t="s">
        <v>1681</v>
      </c>
    </row>
    <row r="51" spans="1:3">
      <c r="A51" t="s">
        <v>1656</v>
      </c>
      <c r="B51" t="s">
        <v>1684</v>
      </c>
      <c r="C51" t="s">
        <v>1580</v>
      </c>
    </row>
    <row r="52" spans="1:3">
      <c r="A52" t="s">
        <v>1656</v>
      </c>
      <c r="B52" t="s">
        <v>1687</v>
      </c>
      <c r="C52" t="s">
        <v>1688</v>
      </c>
    </row>
    <row r="53" spans="1:3">
      <c r="A53" t="s">
        <v>1656</v>
      </c>
      <c r="B53" t="s">
        <v>1691</v>
      </c>
      <c r="C53" t="s">
        <v>1692</v>
      </c>
    </row>
    <row r="54" spans="1:3">
      <c r="A54" t="s">
        <v>1656</v>
      </c>
      <c r="B54" t="s">
        <v>1695</v>
      </c>
      <c r="C54" t="s">
        <v>1696</v>
      </c>
    </row>
    <row r="55" spans="1:3">
      <c r="A55" t="s">
        <v>1656</v>
      </c>
      <c r="B55" t="s">
        <v>1698</v>
      </c>
      <c r="C55" t="s">
        <v>1699</v>
      </c>
    </row>
    <row r="56" spans="1:3">
      <c r="A56" t="s">
        <v>1656</v>
      </c>
      <c r="B56" t="s">
        <v>1701</v>
      </c>
      <c r="C56" t="s">
        <v>1702</v>
      </c>
    </row>
    <row r="57" spans="1:3">
      <c r="A57" t="s">
        <v>1656</v>
      </c>
      <c r="B57" t="s">
        <v>1704</v>
      </c>
      <c r="C57" t="s">
        <v>1580</v>
      </c>
    </row>
    <row r="58" spans="1:3">
      <c r="A58" t="s">
        <v>1656</v>
      </c>
      <c r="B58" t="s">
        <v>1707</v>
      </c>
      <c r="C58" t="s">
        <v>1673</v>
      </c>
    </row>
    <row r="59" spans="1:3">
      <c r="A59" t="s">
        <v>1656</v>
      </c>
      <c r="B59" t="s">
        <v>1709</v>
      </c>
      <c r="C59" t="s">
        <v>1710</v>
      </c>
    </row>
    <row r="60" spans="1:3">
      <c r="A60" t="s">
        <v>1656</v>
      </c>
      <c r="B60" t="s">
        <v>1713</v>
      </c>
      <c r="C60" t="s">
        <v>1635</v>
      </c>
    </row>
    <row r="61" spans="1:3">
      <c r="A61" t="s">
        <v>1656</v>
      </c>
      <c r="B61" t="s">
        <v>1716</v>
      </c>
      <c r="C61" t="s">
        <v>1717</v>
      </c>
    </row>
    <row r="62" spans="1:3">
      <c r="A62" t="s">
        <v>1656</v>
      </c>
      <c r="B62" t="s">
        <v>1720</v>
      </c>
      <c r="C62" t="s">
        <v>1580</v>
      </c>
    </row>
    <row r="63" spans="1:3">
      <c r="A63" t="s">
        <v>1723</v>
      </c>
      <c r="B63" t="s">
        <v>1724</v>
      </c>
      <c r="C63" t="s">
        <v>1725</v>
      </c>
    </row>
    <row r="64" spans="1:3">
      <c r="A64" t="s">
        <v>1723</v>
      </c>
      <c r="B64" t="s">
        <v>1727</v>
      </c>
      <c r="C64" t="s">
        <v>1580</v>
      </c>
    </row>
    <row r="65" spans="1:3">
      <c r="A65" t="s">
        <v>1723</v>
      </c>
      <c r="B65" t="s">
        <v>1730</v>
      </c>
      <c r="C65" t="s">
        <v>1731</v>
      </c>
    </row>
    <row r="66" spans="1:3">
      <c r="A66" t="s">
        <v>1723</v>
      </c>
      <c r="B66" t="s">
        <v>1733</v>
      </c>
      <c r="C66" t="s">
        <v>1734</v>
      </c>
    </row>
    <row r="67" spans="1:3">
      <c r="A67" t="s">
        <v>1723</v>
      </c>
      <c r="B67" t="s">
        <v>1736</v>
      </c>
      <c r="C67" t="s">
        <v>1580</v>
      </c>
    </row>
    <row r="68" spans="1:3">
      <c r="A68" t="s">
        <v>1723</v>
      </c>
      <c r="B68" t="s">
        <v>1739</v>
      </c>
      <c r="C68" t="s">
        <v>1740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autohome-data</vt:lpstr>
      <vt:lpstr>autohome-list</vt:lpstr>
      <vt:lpstr>xcar</vt:lpstr>
      <vt:lpstr>pcautodata</vt:lpstr>
      <vt:lpstr>pcauto</vt:lpstr>
      <vt:lpstr>iautos</vt:lpstr>
      <vt:lpstr>Sheet4</vt:lpstr>
      <vt:lpstr>autohome_koubei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小海-陈丞</cp:lastModifiedBy>
  <dcterms:created xsi:type="dcterms:W3CDTF">2015-06-05T18:19:00Z</dcterms:created>
  <dcterms:modified xsi:type="dcterms:W3CDTF">2019-08-21T01:33:24Z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