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9.xml" ContentType="application/vnd.openxmlformats-officedocument.drawingml.chart+xml"/>
  <Override PartName="/xl/charts/chart28.xml" ContentType="application/vnd.openxmlformats-officedocument.drawingml.chart+xml"/>
  <Override PartName="/xl/charts/chart27.xml" ContentType="application/vnd.openxmlformats-officedocument.drawingml.chart+xml"/>
  <Override PartName="/xl/charts/chart26.xml" ContentType="application/vnd.openxmlformats-officedocument.drawingml.chart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23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10.xml" ContentType="application/vnd.openxmlformats-officedocument.drawingml.chart+xml"/>
  <Override PartName="/xl/charts/chart5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3.xml" ContentType="application/vnd.openxmlformats-officedocument.drawingml.chart+xml"/>
  <Override PartName="/xl/charts/chart22.xml" ContentType="application/vnd.openxmlformats-officedocument.drawingml.chart+xml"/>
  <Override PartName="/xl/charts/chart4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.xml" ContentType="application/vnd.openxmlformats-officedocument.drawingml.chart+xml"/>
  <Override PartName="/xl/charts/chart18.xml" ContentType="application/vnd.openxmlformats-officedocument.drawingml.chart+xml"/>
  <Override PartName="/xl/charts/chart2.xml" ContentType="application/vnd.openxmlformats-officedocument.drawingml.chart+xml"/>
  <Override PartName="/xl/charts/chart19.xml" ContentType="application/vnd.openxmlformats-officedocument.drawingml.chart+xml"/>
  <Override PartName="/xl/sharedStrings.xml" ContentType="application/vnd.openxmlformats-officedocument.spreadsheetml.sharedString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urfaces brutes" sheetId="1" state="visible" r:id="rId2"/>
    <sheet name="surfaces corrigées" sheetId="2" state="visible" r:id="rId3"/>
    <sheet name="concentrations" sheetId="3" state="visible" r:id="rId4"/>
    <sheet name="graphs-H" sheetId="4" state="visible" r:id="rId5"/>
    <sheet name="graphs" sheetId="5" state="visible" r:id="rId6"/>
    <sheet name="Fiche1-QA" sheetId="6" state="visible" r:id="rId7"/>
    <sheet name="Feuil1" sheetId="7" state="visible" r:id="rId8"/>
    <sheet name="DP" sheetId="8" state="visible" r:id="rId9"/>
    <sheet name="stdinterne" sheetId="9" state="visible" r:id="rId10"/>
    <sheet name="Feuil2" sheetId="10" state="visible" r:id="rId11"/>
  </sheets>
  <externalReferences>
    <externalReference r:id="rId12"/>
  </externalReferences>
  <definedNames>
    <definedName function="false" hidden="true" localSheetId="2" name="_xlnm._FilterDatabase" vbProcedure="false">concentrations!$A$4:$DM$28</definedName>
    <definedName function="false" hidden="true" localSheetId="0" name="_xlnm._FilterDatabase" vbProcedure="false">'surfaces brutes'!$A$4:$EF$4</definedName>
    <definedName function="false" hidden="false" localSheetId="0" name="_xlnm._FilterDatabase" vbProcedure="false">'surfaces brutes'!$A$4:$EF$4</definedName>
    <definedName function="false" hidden="false" localSheetId="2" name="_xlnm._FilterDatabase" vbProcedure="false">concentrations!$A$4:$DM$28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<sst xmlns="http://schemas.openxmlformats.org/spreadsheetml/2006/main" count="1037" uniqueCount="157">
  <si>
    <t xml:space="preserve">Date of extraction</t>
  </si>
  <si>
    <t xml:space="preserve">Date of analysis</t>
  </si>
  <si>
    <t xml:space="preserve">Cruise or Project</t>
  </si>
  <si>
    <t xml:space="preserve">Sample code</t>
  </si>
  <si>
    <t xml:space="preserve">Station</t>
  </si>
  <si>
    <t xml:space="preserve">HPLC File</t>
  </si>
  <si>
    <t xml:space="preserve">CTD</t>
  </si>
  <si>
    <t xml:space="preserve">Depth (m)</t>
  </si>
  <si>
    <t xml:space="preserve">Bottle</t>
  </si>
  <si>
    <t xml:space="preserve">Filtered Vol (L)</t>
  </si>
  <si>
    <t xml:space="preserve">Extraction Vol (mL)</t>
  </si>
  <si>
    <t xml:space="preserve">HPLC Method</t>
  </si>
  <si>
    <t xml:space="preserve">Injection Vol (µL)</t>
  </si>
  <si>
    <t xml:space="preserve">Reference IS</t>
  </si>
  <si>
    <t xml:space="preserve">IS</t>
  </si>
  <si>
    <t xml:space="preserve">HPLC</t>
  </si>
  <si>
    <t xml:space="preserve">Latitude</t>
  </si>
  <si>
    <t xml:space="preserve">Longitude</t>
  </si>
  <si>
    <t xml:space="preserve">Sampling date (UTC)</t>
  </si>
  <si>
    <t xml:space="preserve">Sampling time (UTC)</t>
  </si>
  <si>
    <t xml:space="preserve">Depth</t>
  </si>
  <si>
    <t xml:space="preserve">Fluo</t>
  </si>
  <si>
    <t xml:space="preserve">Observations</t>
  </si>
  <si>
    <t xml:space="preserve">Ship</t>
  </si>
  <si>
    <t xml:space="preserve">Chlc3-QA</t>
  </si>
  <si>
    <t xml:space="preserve">Chlc2-QA</t>
  </si>
  <si>
    <t xml:space="preserve">MG-DVP-QA</t>
  </si>
  <si>
    <t xml:space="preserve">Chlc1-QA</t>
  </si>
  <si>
    <t xml:space="preserve">Chlda-QA</t>
  </si>
  <si>
    <t xml:space="preserve">Peri-QA</t>
  </si>
  <si>
    <t xml:space="preserve">Phda-QA</t>
  </si>
  <si>
    <t xml:space="preserve">Uriol-QA</t>
  </si>
  <si>
    <t xml:space="preserve">But-QA</t>
  </si>
  <si>
    <t xml:space="preserve">Fuco-QA</t>
  </si>
  <si>
    <t xml:space="preserve">Neo-QA</t>
  </si>
  <si>
    <t xml:space="preserve">Hex4K-QA</t>
  </si>
  <si>
    <t xml:space="preserve">Pras-QA</t>
  </si>
  <si>
    <t xml:space="preserve">Viola-QA</t>
  </si>
  <si>
    <t xml:space="preserve">Hex-QA</t>
  </si>
  <si>
    <t xml:space="preserve">micral-QA</t>
  </si>
  <si>
    <t xml:space="preserve">Myxo-QA</t>
  </si>
  <si>
    <t xml:space="preserve">Diadino-QA</t>
  </si>
  <si>
    <t xml:space="preserve">Anthera-QA</t>
  </si>
  <si>
    <t xml:space="preserve">Allo-QA</t>
  </si>
  <si>
    <t xml:space="preserve">Diato-QA</t>
  </si>
  <si>
    <t xml:space="preserve">Zea-QA</t>
  </si>
  <si>
    <t xml:space="preserve">Lut-QA</t>
  </si>
  <si>
    <t xml:space="preserve">Bchla-QA</t>
  </si>
  <si>
    <t xml:space="preserve">DVChlb-QA</t>
  </si>
  <si>
    <t xml:space="preserve">Chlb-QA</t>
  </si>
  <si>
    <t xml:space="preserve">TChlb-QA</t>
  </si>
  <si>
    <t xml:space="preserve">DVChla-QA</t>
  </si>
  <si>
    <t xml:space="preserve">Chla-QA</t>
  </si>
  <si>
    <t xml:space="preserve">Tchla-QA</t>
  </si>
  <si>
    <t xml:space="preserve">Phytna-QA</t>
  </si>
  <si>
    <t xml:space="preserve">aCar-QA</t>
  </si>
  <si>
    <t xml:space="preserve">bCar-QA</t>
  </si>
  <si>
    <t xml:space="preserve">Tcar-QA</t>
  </si>
  <si>
    <t xml:space="preserve">x1-QA</t>
  </si>
  <si>
    <t xml:space="preserve">x2-QA</t>
  </si>
  <si>
    <t xml:space="preserve">x3-QA</t>
  </si>
  <si>
    <t xml:space="preserve">x4-QA</t>
  </si>
  <si>
    <t xml:space="preserve">x5-QA</t>
  </si>
  <si>
    <t xml:space="preserve">x6-QA</t>
  </si>
  <si>
    <t xml:space="preserve">Boussole227</t>
  </si>
  <si>
    <t xml:space="preserve">B2270101</t>
  </si>
  <si>
    <t xml:space="preserve">abricot</t>
  </si>
  <si>
    <t xml:space="preserve">profile inversé</t>
  </si>
  <si>
    <t xml:space="preserve">B2270102</t>
  </si>
  <si>
    <t xml:space="preserve">B2270103</t>
  </si>
  <si>
    <t xml:space="preserve">B2270104</t>
  </si>
  <si>
    <t xml:space="preserve">B2270106</t>
  </si>
  <si>
    <t xml:space="preserve">B2270107</t>
  </si>
  <si>
    <t xml:space="preserve">B2270109</t>
  </si>
  <si>
    <t xml:space="preserve">B2270110</t>
  </si>
  <si>
    <t xml:space="preserve">B2270111</t>
  </si>
  <si>
    <t xml:space="preserve">PHYTOFLOAT</t>
  </si>
  <si>
    <t xml:space="preserve">PFB22401</t>
  </si>
  <si>
    <t xml:space="preserve">Boussole224</t>
  </si>
  <si>
    <t xml:space="preserve">profile inversé - douteux</t>
  </si>
  <si>
    <t xml:space="preserve">PFB22402</t>
  </si>
  <si>
    <t xml:space="preserve">PFB22403</t>
  </si>
  <si>
    <t xml:space="preserve">PFB22801</t>
  </si>
  <si>
    <t xml:space="preserve">Boussole228</t>
  </si>
  <si>
    <t xml:space="preserve">NA</t>
  </si>
  <si>
    <t xml:space="preserve">PFB22802</t>
  </si>
  <si>
    <t xml:space="preserve">PFB22803</t>
  </si>
  <si>
    <t xml:space="preserve">PF-RADE-01</t>
  </si>
  <si>
    <t xml:space="preserve">Rade_Villefranche</t>
  </si>
  <si>
    <t xml:space="preserve">PF-RADE-02</t>
  </si>
  <si>
    <t xml:space="preserve">PF-RADE-04</t>
  </si>
  <si>
    <t xml:space="preserve">PF-RADE-03</t>
  </si>
  <si>
    <t xml:space="preserve">PF-RADE-05</t>
  </si>
  <si>
    <t xml:space="preserve">PF-RADE-06</t>
  </si>
  <si>
    <t xml:space="preserve">PF-RADE-07</t>
  </si>
  <si>
    <t xml:space="preserve">PF-RADE-08</t>
  </si>
  <si>
    <t xml:space="preserve">PF-RADE-09</t>
  </si>
  <si>
    <t xml:space="preserve">eco files</t>
  </si>
  <si>
    <t xml:space="preserve">prs_btl</t>
  </si>
  <si>
    <t xml:space="preserve">Chlorophyll a</t>
  </si>
  <si>
    <t xml:space="preserve">Total Chlorophyll a</t>
  </si>
  <si>
    <t xml:space="preserve">TChlb</t>
  </si>
  <si>
    <t xml:space="preserve">DP</t>
  </si>
  <si>
    <t xml:space="preserve">sum Chld a</t>
  </si>
  <si>
    <t xml:space="preserve">sum Phbd a</t>
  </si>
  <si>
    <t xml:space="preserve">Zea+DT+DD</t>
  </si>
  <si>
    <t xml:space="preserve">IP</t>
  </si>
  <si>
    <t xml:space="preserve">Chlorophyll c1+c2+MgDVP</t>
  </si>
  <si>
    <t xml:space="preserve">Chlorophyllid a</t>
  </si>
  <si>
    <t xml:space="preserve">Sum Phaeophorbid a</t>
  </si>
  <si>
    <t xml:space="preserve">Sum Phaeophytin a</t>
  </si>
  <si>
    <t xml:space="preserve">Sum Carotenes</t>
  </si>
  <si>
    <t xml:space="preserve">pico%</t>
  </si>
  <si>
    <t xml:space="preserve">nano%</t>
  </si>
  <si>
    <t xml:space="preserve">micro%</t>
  </si>
  <si>
    <t xml:space="preserve">picoChla</t>
  </si>
  <si>
    <t xml:space="preserve">nanoChla</t>
  </si>
  <si>
    <t xml:space="preserve">microChla</t>
  </si>
  <si>
    <t xml:space="preserve">b227_asc1</t>
  </si>
  <si>
    <t xml:space="preserve">b228_asc3</t>
  </si>
  <si>
    <t xml:space="preserve">brade_asc1</t>
  </si>
  <si>
    <t xml:space="preserve">Pres_btl</t>
  </si>
  <si>
    <t xml:space="preserve">Chlorophyll c3</t>
  </si>
  <si>
    <t xml:space="preserve">Peridinin</t>
  </si>
  <si>
    <t xml:space="preserve">Uriolide</t>
  </si>
  <si>
    <t xml:space="preserve">19'-Butanoyloxyfucoxanthin</t>
  </si>
  <si>
    <t xml:space="preserve">Fucoxanthin</t>
  </si>
  <si>
    <t xml:space="preserve">Neoxanthin</t>
  </si>
  <si>
    <t xml:space="preserve">Prasinoxanthin</t>
  </si>
  <si>
    <t xml:space="preserve">Violaxanthin</t>
  </si>
  <si>
    <t xml:space="preserve">19'-Hexanoyloxyfucoxanthin</t>
  </si>
  <si>
    <t xml:space="preserve">Micromonal</t>
  </si>
  <si>
    <t xml:space="preserve">Diadinoxanthin</t>
  </si>
  <si>
    <t xml:space="preserve">Antheraxanthin</t>
  </si>
  <si>
    <t xml:space="preserve">Alloxanthin</t>
  </si>
  <si>
    <t xml:space="preserve">Diatoxanthin</t>
  </si>
  <si>
    <t xml:space="preserve">Zeaxanthin</t>
  </si>
  <si>
    <t xml:space="preserve">Lutein</t>
  </si>
  <si>
    <t xml:space="preserve">Bacteriochlorophyll a</t>
  </si>
  <si>
    <t xml:space="preserve">Divinyl Chlorophyll b</t>
  </si>
  <si>
    <t xml:space="preserve">Chlorophyll b</t>
  </si>
  <si>
    <t xml:space="preserve">Divinyl Chlorophyll a</t>
  </si>
  <si>
    <t xml:space="preserve">LOD</t>
  </si>
  <si>
    <t xml:space="preserve">Sum Chlorophyllide_a</t>
  </si>
  <si>
    <t xml:space="preserve">Sum_Phaeophorbid_a</t>
  </si>
  <si>
    <t xml:space="preserve">DATE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</si>
  <si>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</si>
  <si>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</si>
  <si>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</si>
  <si>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</si>
  <si>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</si>
  <si>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</si>
  <si>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</si>
  <si>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moyenne</t>
  </si>
  <si>
    <t xml:space="preserve">mediane</t>
  </si>
  <si>
    <t xml:space="preserve">ecartype</t>
  </si>
  <si>
    <t xml:space="preserve">coef var%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</si>
</sst>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DD/MM/YYYY"/>
    <numFmt numFmtId="166" formatCode="0"/>
    <numFmt numFmtId="167" formatCode="H:MM;@"/>
    <numFmt numFmtId="168" formatCode="0.00"/>
    <numFmt numFmtId="169" formatCode="0.0000"/>
    <numFmt numFmtId="170" formatCode="0.00000"/>
    <numFmt numFmtId="171" formatCode="MMM\-YY"/>
    <numFmt numFmtId="172" formatCode="000"/>
    <numFmt numFmtId="173" formatCode="HH:MM:SS"/>
    <numFmt numFmtId="174" formatCode="D/M/YY;@"/>
    <numFmt numFmtId="175" formatCode="0.000"/>
    <numFmt numFmtId="176" formatCode="0.0"/>
  </numFmts>
  <fonts count="17">
    <font>
      <sz val="1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8"/>
      <name val="Tahoma"/>
      <family val="2"/>
      <charset val="1"/>
    </font>
    <font>
      <sz val="8"/>
      <color rgb="FF000000"/>
      <name val="Arial"/>
      <family val="2"/>
    </font>
    <font>
      <sz val="6.2"/>
      <color rgb="FF000000"/>
      <name val="Arial"/>
      <family val="2"/>
    </font>
    <font>
      <sz val="5"/>
      <color rgb="FF000000"/>
      <name val="Arial"/>
      <family val="2"/>
    </font>
    <font>
      <sz val="6.3"/>
      <color rgb="FF000000"/>
      <name val="Arial"/>
      <family val="2"/>
    </font>
    <font>
      <b val="true"/>
      <sz val="8"/>
      <color rgb="FF000000"/>
      <name val="Arial"/>
      <family val="2"/>
    </font>
    <font>
      <sz val="6"/>
      <color rgb="FF000000"/>
      <name val="Arial"/>
      <family val="2"/>
    </font>
    <font>
      <sz val="10"/>
      <color rgb="FF000000"/>
      <name val="Calibri"/>
      <family val="2"/>
    </font>
    <font>
      <sz val="8.45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6EFCE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7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7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entaire 2" xfId="20" builtinId="53" customBuiltin="true"/>
    <cellStyle name="Normal 2" xfId="21" builtinId="53" customBuiltin="true"/>
    <cellStyle name="Normal 3" xfId="22" builtinId="53" customBuiltin="true"/>
    <cellStyle name="Normal 4" xfId="23" builtinId="53" customBuiltin="true"/>
  </cellStyles>
  <dxfs count="15"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B2B2B2"/>
      <rgbColor rgb="FFBE4B48"/>
      <rgbColor rgb="FFFFFFCC"/>
      <rgbColor rgb="FFC6EFCE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8B855"/>
      <rgbColor rgb="FFFFCC00"/>
      <rgbColor rgb="FFFF9900"/>
      <rgbColor rgb="FFFF6600"/>
      <rgbColor rgb="FF4A7EBB"/>
      <rgbColor rgb="FF87878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externalLink" Target="externalLinks/externalLink1.xml"/><Relationship Id="rId1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729732631805"/>
          <c:y val="0.0657329598506069"/>
          <c:w val="0.823043058090841"/>
          <c:h val="0.865359477124183"/>
        </c:manualLayout>
      </c:layout>
      <c:lineChart>
        <c:grouping val="standard"/>
        <c:ser>
          <c:idx val="0"/>
          <c:order val="0"/>
          <c:tx>
            <c:strRef>
              <c:f>concentrations!$BB$1:$BB$1</c:f>
              <c:strCache>
                <c:ptCount val="1"/>
                <c:pt idx="0">
                  <c:v>Non-polar chlorophyll c-like1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concentrations!$BB$5:$BB$325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concentrations!$AT$1:$AT$1</c:f>
              <c:strCache>
                <c:ptCount val="1"/>
                <c:pt idx="0">
                  <c:v>Monadoxanthin</c:v>
                </c:pt>
              </c:strCache>
            </c:strRef>
          </c:tx>
          <c:spPr>
            <a:solidFill>
              <a:srgbClr val="ff00ff"/>
            </a:solidFill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concentrations!$AT$5:$AT$325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6104145"/>
        <c:axId val="9154361"/>
      </c:lineChart>
      <c:catAx>
        <c:axId val="661041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9154361"/>
        <c:crosses val="autoZero"/>
        <c:auto val="1"/>
        <c:lblAlgn val="ctr"/>
        <c:lblOffset val="100"/>
      </c:catAx>
      <c:valAx>
        <c:axId val="9154361"/>
        <c:scaling>
          <c:orientation val="minMax"/>
          <c:min val="0"/>
        </c:scaling>
        <c:delete val="0"/>
        <c:axPos val="l"/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66104145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687426178460217"/>
          <c:y val="0.833706816059757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952890792291221"/>
          <c:y val="0.0955663189269747"/>
          <c:w val="0.832441113490364"/>
          <c:h val="0.865499254843517"/>
        </c:manualLayout>
      </c:layout>
      <c:lineChart>
        <c:grouping val="standard"/>
        <c:ser>
          <c:idx val="0"/>
          <c:order val="0"/>
          <c:tx>
            <c:strRef>
              <c:f>concentrations!$AH$1:$AH$1</c:f>
              <c:strCache>
                <c:ptCount val="1"/>
                <c:pt idx="0">
                  <c:v>19'-Butanoyloxyfucoxanthin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concentrations!$AH$5:$AH$325</c:f>
              <c:numCache>
                <c:formatCode>General</c:formatCode>
                <c:ptCount val="321"/>
                <c:pt idx="0">
                  <c:v>0.0274702276049193</c:v>
                </c:pt>
                <c:pt idx="1">
                  <c:v>0.0287872278282476</c:v>
                </c:pt>
                <c:pt idx="2">
                  <c:v>0.0287486603233299</c:v>
                </c:pt>
                <c:pt idx="3">
                  <c:v>0.029840561340223</c:v>
                </c:pt>
                <c:pt idx="4">
                  <c:v>0.029772715476904</c:v>
                </c:pt>
                <c:pt idx="5">
                  <c:v>0.0253711878266785</c:v>
                </c:pt>
                <c:pt idx="6">
                  <c:v>0.030093666034068</c:v>
                </c:pt>
                <c:pt idx="7">
                  <c:v>0.0330955624772845</c:v>
                </c:pt>
                <c:pt idx="8">
                  <c:v>0</c:v>
                </c:pt>
                <c:pt idx="9">
                  <c:v>0.0328952821118611</c:v>
                </c:pt>
                <c:pt idx="10">
                  <c:v>0.0352253136375649</c:v>
                </c:pt>
                <c:pt idx="11">
                  <c:v>0.0156819677493653</c:v>
                </c:pt>
                <c:pt idx="12">
                  <c:v>0.0721655063649012</c:v>
                </c:pt>
                <c:pt idx="13">
                  <c:v>0.11621518198834</c:v>
                </c:pt>
                <c:pt idx="14">
                  <c:v>0.0809502828552554</c:v>
                </c:pt>
                <c:pt idx="15">
                  <c:v>0</c:v>
                </c:pt>
                <c:pt idx="16">
                  <c:v>0.00161796320853892</c:v>
                </c:pt>
                <c:pt idx="17">
                  <c:v>0.00614073840756164</c:v>
                </c:pt>
                <c:pt idx="18">
                  <c:v>0.0047132075411982</c:v>
                </c:pt>
                <c:pt idx="19">
                  <c:v>0.0214186925586682</c:v>
                </c:pt>
                <c:pt idx="20">
                  <c:v>0.0274487872931889</c:v>
                </c:pt>
                <c:pt idx="21">
                  <c:v>0.0197357510577978</c:v>
                </c:pt>
                <c:pt idx="22">
                  <c:v>0.0244518489123706</c:v>
                </c:pt>
                <c:pt idx="23">
                  <c:v>0.0270286451895875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"peri"</c:f>
              <c:strCache>
                <c:ptCount val="1"/>
                <c:pt idx="0">
                  <c:v>peri</c:v>
                </c:pt>
              </c:strCache>
            </c:strRef>
          </c:tx>
          <c:spPr>
            <a:solidFill>
              <a:srgbClr val="ff00ff"/>
            </a:solidFill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concentrations!$W$5:$W$25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4397597"/>
        <c:axId val="78558912"/>
      </c:lineChart>
      <c:catAx>
        <c:axId val="9439759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78558912"/>
        <c:crosses val="autoZero"/>
        <c:auto val="1"/>
        <c:lblAlgn val="ctr"/>
        <c:lblOffset val="100"/>
      </c:catAx>
      <c:valAx>
        <c:axId val="78558912"/>
        <c:scaling>
          <c:orientation val="minMax"/>
          <c:min val="0"/>
        </c:scaling>
        <c:delete val="0"/>
        <c:axPos val="l"/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94397597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745503211991435"/>
          <c:y val="0.137667660208644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740978005552"/>
          <c:y val="0.0786955309857846"/>
          <c:w val="0.823830877642537"/>
          <c:h val="0.865743751742079"/>
        </c:manualLayout>
      </c:layout>
      <c:lineChart>
        <c:grouping val="standard"/>
        <c:ser>
          <c:idx val="0"/>
          <c:order val="0"/>
          <c:tx>
            <c:strRef>
              <c:f>concentrations!$AL$1:$AL$1</c:f>
              <c:strCache>
                <c:ptCount val="1"/>
                <c:pt idx="0">
                  <c:v>Prasinoxanthin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concentrations!$AL$5:$AL$325</c:f>
              <c:numCache>
                <c:formatCode>General</c:formatCode>
                <c:ptCount val="321"/>
                <c:pt idx="0">
                  <c:v>0.013195409315135</c:v>
                </c:pt>
                <c:pt idx="1">
                  <c:v>0.0137742506575028</c:v>
                </c:pt>
                <c:pt idx="2">
                  <c:v>0.0141267613034407</c:v>
                </c:pt>
                <c:pt idx="3">
                  <c:v>0.0155045368077977</c:v>
                </c:pt>
                <c:pt idx="4">
                  <c:v>0.0141361083599914</c:v>
                </c:pt>
                <c:pt idx="5">
                  <c:v>0.0124854830404043</c:v>
                </c:pt>
                <c:pt idx="6">
                  <c:v>0.0138609999334266</c:v>
                </c:pt>
                <c:pt idx="7">
                  <c:v>0.0147886474057554</c:v>
                </c:pt>
                <c:pt idx="8">
                  <c:v>0</c:v>
                </c:pt>
                <c:pt idx="9">
                  <c:v>0</c:v>
                </c:pt>
                <c:pt idx="10">
                  <c:v>0.00332246101944405</c:v>
                </c:pt>
                <c:pt idx="11">
                  <c:v>0</c:v>
                </c:pt>
                <c:pt idx="12">
                  <c:v>0.0423791535657706</c:v>
                </c:pt>
                <c:pt idx="13">
                  <c:v>0.0559451022767528</c:v>
                </c:pt>
                <c:pt idx="14">
                  <c:v>0.0351329184113265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0.00827734039118542</c:v>
                </c:pt>
                <c:pt idx="20">
                  <c:v>0.0104912994778874</c:v>
                </c:pt>
                <c:pt idx="21">
                  <c:v>0.00651403372258565</c:v>
                </c:pt>
                <c:pt idx="22">
                  <c:v>0.00854869779227001</c:v>
                </c:pt>
                <c:pt idx="23">
                  <c:v>0.0112703249686138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"19BF"</c:f>
              <c:strCache>
                <c:ptCount val="1"/>
                <c:pt idx="0">
                  <c:v>19BF</c:v>
                </c:pt>
              </c:strCache>
            </c:strRef>
          </c:tx>
          <c:spPr>
            <a:solidFill>
              <a:srgbClr val="ff00ff"/>
            </a:solidFill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concentrations!$AG$5:$AG$25</c:f>
              <c:numCache>
                <c:formatCode>General</c:formatCode>
                <c:ptCount val="21"/>
                <c:pt idx="0">
                  <c:v>0.00362145162610386</c:v>
                </c:pt>
                <c:pt idx="1">
                  <c:v>0.00372481643708404</c:v>
                </c:pt>
                <c:pt idx="2">
                  <c:v>0.00376372727357249</c:v>
                </c:pt>
                <c:pt idx="3">
                  <c:v>0.00393892204341493</c:v>
                </c:pt>
                <c:pt idx="4">
                  <c:v>0.00372619312231943</c:v>
                </c:pt>
                <c:pt idx="5">
                  <c:v>0.00313409002459355</c:v>
                </c:pt>
                <c:pt idx="6">
                  <c:v>0.00338701807627101</c:v>
                </c:pt>
                <c:pt idx="7">
                  <c:v>0.00369804579382356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0.00208410142508197</c:v>
                </c:pt>
                <c:pt idx="20">
                  <c:v>0.00273887301653698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6143071"/>
        <c:axId val="25251071"/>
      </c:lineChart>
      <c:catAx>
        <c:axId val="56143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25251071"/>
        <c:crosses val="autoZero"/>
        <c:auto val="1"/>
        <c:lblAlgn val="ctr"/>
        <c:lblOffset val="100"/>
      </c:catAx>
      <c:valAx>
        <c:axId val="25251071"/>
        <c:scaling>
          <c:orientation val="minMax"/>
          <c:min val="0"/>
        </c:scaling>
        <c:delete val="0"/>
        <c:axPos val="l"/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56143071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652146060217809"/>
          <c:y val="0.135185357242405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5346999786462"/>
          <c:y val="0.0786026200873363"/>
          <c:w val="0.814862267777066"/>
          <c:h val="0.865743751742079"/>
        </c:manualLayout>
      </c:layout>
      <c:lineChart>
        <c:grouping val="stacked"/>
        <c:ser>
          <c:idx val="0"/>
          <c:order val="0"/>
          <c:tx>
            <c:strRef>
              <c:f>concentrations!$AS$1:$AS$1</c:f>
              <c:strCache>
                <c:ptCount val="1"/>
                <c:pt idx="0">
                  <c:v>Alloxanthin</c:v>
                </c:pt>
              </c:strCache>
            </c:strRef>
          </c:tx>
          <c:spPr>
            <a:solidFill>
              <a:srgbClr val="ff00ff"/>
            </a:solidFill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concentrations!$AS$5:$AS$325</c:f>
              <c:numCache>
                <c:formatCode>General</c:formatCode>
                <c:ptCount val="321"/>
                <c:pt idx="0">
                  <c:v>0.029267764804809</c:v>
                </c:pt>
                <c:pt idx="1">
                  <c:v>0.0316934847338901</c:v>
                </c:pt>
                <c:pt idx="2">
                  <c:v>0.0313533596681401</c:v>
                </c:pt>
                <c:pt idx="3">
                  <c:v>0.0318789782020803</c:v>
                </c:pt>
                <c:pt idx="4">
                  <c:v>0.0288310766616704</c:v>
                </c:pt>
                <c:pt idx="5">
                  <c:v>0.0241834399533662</c:v>
                </c:pt>
                <c:pt idx="6">
                  <c:v>0.0279450348139266</c:v>
                </c:pt>
                <c:pt idx="7">
                  <c:v>0.0294588792737336</c:v>
                </c:pt>
                <c:pt idx="8">
                  <c:v>0</c:v>
                </c:pt>
                <c:pt idx="9">
                  <c:v>0</c:v>
                </c:pt>
                <c:pt idx="10">
                  <c:v>0.00362797012848754</c:v>
                </c:pt>
                <c:pt idx="11">
                  <c:v>0.00500519630440059</c:v>
                </c:pt>
                <c:pt idx="12">
                  <c:v>0.0710835882332491</c:v>
                </c:pt>
                <c:pt idx="13">
                  <c:v>0.155645637580806</c:v>
                </c:pt>
                <c:pt idx="14">
                  <c:v>0.140749694029866</c:v>
                </c:pt>
                <c:pt idx="15">
                  <c:v>0</c:v>
                </c:pt>
                <c:pt idx="16">
                  <c:v>0</c:v>
                </c:pt>
                <c:pt idx="17">
                  <c:v>0.000945257626736846</c:v>
                </c:pt>
                <c:pt idx="18">
                  <c:v>0.000774791792662749</c:v>
                </c:pt>
                <c:pt idx="19">
                  <c:v>0.00485636991486293</c:v>
                </c:pt>
                <c:pt idx="20">
                  <c:v>0.00523418459315495</c:v>
                </c:pt>
                <c:pt idx="21">
                  <c:v>0.00401961269148584</c:v>
                </c:pt>
                <c:pt idx="22">
                  <c:v>0.00528745251672117</c:v>
                </c:pt>
                <c:pt idx="23">
                  <c:v>0.00995561497472483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concentrations!$AK$1:$AK$1</c:f>
              <c:strCache>
                <c:ptCount val="1"/>
                <c:pt idx="0">
                  <c:v>19'-Hex-4-ketofucoxanthin</c:v>
                </c:pt>
              </c:strCache>
            </c:strRef>
          </c:tx>
          <c:spPr>
            <a:solidFill>
              <a:srgbClr val="00ffff"/>
            </a:solidFill>
            <a:ln w="12600">
              <a:solidFill>
                <a:srgbClr val="00ffff"/>
              </a:solidFill>
              <a:round/>
            </a:ln>
          </c:spPr>
          <c:marker>
            <c:symbol val="x"/>
            <c:size val="5"/>
            <c:spPr>
              <a:solidFill>
                <a:srgbClr val="00ff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concentrations!$AK$5:$AK$325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concentrations!$AI$1:$AI$1</c:f>
              <c:strCache>
                <c:ptCount val="1"/>
                <c:pt idx="0">
                  <c:v>Fucoxanthin</c:v>
                </c:pt>
              </c:strCache>
            </c:strRef>
          </c:tx>
          <c:spPr>
            <a:solidFill>
              <a:srgbClr val="800080"/>
            </a:solidFill>
            <a:ln w="12600">
              <a:solidFill>
                <a:srgbClr val="800080"/>
              </a:solidFill>
              <a:round/>
            </a:ln>
          </c:spPr>
          <c:marker>
            <c:symbol val="square"/>
            <c:size val="5"/>
            <c:spPr>
              <a:solidFill>
                <a:srgbClr val="8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concentrations!$AI$5:$AI$325</c:f>
              <c:numCache>
                <c:formatCode>General</c:formatCode>
                <c:ptCount val="321"/>
                <c:pt idx="0">
                  <c:v>0.063035234124758</c:v>
                </c:pt>
                <c:pt idx="1">
                  <c:v>0.0649584014334424</c:v>
                </c:pt>
                <c:pt idx="2">
                  <c:v>0.0685444407113566</c:v>
                </c:pt>
                <c:pt idx="3">
                  <c:v>0.0762590065964744</c:v>
                </c:pt>
                <c:pt idx="4">
                  <c:v>0.0767364629482305</c:v>
                </c:pt>
                <c:pt idx="5">
                  <c:v>0.0634310694941896</c:v>
                </c:pt>
                <c:pt idx="6">
                  <c:v>0.0748710608881293</c:v>
                </c:pt>
                <c:pt idx="7">
                  <c:v>0.0895893290539443</c:v>
                </c:pt>
                <c:pt idx="8">
                  <c:v>0</c:v>
                </c:pt>
                <c:pt idx="9">
                  <c:v>0.0146247117638472</c:v>
                </c:pt>
                <c:pt idx="10">
                  <c:v>0.018758341402047</c:v>
                </c:pt>
                <c:pt idx="11">
                  <c:v>0.0811534902483078</c:v>
                </c:pt>
                <c:pt idx="12">
                  <c:v>0.433691322818191</c:v>
                </c:pt>
                <c:pt idx="13">
                  <c:v>0.584599346921163</c:v>
                </c:pt>
                <c:pt idx="14">
                  <c:v>0.33882828392514</c:v>
                </c:pt>
                <c:pt idx="15">
                  <c:v>0</c:v>
                </c:pt>
                <c:pt idx="16">
                  <c:v>0.00326769678180117</c:v>
                </c:pt>
                <c:pt idx="17">
                  <c:v>0.0096156225504334</c:v>
                </c:pt>
                <c:pt idx="18">
                  <c:v>0.0122873443059718</c:v>
                </c:pt>
                <c:pt idx="19">
                  <c:v>0.0453740449211527</c:v>
                </c:pt>
                <c:pt idx="20">
                  <c:v>0.0572042453434418</c:v>
                </c:pt>
                <c:pt idx="21">
                  <c:v>0.0470254534454878</c:v>
                </c:pt>
                <c:pt idx="22">
                  <c:v>0.0492691257670331</c:v>
                </c:pt>
                <c:pt idx="23">
                  <c:v>0.057507032430684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concentrations!$AU$1:$AU$1</c:f>
              <c:strCache>
                <c:ptCount val="1"/>
                <c:pt idx="0">
                  <c:v>Diatoxanthin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concentrations!$AU$5:$AU$325</c:f>
              <c:numCache>
                <c:formatCode>General</c:formatCode>
                <c:ptCount val="321"/>
                <c:pt idx="0">
                  <c:v>0.00463708108125715</c:v>
                </c:pt>
                <c:pt idx="1">
                  <c:v>0.00417140401153775</c:v>
                </c:pt>
                <c:pt idx="2">
                  <c:v>0.00296766058321025</c:v>
                </c:pt>
                <c:pt idx="3">
                  <c:v>0.0022198057850732</c:v>
                </c:pt>
                <c:pt idx="4">
                  <c:v>0.00157134716948025</c:v>
                </c:pt>
                <c:pt idx="5">
                  <c:v>0.00108244764012351</c:v>
                </c:pt>
                <c:pt idx="6">
                  <c:v>0.000935946404998285</c:v>
                </c:pt>
                <c:pt idx="7">
                  <c:v>0.000972676646104106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0.00173884312518083</c:v>
                </c:pt>
                <c:pt idx="12">
                  <c:v>0</c:v>
                </c:pt>
                <c:pt idx="13">
                  <c:v>0</c:v>
                </c:pt>
                <c:pt idx="14">
                  <c:v>0.0253253883749984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0.000527788221819377</c:v>
                </c:pt>
                <c:pt idx="22">
                  <c:v>0.00111989791780272</c:v>
                </c:pt>
                <c:pt idx="23">
                  <c:v>0.00190049451515655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748782"/>
        <c:axId val="76096345"/>
      </c:lineChart>
      <c:catAx>
        <c:axId val="474878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76096345"/>
        <c:crosses val="autoZero"/>
        <c:auto val="1"/>
        <c:lblAlgn val="ctr"/>
        <c:lblOffset val="100"/>
      </c:catAx>
      <c:valAx>
        <c:axId val="76096345"/>
        <c:scaling>
          <c:orientation val="minMax"/>
          <c:min val="0"/>
        </c:scaling>
        <c:delete val="0"/>
        <c:axPos val="l"/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4748782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726670937433269"/>
          <c:y val="0.552076558580321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7101032683914"/>
          <c:y val="0.0785058856242469"/>
          <c:w val="0.833067177685511"/>
          <c:h val="0.865881916767078"/>
        </c:manualLayout>
      </c:layout>
      <c:lineChart>
        <c:grouping val="stacked"/>
        <c:ser>
          <c:idx val="0"/>
          <c:order val="0"/>
          <c:tx>
            <c:strRef>
              <c:f>concentrations!$AN$1:$AN$1</c:f>
              <c:strCache>
                <c:ptCount val="1"/>
                <c:pt idx="0">
                  <c:v>19'-Hexanoyloxyfucoxanthin</c:v>
                </c:pt>
              </c:strCache>
            </c:strRef>
          </c:tx>
          <c:spPr>
            <a:solidFill>
              <a:srgbClr val="ff00ff"/>
            </a:solidFill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concentrations!$AN$5:$AN$325</c:f>
              <c:numCache>
                <c:formatCode>General</c:formatCode>
                <c:ptCount val="321"/>
                <c:pt idx="0">
                  <c:v>0.0805698645462132</c:v>
                </c:pt>
                <c:pt idx="1">
                  <c:v>0.084474335220668</c:v>
                </c:pt>
                <c:pt idx="2">
                  <c:v>0.0860731293952505</c:v>
                </c:pt>
                <c:pt idx="3">
                  <c:v>0.090181518034546</c:v>
                </c:pt>
                <c:pt idx="4">
                  <c:v>0.0943309572903882</c:v>
                </c:pt>
                <c:pt idx="5">
                  <c:v>0.0764826569626919</c:v>
                </c:pt>
                <c:pt idx="6">
                  <c:v>0.0920664905373684</c:v>
                </c:pt>
                <c:pt idx="7">
                  <c:v>0.0937790063342456</c:v>
                </c:pt>
                <c:pt idx="8">
                  <c:v>0</c:v>
                </c:pt>
                <c:pt idx="9">
                  <c:v>0.0321073707911852</c:v>
                </c:pt>
                <c:pt idx="10">
                  <c:v>0.120562548154828</c:v>
                </c:pt>
                <c:pt idx="11">
                  <c:v>0.060936206786835</c:v>
                </c:pt>
                <c:pt idx="12">
                  <c:v>0.416888752589426</c:v>
                </c:pt>
                <c:pt idx="13">
                  <c:v>0.773800562972134</c:v>
                </c:pt>
                <c:pt idx="14">
                  <c:v>0.571641508271061</c:v>
                </c:pt>
                <c:pt idx="15">
                  <c:v>0</c:v>
                </c:pt>
                <c:pt idx="16">
                  <c:v>0.00222998763495184</c:v>
                </c:pt>
                <c:pt idx="17">
                  <c:v>0.0124082019368762</c:v>
                </c:pt>
                <c:pt idx="18">
                  <c:v>0.00939346692138626</c:v>
                </c:pt>
                <c:pt idx="19">
                  <c:v>0.0346801098681138</c:v>
                </c:pt>
                <c:pt idx="20">
                  <c:v>0.0445125374501679</c:v>
                </c:pt>
                <c:pt idx="21">
                  <c:v>0.0341310350942749</c:v>
                </c:pt>
                <c:pt idx="22">
                  <c:v>0.0406968940239373</c:v>
                </c:pt>
                <c:pt idx="23">
                  <c:v>0.05047458431323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concentrations!$Q$1:$Q$1</c:f>
              <c:strCache>
                <c:ptCount val="1"/>
                <c:pt idx="0">
                  <c:v>IS</c:v>
                </c:pt>
              </c:strCache>
            </c:strRef>
          </c:tx>
          <c:spPr>
            <a:solidFill>
              <a:srgbClr val="ffff00"/>
            </a:solidFill>
            <a:ln w="12600">
              <a:solidFill>
                <a:srgbClr val="ffff00"/>
              </a:solidFill>
              <a:round/>
            </a:ln>
          </c:spPr>
          <c:marker>
            <c:symbol val="triangle"/>
            <c:size val="5"/>
            <c:spPr>
              <a:solidFill>
                <a:srgbClr val="fff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concentrations!$Q$5:$Q$325</c:f>
              <c:numCache>
                <c:formatCode>General</c:formatCode>
                <c:ptCount val="321"/>
                <c:pt idx="0">
                  <c:v>4661.80810546875</c:v>
                </c:pt>
                <c:pt idx="1">
                  <c:v>4677.78564453125</c:v>
                </c:pt>
                <c:pt idx="2">
                  <c:v>4669.1552734375</c:v>
                </c:pt>
                <c:pt idx="3">
                  <c:v>4682.58740234375</c:v>
                </c:pt>
                <c:pt idx="4">
                  <c:v>4724.32080078125</c:v>
                </c:pt>
                <c:pt idx="5">
                  <c:v>4714.75439453125</c:v>
                </c:pt>
                <c:pt idx="6">
                  <c:v>4722.0625</c:v>
                </c:pt>
                <c:pt idx="7">
                  <c:v>4718.70458984375</c:v>
                </c:pt>
                <c:pt idx="8">
                  <c:v>4713.92724609375</c:v>
                </c:pt>
                <c:pt idx="9">
                  <c:v>4860.064453125</c:v>
                </c:pt>
                <c:pt idx="10">
                  <c:v>4857.4296875</c:v>
                </c:pt>
                <c:pt idx="11">
                  <c:v>4869.26806640625</c:v>
                </c:pt>
                <c:pt idx="12">
                  <c:v>4760.546875</c:v>
                </c:pt>
                <c:pt idx="13">
                  <c:v>4729.54248046875</c:v>
                </c:pt>
                <c:pt idx="14">
                  <c:v>4707.68505859375</c:v>
                </c:pt>
                <c:pt idx="15">
                  <c:v>4630.57275390625</c:v>
                </c:pt>
                <c:pt idx="16">
                  <c:v>4682.5341796875</c:v>
                </c:pt>
                <c:pt idx="17">
                  <c:v>4722.7333984375</c:v>
                </c:pt>
                <c:pt idx="18">
                  <c:v>4738.6328125</c:v>
                </c:pt>
                <c:pt idx="19">
                  <c:v>4729.94970703125</c:v>
                </c:pt>
                <c:pt idx="20">
                  <c:v>4654.7919921875</c:v>
                </c:pt>
                <c:pt idx="21">
                  <c:v>4700.84912109375</c:v>
                </c:pt>
                <c:pt idx="22">
                  <c:v>4671.43408203125</c:v>
                </c:pt>
                <c:pt idx="23">
                  <c:v>4708.8193359375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concentrations!$CZ$1:$CZ$1</c:f>
              <c:strCache>
                <c:ptCount val="1"/>
                <c:pt idx="0">
                  <c:v>IP</c:v>
                </c:pt>
              </c:strCache>
            </c:strRef>
          </c:tx>
          <c:spPr>
            <a:solidFill>
              <a:srgbClr val="00ffff"/>
            </a:solidFill>
            <a:ln w="12600">
              <a:solidFill>
                <a:srgbClr val="00ffff"/>
              </a:solidFill>
              <a:round/>
            </a:ln>
          </c:spPr>
          <c:marker>
            <c:symbol val="x"/>
            <c:size val="5"/>
            <c:spPr>
              <a:solidFill>
                <a:srgbClr val="00ff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concentrations!$CZ$5:$CZ$325</c:f>
              <c:numCache>
                <c:formatCode>General</c:formatCode>
                <c:ptCount val="3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concentrations!$BT$1:$BT$1</c:f>
              <c:strCache>
                <c:ptCount val="1"/>
                <c:pt idx="0">
                  <c:v>Phaeophytin a2</c:v>
                </c:pt>
              </c:strCache>
            </c:strRef>
          </c:tx>
          <c:spPr>
            <a:solidFill>
              <a:srgbClr val="800080"/>
            </a:solidFill>
            <a:ln w="12600">
              <a:solidFill>
                <a:srgbClr val="800080"/>
              </a:solidFill>
              <a:round/>
            </a:ln>
          </c:spPr>
          <c:marker>
            <c:symbol val="square"/>
            <c:size val="5"/>
            <c:spPr>
              <a:solidFill>
                <a:srgbClr val="8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concentrations!$BT$5:$BT$325</c:f>
              <c:numCache>
                <c:formatCode>General</c:formatCode>
                <c:ptCount val="321"/>
                <c:pt idx="0">
                  <c:v>0</c:v>
                </c:pt>
                <c:pt idx="1">
                  <c:v>0.00600003443330133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0.00556042584017136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0.031216293314886</c:v>
                </c:pt>
                <c:pt idx="13">
                  <c:v>0.0279181975796079</c:v>
                </c:pt>
                <c:pt idx="14">
                  <c:v>0.00661890870725086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2668374"/>
        <c:axId val="34308166"/>
      </c:lineChart>
      <c:catAx>
        <c:axId val="9266837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34308166"/>
        <c:crosses val="autoZero"/>
        <c:auto val="1"/>
        <c:lblAlgn val="ctr"/>
        <c:lblOffset val="100"/>
      </c:catAx>
      <c:valAx>
        <c:axId val="34308166"/>
        <c:scaling>
          <c:orientation val="minMax"/>
          <c:min val="0"/>
        </c:scaling>
        <c:delete val="0"/>
        <c:axPos val="l"/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92668374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680080911316938"/>
          <c:y val="0.588191676707758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62201365187713"/>
          <c:y val="0.096376484739137"/>
          <c:w val="0.775085324232082"/>
          <c:h val="0.659449706811006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0080"/>
            </a:solidFill>
            <a:ln w="2844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concentrations!$Q$5:$Q$325</c:f>
              <c:numCache>
                <c:formatCode>General</c:formatCode>
                <c:ptCount val="321"/>
                <c:pt idx="0">
                  <c:v>4661.80810546875</c:v>
                </c:pt>
                <c:pt idx="1">
                  <c:v>4677.78564453125</c:v>
                </c:pt>
                <c:pt idx="2">
                  <c:v>4669.1552734375</c:v>
                </c:pt>
                <c:pt idx="3">
                  <c:v>4682.58740234375</c:v>
                </c:pt>
                <c:pt idx="4">
                  <c:v>4724.32080078125</c:v>
                </c:pt>
                <c:pt idx="5">
                  <c:v>4714.75439453125</c:v>
                </c:pt>
                <c:pt idx="6">
                  <c:v>4722.0625</c:v>
                </c:pt>
                <c:pt idx="7">
                  <c:v>4718.70458984375</c:v>
                </c:pt>
                <c:pt idx="8">
                  <c:v>4713.92724609375</c:v>
                </c:pt>
                <c:pt idx="9">
                  <c:v>4860.064453125</c:v>
                </c:pt>
                <c:pt idx="10">
                  <c:v>4857.4296875</c:v>
                </c:pt>
                <c:pt idx="11">
                  <c:v>4869.26806640625</c:v>
                </c:pt>
                <c:pt idx="12">
                  <c:v>4760.546875</c:v>
                </c:pt>
                <c:pt idx="13">
                  <c:v>4729.54248046875</c:v>
                </c:pt>
                <c:pt idx="14">
                  <c:v>4707.68505859375</c:v>
                </c:pt>
                <c:pt idx="15">
                  <c:v>4630.57275390625</c:v>
                </c:pt>
                <c:pt idx="16">
                  <c:v>4682.5341796875</c:v>
                </c:pt>
                <c:pt idx="17">
                  <c:v>4722.7333984375</c:v>
                </c:pt>
                <c:pt idx="18">
                  <c:v>4738.6328125</c:v>
                </c:pt>
                <c:pt idx="19">
                  <c:v>4729.94970703125</c:v>
                </c:pt>
                <c:pt idx="20">
                  <c:v>4654.7919921875</c:v>
                </c:pt>
                <c:pt idx="21">
                  <c:v>4700.84912109375</c:v>
                </c:pt>
                <c:pt idx="22">
                  <c:v>4671.43408203125</c:v>
                </c:pt>
                <c:pt idx="23">
                  <c:v>4708.8193359375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</c:numCache>
            </c:numRef>
          </c:xVal>
          <c:yVal>
            <c:numRef>
              <c:f>concentrations!$CZ$5:$CZ$325</c:f>
              <c:numCache>
                <c:formatCode>General</c:formatCode>
                <c:ptCount val="3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yVal>
          <c:smooth val="0"/>
        </c:ser>
        <c:axId val="91520531"/>
        <c:axId val="20774308"/>
      </c:scatterChart>
      <c:valAx>
        <c:axId val="9152053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Chlc3</a:t>
                </a:r>
              </a:p>
            </c:rich>
          </c:tx>
          <c:layout>
            <c:manualLayout>
              <c:xMode val="edge"/>
              <c:yMode val="edge"/>
              <c:x val="0.508191126279864"/>
              <c:y val="0.860021049466246"/>
            </c:manualLayout>
          </c:layout>
          <c:overlay val="0"/>
        </c:title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20774308"/>
        <c:crosses val="autoZero"/>
        <c:crossBetween val="midCat"/>
      </c:valAx>
      <c:valAx>
        <c:axId val="20774308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Chlc2</a:t>
                </a:r>
              </a:p>
            </c:rich>
          </c:tx>
          <c:layout>
            <c:manualLayout>
              <c:xMode val="edge"/>
              <c:yMode val="edge"/>
              <c:x val="0.0381399317406143"/>
              <c:y val="0.358291986167494"/>
            </c:manualLayout>
          </c:layout>
          <c:overlay val="0"/>
        </c:title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91520531"/>
        <c:crosses val="autoZero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75556310514693"/>
          <c:y val="0.0959868224019167"/>
          <c:w val="0.761678274163411"/>
          <c:h val="0.66052710392333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0080"/>
            </a:solidFill>
            <a:ln w="2844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concentrations!$AG$5:$AG$325</c:f>
              <c:numCache>
                <c:formatCode>General</c:formatCode>
                <c:ptCount val="321"/>
                <c:pt idx="0">
                  <c:v>0.00362145162610386</c:v>
                </c:pt>
                <c:pt idx="1">
                  <c:v>0.00372481643708404</c:v>
                </c:pt>
                <c:pt idx="2">
                  <c:v>0.00376372727357249</c:v>
                </c:pt>
                <c:pt idx="3">
                  <c:v>0.00393892204341493</c:v>
                </c:pt>
                <c:pt idx="4">
                  <c:v>0.00372619312231943</c:v>
                </c:pt>
                <c:pt idx="5">
                  <c:v>0.00313409002459355</c:v>
                </c:pt>
                <c:pt idx="6">
                  <c:v>0.00338701807627101</c:v>
                </c:pt>
                <c:pt idx="7">
                  <c:v>0.00369804579382356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0.00208410142508197</c:v>
                </c:pt>
                <c:pt idx="20">
                  <c:v>0.00273887301653698</c:v>
                </c:pt>
                <c:pt idx="21">
                  <c:v>0.00163651096719894</c:v>
                </c:pt>
                <c:pt idx="22">
                  <c:v>0.00222255665453363</c:v>
                </c:pt>
                <c:pt idx="23">
                  <c:v>0.00295578909020055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</c:numCache>
            </c:numRef>
          </c:xVal>
          <c:yVal>
            <c:numRef>
              <c:f>concentrations!$AL$5:$AL$325</c:f>
              <c:numCache>
                <c:formatCode>General</c:formatCode>
                <c:ptCount val="321"/>
                <c:pt idx="0">
                  <c:v>0.013195409315135</c:v>
                </c:pt>
                <c:pt idx="1">
                  <c:v>0.0137742506575028</c:v>
                </c:pt>
                <c:pt idx="2">
                  <c:v>0.0141267613034407</c:v>
                </c:pt>
                <c:pt idx="3">
                  <c:v>0.0155045368077977</c:v>
                </c:pt>
                <c:pt idx="4">
                  <c:v>0.0141361083599914</c:v>
                </c:pt>
                <c:pt idx="5">
                  <c:v>0.0124854830404043</c:v>
                </c:pt>
                <c:pt idx="6">
                  <c:v>0.0138609999334266</c:v>
                </c:pt>
                <c:pt idx="7">
                  <c:v>0.0147886474057554</c:v>
                </c:pt>
                <c:pt idx="8">
                  <c:v>0</c:v>
                </c:pt>
                <c:pt idx="9">
                  <c:v>0</c:v>
                </c:pt>
                <c:pt idx="10">
                  <c:v>0.00332246101944405</c:v>
                </c:pt>
                <c:pt idx="11">
                  <c:v>0</c:v>
                </c:pt>
                <c:pt idx="12">
                  <c:v>0.0423791535657706</c:v>
                </c:pt>
                <c:pt idx="13">
                  <c:v>0.0559451022767528</c:v>
                </c:pt>
                <c:pt idx="14">
                  <c:v>0.0351329184113265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0.00827734039118542</c:v>
                </c:pt>
                <c:pt idx="20">
                  <c:v>0.0104912994778874</c:v>
                </c:pt>
                <c:pt idx="21">
                  <c:v>0.00651403372258565</c:v>
                </c:pt>
                <c:pt idx="22">
                  <c:v>0.00854869779227001</c:v>
                </c:pt>
                <c:pt idx="23">
                  <c:v>0.0112703249686138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yVal>
          <c:smooth val="0"/>
        </c:ser>
        <c:axId val="36059567"/>
        <c:axId val="65226307"/>
      </c:scatterChart>
      <c:valAx>
        <c:axId val="3605956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19BF</a:t>
                </a:r>
              </a:p>
            </c:rich>
          </c:tx>
          <c:layout>
            <c:manualLayout>
              <c:xMode val="edge"/>
              <c:yMode val="edge"/>
              <c:x val="0.522082554781722"/>
              <c:y val="0.860287511230907"/>
            </c:manualLayout>
          </c:layout>
          <c:overlay val="0"/>
        </c:title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65226307"/>
        <c:crosses val="autoZero"/>
        <c:crossBetween val="midCat"/>
      </c:valAx>
      <c:valAx>
        <c:axId val="65226307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19HF</a:t>
                </a:r>
              </a:p>
            </c:rich>
          </c:tx>
          <c:layout>
            <c:manualLayout>
              <c:xMode val="edge"/>
              <c:yMode val="edge"/>
              <c:x val="0.0379650076439613"/>
              <c:y val="0.372267145852051"/>
            </c:manualLayout>
          </c:layout>
          <c:overlay val="0"/>
        </c:title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36059567"/>
        <c:crosses val="autoZero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6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r>
              <a:rPr b="0" sz="6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rPr>
              <a:t>Unknown carotenoid λmax 448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8538817702164"/>
          <c:y val="0.0841217798594848"/>
          <c:w val="0.822547647248842"/>
          <c:h val="0.826697892271663"/>
        </c:manualLayout>
      </c:layout>
      <c:lineChart>
        <c:grouping val="standard"/>
        <c:ser>
          <c:idx val="0"/>
          <c:order val="0"/>
          <c:tx>
            <c:strRef>
              <c:f>concentrations!$AY$1:$AY$1</c:f>
              <c:strCache>
                <c:ptCount val="1"/>
                <c:pt idx="0">
                  <c:v>Lutein 5,8 epoxide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concentrations!$D$5:$D$55</c:f>
              <c:strCache>
                <c:ptCount val="5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</c:strCache>
            </c:strRef>
          </c:cat>
          <c:val>
            <c:numRef>
              <c:f>concentrations!$AY$5:$AY$55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15065"/>
        <c:axId val="4457081"/>
      </c:lineChart>
      <c:catAx>
        <c:axId val="21506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4457081"/>
        <c:crosses val="autoZero"/>
        <c:auto val="1"/>
        <c:lblAlgn val="ctr"/>
        <c:lblOffset val="100"/>
      </c:catAx>
      <c:valAx>
        <c:axId val="4457081"/>
        <c:scaling>
          <c:orientation val="minMax"/>
          <c:min val="0"/>
        </c:scaling>
        <c:delete val="0"/>
        <c:axPos val="l"/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215065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733498438677722"/>
          <c:y val="0.828196721311475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concentrations!$CK$1:$CK$1</c:f>
              <c:strCache>
                <c:ptCount val="1"/>
                <c:pt idx="0">
                  <c:v>Chlorophyll a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concentrations!$CK$5:$CK$325</c:f>
              <c:numCache>
                <c:formatCode>General</c:formatCode>
                <c:ptCount val="321"/>
                <c:pt idx="0">
                  <c:v>0.448357130830424</c:v>
                </c:pt>
                <c:pt idx="1">
                  <c:v>0.489781594841801</c:v>
                </c:pt>
                <c:pt idx="2">
                  <c:v>0.505621844210932</c:v>
                </c:pt>
                <c:pt idx="3">
                  <c:v>0.536227718225586</c:v>
                </c:pt>
                <c:pt idx="4">
                  <c:v>0.51552095150254</c:v>
                </c:pt>
                <c:pt idx="5">
                  <c:v>0.444872014042752</c:v>
                </c:pt>
                <c:pt idx="6">
                  <c:v>0.510971550386776</c:v>
                </c:pt>
                <c:pt idx="7">
                  <c:v>0.56835329453535</c:v>
                </c:pt>
                <c:pt idx="8">
                  <c:v>0</c:v>
                </c:pt>
                <c:pt idx="9">
                  <c:v>0.0876024993455846</c:v>
                </c:pt>
                <c:pt idx="10">
                  <c:v>0.262772686014208</c:v>
                </c:pt>
                <c:pt idx="11">
                  <c:v>0.195615392412814</c:v>
                </c:pt>
                <c:pt idx="12">
                  <c:v>1.84134359933539</c:v>
                </c:pt>
                <c:pt idx="13">
                  <c:v>2.82203221218856</c:v>
                </c:pt>
                <c:pt idx="14">
                  <c:v>2.04502804446962</c:v>
                </c:pt>
                <c:pt idx="15">
                  <c:v>0.00182754964619299</c:v>
                </c:pt>
                <c:pt idx="16">
                  <c:v>0.0122604219087938</c:v>
                </c:pt>
                <c:pt idx="17">
                  <c:v>0.0423897239628548</c:v>
                </c:pt>
                <c:pt idx="18">
                  <c:v>0.0420597064042756</c:v>
                </c:pt>
                <c:pt idx="19">
                  <c:v>0.223765701426375</c:v>
                </c:pt>
                <c:pt idx="20">
                  <c:v>0.271019218101882</c:v>
                </c:pt>
                <c:pt idx="21">
                  <c:v>0.207816618896477</c:v>
                </c:pt>
                <c:pt idx="22">
                  <c:v>0.248265217462781</c:v>
                </c:pt>
                <c:pt idx="23">
                  <c:v>0.306776124651327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concentrations!$CV$1:$CV$1</c:f>
              <c:strCache>
                <c:ptCount val="1"/>
                <c:pt idx="0">
                  <c:v>Depth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concentrations!$CV$5:$CV$325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6570378"/>
        <c:axId val="30393751"/>
      </c:lineChart>
      <c:catAx>
        <c:axId val="2657037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393751"/>
        <c:crosses val="autoZero"/>
        <c:auto val="1"/>
        <c:lblAlgn val="ctr"/>
        <c:lblOffset val="100"/>
      </c:catAx>
      <c:valAx>
        <c:axId val="3039375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657037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concentrations!$DH$1:$DH$1</c:f>
              <c:strCache>
                <c:ptCount val="1"/>
                <c:pt idx="0">
                  <c:v>pico%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concentrations!$E$5:$E$55</c:f>
              <c:strCache>
                <c:ptCount val="51"/>
                <c:pt idx="0">
                  <c:v>Boussole227</c:v>
                </c:pt>
                <c:pt idx="1">
                  <c:v>Boussole227</c:v>
                </c:pt>
                <c:pt idx="2">
                  <c:v>Boussole227</c:v>
                </c:pt>
                <c:pt idx="3">
                  <c:v>Boussole227</c:v>
                </c:pt>
                <c:pt idx="4">
                  <c:v>Boussole227</c:v>
                </c:pt>
                <c:pt idx="5">
                  <c:v>Boussole227</c:v>
                </c:pt>
                <c:pt idx="6">
                  <c:v>Boussole227</c:v>
                </c:pt>
                <c:pt idx="7">
                  <c:v>Boussole227</c:v>
                </c:pt>
                <c:pt idx="8">
                  <c:v>Boussole227</c:v>
                </c:pt>
                <c:pt idx="9">
                  <c:v>Boussole224</c:v>
                </c:pt>
                <c:pt idx="10">
                  <c:v>Boussole224</c:v>
                </c:pt>
                <c:pt idx="11">
                  <c:v>Boussole224</c:v>
                </c:pt>
                <c:pt idx="12">
                  <c:v>Boussole228</c:v>
                </c:pt>
                <c:pt idx="13">
                  <c:v>Boussole228</c:v>
                </c:pt>
                <c:pt idx="14">
                  <c:v>Boussole228</c:v>
                </c:pt>
                <c:pt idx="15">
                  <c:v>Rade_Villefranche</c:v>
                </c:pt>
                <c:pt idx="16">
                  <c:v>Rade_Villefranche</c:v>
                </c:pt>
                <c:pt idx="17">
                  <c:v>Rade_Villefranche</c:v>
                </c:pt>
                <c:pt idx="18">
                  <c:v>Rade_Villefranche</c:v>
                </c:pt>
                <c:pt idx="19">
                  <c:v>Rade_Villefranche</c:v>
                </c:pt>
                <c:pt idx="20">
                  <c:v>Rade_Villefranche</c:v>
                </c:pt>
                <c:pt idx="21">
                  <c:v>Rade_Villefranche</c:v>
                </c:pt>
                <c:pt idx="22">
                  <c:v>Rade_Villefranche</c:v>
                </c:pt>
                <c:pt idx="23">
                  <c:v>Rade_Villefranche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</c:strCache>
            </c:strRef>
          </c:cat>
          <c:val>
            <c:numRef>
              <c:f>concentrations!$DH$5:$DH$55</c:f>
              <c:numCache>
                <c:formatCode>General</c:formatCode>
                <c:ptCount val="51"/>
                <c:pt idx="0">
                  <c:v>19.7721183917182</c:v>
                </c:pt>
                <c:pt idx="1">
                  <c:v>19.6973223666108</c:v>
                </c:pt>
                <c:pt idx="2">
                  <c:v>19.1171426066455</c:v>
                </c:pt>
                <c:pt idx="3">
                  <c:v>18.4967333300233</c:v>
                </c:pt>
                <c:pt idx="4">
                  <c:v>18.1705234392266</c:v>
                </c:pt>
                <c:pt idx="5">
                  <c:v>17.8885783741194</c:v>
                </c:pt>
                <c:pt idx="6">
                  <c:v>16.7793524203681</c:v>
                </c:pt>
                <c:pt idx="7">
                  <c:v>16.4318943328947</c:v>
                </c:pt>
                <c:pt idx="8">
                  <c:v/>
                </c:pt>
                <c:pt idx="9">
                  <c:v>61.5497513112899</c:v>
                </c:pt>
                <c:pt idx="10">
                  <c:v>43.3782672183834</c:v>
                </c:pt>
                <c:pt idx="11">
                  <c:v>16.4446109227145</c:v>
                </c:pt>
                <c:pt idx="12">
                  <c:v>8.69102151450044</c:v>
                </c:pt>
                <c:pt idx="13">
                  <c:v>9.13417878002068</c:v>
                </c:pt>
                <c:pt idx="14">
                  <c:v>9.15022243565266</c:v>
                </c:pt>
                <c:pt idx="15">
                  <c:v/>
                </c:pt>
                <c:pt idx="16">
                  <c:v>20.9692633859189</c:v>
                </c:pt>
                <c:pt idx="17">
                  <c:v>12.057996894745</c:v>
                </c:pt>
                <c:pt idx="18">
                  <c:v>12.0503553494337</c:v>
                </c:pt>
                <c:pt idx="19">
                  <c:v>23.9720055125156</c:v>
                </c:pt>
                <c:pt idx="20">
                  <c:v>24.9879827291528</c:v>
                </c:pt>
                <c:pt idx="21">
                  <c:v>20.99680908722</c:v>
                </c:pt>
                <c:pt idx="22">
                  <c:v>23.10302177127</c:v>
                </c:pt>
                <c:pt idx="23">
                  <c:v>23.7977957520653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concentrations!$DG$1:$DG$1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concentrations!$E$5:$E$55</c:f>
              <c:strCache>
                <c:ptCount val="51"/>
                <c:pt idx="0">
                  <c:v>Boussole227</c:v>
                </c:pt>
                <c:pt idx="1">
                  <c:v>Boussole227</c:v>
                </c:pt>
                <c:pt idx="2">
                  <c:v>Boussole227</c:v>
                </c:pt>
                <c:pt idx="3">
                  <c:v>Boussole227</c:v>
                </c:pt>
                <c:pt idx="4">
                  <c:v>Boussole227</c:v>
                </c:pt>
                <c:pt idx="5">
                  <c:v>Boussole227</c:v>
                </c:pt>
                <c:pt idx="6">
                  <c:v>Boussole227</c:v>
                </c:pt>
                <c:pt idx="7">
                  <c:v>Boussole227</c:v>
                </c:pt>
                <c:pt idx="8">
                  <c:v>Boussole227</c:v>
                </c:pt>
                <c:pt idx="9">
                  <c:v>Boussole224</c:v>
                </c:pt>
                <c:pt idx="10">
                  <c:v>Boussole224</c:v>
                </c:pt>
                <c:pt idx="11">
                  <c:v>Boussole224</c:v>
                </c:pt>
                <c:pt idx="12">
                  <c:v>Boussole228</c:v>
                </c:pt>
                <c:pt idx="13">
                  <c:v>Boussole228</c:v>
                </c:pt>
                <c:pt idx="14">
                  <c:v>Boussole228</c:v>
                </c:pt>
                <c:pt idx="15">
                  <c:v>Rade_Villefranche</c:v>
                </c:pt>
                <c:pt idx="16">
                  <c:v>Rade_Villefranche</c:v>
                </c:pt>
                <c:pt idx="17">
                  <c:v>Rade_Villefranche</c:v>
                </c:pt>
                <c:pt idx="18">
                  <c:v>Rade_Villefranche</c:v>
                </c:pt>
                <c:pt idx="19">
                  <c:v>Rade_Villefranche</c:v>
                </c:pt>
                <c:pt idx="20">
                  <c:v>Rade_Villefranche</c:v>
                </c:pt>
                <c:pt idx="21">
                  <c:v>Rade_Villefranche</c:v>
                </c:pt>
                <c:pt idx="22">
                  <c:v>Rade_Villefranche</c:v>
                </c:pt>
                <c:pt idx="23">
                  <c:v>Rade_Villefranche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</c:strCache>
            </c:strRef>
          </c:cat>
          <c:val>
            <c:numRef>
              <c:f>concentrations!$DG$5:$DG$55</c:f>
              <c:numCache>
                <c:formatCode>General</c:formatCode>
                <c:ptCount val="5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concentrations!$DI$1:$DI$1</c:f>
              <c:strCache>
                <c:ptCount val="1"/>
                <c:pt idx="0">
                  <c:v>nano%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square"/>
            <c:size val="5"/>
            <c:spPr>
              <a:solidFill>
                <a:srgbClr val="98b85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concentrations!$E$5:$E$55</c:f>
              <c:strCache>
                <c:ptCount val="51"/>
                <c:pt idx="0">
                  <c:v>Boussole227</c:v>
                </c:pt>
                <c:pt idx="1">
                  <c:v>Boussole227</c:v>
                </c:pt>
                <c:pt idx="2">
                  <c:v>Boussole227</c:v>
                </c:pt>
                <c:pt idx="3">
                  <c:v>Boussole227</c:v>
                </c:pt>
                <c:pt idx="4">
                  <c:v>Boussole227</c:v>
                </c:pt>
                <c:pt idx="5">
                  <c:v>Boussole227</c:v>
                </c:pt>
                <c:pt idx="6">
                  <c:v>Boussole227</c:v>
                </c:pt>
                <c:pt idx="7">
                  <c:v>Boussole227</c:v>
                </c:pt>
                <c:pt idx="8">
                  <c:v>Boussole227</c:v>
                </c:pt>
                <c:pt idx="9">
                  <c:v>Boussole224</c:v>
                </c:pt>
                <c:pt idx="10">
                  <c:v>Boussole224</c:v>
                </c:pt>
                <c:pt idx="11">
                  <c:v>Boussole224</c:v>
                </c:pt>
                <c:pt idx="12">
                  <c:v>Boussole228</c:v>
                </c:pt>
                <c:pt idx="13">
                  <c:v>Boussole228</c:v>
                </c:pt>
                <c:pt idx="14">
                  <c:v>Boussole228</c:v>
                </c:pt>
                <c:pt idx="15">
                  <c:v>Rade_Villefranche</c:v>
                </c:pt>
                <c:pt idx="16">
                  <c:v>Rade_Villefranche</c:v>
                </c:pt>
                <c:pt idx="17">
                  <c:v>Rade_Villefranche</c:v>
                </c:pt>
                <c:pt idx="18">
                  <c:v>Rade_Villefranche</c:v>
                </c:pt>
                <c:pt idx="19">
                  <c:v>Rade_Villefranche</c:v>
                </c:pt>
                <c:pt idx="20">
                  <c:v>Rade_Villefranche</c:v>
                </c:pt>
                <c:pt idx="21">
                  <c:v>Rade_Villefranche</c:v>
                </c:pt>
                <c:pt idx="22">
                  <c:v>Rade_Villefranche</c:v>
                </c:pt>
                <c:pt idx="23">
                  <c:v>Rade_Villefranche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</c:strCache>
            </c:strRef>
          </c:cat>
          <c:val>
            <c:numRef>
              <c:f>concentrations!$DI$5:$DI$55</c:f>
              <c:numCache>
                <c:formatCode>General</c:formatCode>
                <c:ptCount val="51"/>
                <c:pt idx="0">
                  <c:v>41.8265816009262</c:v>
                </c:pt>
                <c:pt idx="1">
                  <c:v>41.9512414862435</c:v>
                </c:pt>
                <c:pt idx="2">
                  <c:v>41.8669792553023</c:v>
                </c:pt>
                <c:pt idx="3">
                  <c:v>41.4827921632331</c:v>
                </c:pt>
                <c:pt idx="4">
                  <c:v>42.3558346588078</c:v>
                </c:pt>
                <c:pt idx="5">
                  <c:v>42.6638907070956</c:v>
                </c:pt>
                <c:pt idx="6">
                  <c:v>43.0482812002884</c:v>
                </c:pt>
                <c:pt idx="7">
                  <c:v>40.8125743430374</c:v>
                </c:pt>
                <c:pt idx="8">
                  <c:v/>
                </c:pt>
                <c:pt idx="9">
                  <c:v>27.5756012068806</c:v>
                </c:pt>
                <c:pt idx="10">
                  <c:v>44.9266008297303</c:v>
                </c:pt>
                <c:pt idx="11">
                  <c:v>34.0621577283428</c:v>
                </c:pt>
                <c:pt idx="12">
                  <c:v>42.2168826840465</c:v>
                </c:pt>
                <c:pt idx="13">
                  <c:v>48.5485312811629</c:v>
                </c:pt>
                <c:pt idx="14">
                  <c:v>52.9533454624297</c:v>
                </c:pt>
                <c:pt idx="15">
                  <c:v/>
                </c:pt>
                <c:pt idx="16">
                  <c:v>33.5475524480357</c:v>
                </c:pt>
                <c:pt idx="17">
                  <c:v>50.7202182259224</c:v>
                </c:pt>
                <c:pt idx="18">
                  <c:v>39.3754482708534</c:v>
                </c:pt>
                <c:pt idx="19">
                  <c:v>33.525182624834</c:v>
                </c:pt>
                <c:pt idx="20">
                  <c:v>33.2382487656991</c:v>
                </c:pt>
                <c:pt idx="21">
                  <c:v>33.8034682507842</c:v>
                </c:pt>
                <c:pt idx="22">
                  <c:v>35.3441988520498</c:v>
                </c:pt>
                <c:pt idx="23">
                  <c:v>35.8837095257148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5012915"/>
        <c:axId val="21026916"/>
      </c:lineChart>
      <c:catAx>
        <c:axId val="350129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1026916"/>
        <c:crosses val="autoZero"/>
        <c:auto val="1"/>
        <c:lblAlgn val="ctr"/>
        <c:lblOffset val="100"/>
      </c:catAx>
      <c:valAx>
        <c:axId val="2102691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01291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concentrations!$DJ$1:$DJ$1</c:f>
              <c:strCache>
                <c:ptCount val="1"/>
                <c:pt idx="0">
                  <c:v>micro%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concentrations!$DJ$5:$DJ$325</c:f>
              <c:numCache>
                <c:formatCode>General</c:formatCode>
                <c:ptCount val="321"/>
                <c:pt idx="0">
                  <c:v>38.4013000073556</c:v>
                </c:pt>
                <c:pt idx="1">
                  <c:v>38.3514361471458</c:v>
                </c:pt>
                <c:pt idx="2">
                  <c:v>39.0158781380522</c:v>
                </c:pt>
                <c:pt idx="3">
                  <c:v>40.0204745067436</c:v>
                </c:pt>
                <c:pt idx="4">
                  <c:v>39.4736419019656</c:v>
                </c:pt>
                <c:pt idx="5">
                  <c:v>39.447530918785</c:v>
                </c:pt>
                <c:pt idx="6">
                  <c:v>40.1723663793435</c:v>
                </c:pt>
                <c:pt idx="7">
                  <c:v>42.7555313240679</c:v>
                </c:pt>
                <c:pt idx="8">
                  <c:v/>
                </c:pt>
                <c:pt idx="9">
                  <c:v>10.8746474818295</c:v>
                </c:pt>
                <c:pt idx="10">
                  <c:v>11.6951319518863</c:v>
                </c:pt>
                <c:pt idx="11">
                  <c:v>49.4932313489427</c:v>
                </c:pt>
                <c:pt idx="12">
                  <c:v>49.0920958014531</c:v>
                </c:pt>
                <c:pt idx="13">
                  <c:v>42.3172899388165</c:v>
                </c:pt>
                <c:pt idx="14">
                  <c:v>37.8964321019177</c:v>
                </c:pt>
                <c:pt idx="15">
                  <c:v/>
                </c:pt>
                <c:pt idx="16">
                  <c:v>45.4831841660455</c:v>
                </c:pt>
                <c:pt idx="17">
                  <c:v>37.2217848793325</c:v>
                </c:pt>
                <c:pt idx="18">
                  <c:v>48.5741963797129</c:v>
                </c:pt>
                <c:pt idx="19">
                  <c:v>42.5028118626505</c:v>
                </c:pt>
                <c:pt idx="20">
                  <c:v>41.7737685051481</c:v>
                </c:pt>
                <c:pt idx="21">
                  <c:v>45.1997226619957</c:v>
                </c:pt>
                <c:pt idx="22">
                  <c:v>41.5527793766801</c:v>
                </c:pt>
                <c:pt idx="23">
                  <c:v>40.31849472222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concentrations!$DK$1:$DK$1</c:f>
              <c:strCache>
                <c:ptCount val="1"/>
                <c:pt idx="0">
                  <c:v>picoChla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concentrations!$DK$5:$DK$325</c:f>
              <c:numCache>
                <c:formatCode>General</c:formatCode>
                <c:ptCount val="321"/>
                <c:pt idx="0">
                  <c:v>0.0918558064357841</c:v>
                </c:pt>
                <c:pt idx="1">
                  <c:v>0.0964738596283171</c:v>
                </c:pt>
                <c:pt idx="2">
                  <c:v>0.0966604490081548</c:v>
                </c:pt>
                <c:pt idx="3">
                  <c:v>0.0991846110818555</c:v>
                </c:pt>
                <c:pt idx="4">
                  <c:v>0.0936728553268928</c:v>
                </c:pt>
                <c:pt idx="5">
                  <c:v>0.0795812788965609</c:v>
                </c:pt>
                <c:pt idx="6">
                  <c:v>0.0857377172072159</c:v>
                </c:pt>
                <c:pt idx="7">
                  <c:v>0.0933912127955747</c:v>
                </c:pt>
                <c:pt idx="8">
                  <c:v/>
                </c:pt>
                <c:pt idx="9">
                  <c:v>0.081202628786262</c:v>
                </c:pt>
                <c:pt idx="10">
                  <c:v>0.15673424265339</c:v>
                </c:pt>
                <c:pt idx="11">
                  <c:v>0.0352173514496506</c:v>
                </c:pt>
                <c:pt idx="12">
                  <c:v>0.160031568374116</c:v>
                </c:pt>
                <c:pt idx="13">
                  <c:v>0.257769467491076</c:v>
                </c:pt>
                <c:pt idx="14">
                  <c:v>0.189918486635351</c:v>
                </c:pt>
                <c:pt idx="15">
                  <c:v/>
                </c:pt>
                <c:pt idx="16">
                  <c:v>0.00257092016227986</c:v>
                </c:pt>
                <c:pt idx="17">
                  <c:v>0.00511135159913202</c:v>
                </c:pt>
                <c:pt idx="18">
                  <c:v>0.00506834408064374</c:v>
                </c:pt>
                <c:pt idx="19">
                  <c:v>0.0556385507107074</c:v>
                </c:pt>
                <c:pt idx="20">
                  <c:v>0.0702281587340384</c:v>
                </c:pt>
                <c:pt idx="21">
                  <c:v>0.0451570370451741</c:v>
                </c:pt>
                <c:pt idx="22">
                  <c:v>0.05929449906685</c:v>
                </c:pt>
                <c:pt idx="23">
                  <c:v>0.07533409676889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concentrations!$DL$1:$DL$1</c:f>
              <c:strCache>
                <c:ptCount val="1"/>
                <c:pt idx="0">
                  <c:v>nanoChla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square"/>
            <c:size val="5"/>
            <c:spPr>
              <a:solidFill>
                <a:srgbClr val="98b85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concentrations!$DL$5:$DL$325</c:f>
              <c:numCache>
                <c:formatCode>General</c:formatCode>
                <c:ptCount val="321"/>
                <c:pt idx="0">
                  <c:v>0.194314757138744</c:v>
                </c:pt>
                <c:pt idx="1">
                  <c:v>0.205469459607259</c:v>
                </c:pt>
                <c:pt idx="2">
                  <c:v>0.211688592626068</c:v>
                </c:pt>
                <c:pt idx="3">
                  <c:v>0.222442229873167</c:v>
                </c:pt>
                <c:pt idx="4">
                  <c:v>0.218353201849928</c:v>
                </c:pt>
                <c:pt idx="5">
                  <c:v>0.189799709857655</c:v>
                </c:pt>
                <c:pt idx="6">
                  <c:v>0.219964469863973</c:v>
                </c:pt>
                <c:pt idx="7">
                  <c:v>0.231959610863342</c:v>
                </c:pt>
                <c:pt idx="8">
                  <c:v/>
                </c:pt>
                <c:pt idx="9">
                  <c:v>0.0363805094359428</c:v>
                </c:pt>
                <c:pt idx="10">
                  <c:v>0.162328677643786</c:v>
                </c:pt>
                <c:pt idx="11">
                  <c:v>0.0729466319081795</c:v>
                </c:pt>
                <c:pt idx="12">
                  <c:v>0.777357867141622</c:v>
                </c:pt>
                <c:pt idx="13">
                  <c:v>1.37005519129886</c:v>
                </c:pt>
                <c:pt idx="14">
                  <c:v>1.09907920853579</c:v>
                </c:pt>
                <c:pt idx="15">
                  <c:v/>
                </c:pt>
                <c:pt idx="16">
                  <c:v>0.00411307147020304</c:v>
                </c:pt>
                <c:pt idx="17">
                  <c:v>0.0215001604993261</c:v>
                </c:pt>
                <c:pt idx="18">
                  <c:v>0.0165611979380883</c:v>
                </c:pt>
                <c:pt idx="19">
                  <c:v>0.0778112858594037</c:v>
                </c:pt>
                <c:pt idx="20">
                  <c:v>0.0934153443141154</c:v>
                </c:pt>
                <c:pt idx="21">
                  <c:v>0.072699830803583</c:v>
                </c:pt>
                <c:pt idx="22">
                  <c:v>0.0907117946128405</c:v>
                </c:pt>
                <c:pt idx="23">
                  <c:v>0.113593161064185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0818922"/>
        <c:axId val="12323160"/>
      </c:lineChart>
      <c:catAx>
        <c:axId val="408189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2323160"/>
        <c:crosses val="autoZero"/>
        <c:auto val="1"/>
        <c:lblAlgn val="ctr"/>
        <c:lblOffset val="100"/>
      </c:catAx>
      <c:valAx>
        <c:axId val="1232316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081892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729732631805"/>
          <c:y val="0.0657329598506069"/>
          <c:w val="0.823043058090841"/>
          <c:h val="0.865359477124183"/>
        </c:manualLayout>
      </c:layout>
      <c:lineChart>
        <c:grouping val="standard"/>
        <c:ser>
          <c:idx val="0"/>
          <c:order val="0"/>
          <c:tx>
            <c:strRef>
              <c:f>"TChla"</c:f>
              <c:strCache>
                <c:ptCount val="1"/>
                <c:pt idx="0">
                  <c:v>TChla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concentrations!$CK$5:$CK$325</c:f>
              <c:numCache>
                <c:formatCode>General</c:formatCode>
                <c:ptCount val="321"/>
                <c:pt idx="0">
                  <c:v>0.448357130830424</c:v>
                </c:pt>
                <c:pt idx="1">
                  <c:v>0.489781594841801</c:v>
                </c:pt>
                <c:pt idx="2">
                  <c:v>0.505621844210932</c:v>
                </c:pt>
                <c:pt idx="3">
                  <c:v>0.536227718225586</c:v>
                </c:pt>
                <c:pt idx="4">
                  <c:v>0.51552095150254</c:v>
                </c:pt>
                <c:pt idx="5">
                  <c:v>0.444872014042752</c:v>
                </c:pt>
                <c:pt idx="6">
                  <c:v>0.510971550386776</c:v>
                </c:pt>
                <c:pt idx="7">
                  <c:v>0.56835329453535</c:v>
                </c:pt>
                <c:pt idx="8">
                  <c:v>0</c:v>
                </c:pt>
                <c:pt idx="9">
                  <c:v>0.0876024993455846</c:v>
                </c:pt>
                <c:pt idx="10">
                  <c:v>0.262772686014208</c:v>
                </c:pt>
                <c:pt idx="11">
                  <c:v>0.195615392412814</c:v>
                </c:pt>
                <c:pt idx="12">
                  <c:v>1.84134359933539</c:v>
                </c:pt>
                <c:pt idx="13">
                  <c:v>2.82203221218856</c:v>
                </c:pt>
                <c:pt idx="14">
                  <c:v>2.04502804446962</c:v>
                </c:pt>
                <c:pt idx="15">
                  <c:v>0.00182754964619299</c:v>
                </c:pt>
                <c:pt idx="16">
                  <c:v>0.0122604219087938</c:v>
                </c:pt>
                <c:pt idx="17">
                  <c:v>0.0423897239628548</c:v>
                </c:pt>
                <c:pt idx="18">
                  <c:v>0.0420597064042756</c:v>
                </c:pt>
                <c:pt idx="19">
                  <c:v>0.223765701426375</c:v>
                </c:pt>
                <c:pt idx="20">
                  <c:v>0.271019218101882</c:v>
                </c:pt>
                <c:pt idx="21">
                  <c:v>0.207816618896477</c:v>
                </c:pt>
                <c:pt idx="22">
                  <c:v>0.248265217462781</c:v>
                </c:pt>
                <c:pt idx="23">
                  <c:v>0.306776124651327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concentrations!$CV$1:$CV$1</c:f>
              <c:strCache>
                <c:ptCount val="1"/>
                <c:pt idx="0">
                  <c:v>Depth</c:v>
                </c:pt>
              </c:strCache>
            </c:strRef>
          </c:tx>
          <c:spPr>
            <a:solidFill>
              <a:srgbClr val="ff00ff"/>
            </a:solidFill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concentrations!$D$5:$D$325</c:f>
              <c:strCache>
                <c:ptCount val="321"/>
                <c:pt idx="0">
                  <c:v>B2270101</c:v>
                </c:pt>
                <c:pt idx="1">
                  <c:v>B2270102</c:v>
                </c:pt>
                <c:pt idx="2">
                  <c:v>B2270103</c:v>
                </c:pt>
                <c:pt idx="3">
                  <c:v>B2270104</c:v>
                </c:pt>
                <c:pt idx="4">
                  <c:v>B2270106</c:v>
                </c:pt>
                <c:pt idx="5">
                  <c:v>B2270107</c:v>
                </c:pt>
                <c:pt idx="6">
                  <c:v>B2270109</c:v>
                </c:pt>
                <c:pt idx="7">
                  <c:v>B2270110</c:v>
                </c:pt>
                <c:pt idx="8">
                  <c:v>B2270111</c:v>
                </c:pt>
                <c:pt idx="9">
                  <c:v>PFB22401</c:v>
                </c:pt>
                <c:pt idx="10">
                  <c:v>PFB22402</c:v>
                </c:pt>
                <c:pt idx="11">
                  <c:v>PFB22403</c:v>
                </c:pt>
                <c:pt idx="12">
                  <c:v>PFB22801</c:v>
                </c:pt>
                <c:pt idx="13">
                  <c:v>PFB22802</c:v>
                </c:pt>
                <c:pt idx="14">
                  <c:v>PFB22803</c:v>
                </c:pt>
                <c:pt idx="15">
                  <c:v>PF-RADE-01</c:v>
                </c:pt>
                <c:pt idx="16">
                  <c:v>PF-RADE-02</c:v>
                </c:pt>
                <c:pt idx="17">
                  <c:v>PF-RADE-03</c:v>
                </c:pt>
                <c:pt idx="18">
                  <c:v>PF-RADE-04</c:v>
                </c:pt>
                <c:pt idx="19">
                  <c:v>PF-RADE-05</c:v>
                </c:pt>
                <c:pt idx="20">
                  <c:v>PF-RADE-06</c:v>
                </c:pt>
                <c:pt idx="21">
                  <c:v>PF-RADE-07</c:v>
                </c:pt>
                <c:pt idx="22">
                  <c:v>PF-RADE-08</c:v>
                </c:pt>
                <c:pt idx="23">
                  <c:v>PF-RADE-09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strCache>
            </c:strRef>
          </c:cat>
          <c:val>
            <c:numRef>
              <c:f>concentrations!$CV$5:$CV$325</c:f>
              <c:numCache>
                <c:formatCode>General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6826258"/>
        <c:axId val="20810152"/>
      </c:lineChart>
      <c:catAx>
        <c:axId val="4682625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20810152"/>
        <c:crosses val="autoZero"/>
        <c:auto val="1"/>
        <c:lblAlgn val="ctr"/>
        <c:lblOffset val="100"/>
      </c:catAx>
      <c:valAx>
        <c:axId val="20810152"/>
        <c:scaling>
          <c:orientation val="minMax"/>
          <c:min val="0"/>
        </c:scaling>
        <c:delete val="0"/>
        <c:axPos val="l"/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46826258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687426178460217"/>
          <c:y val="0.833706816059757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8539944903581"/>
          <c:y val="0.0840911221524327"/>
          <c:w val="0.822699724517906"/>
          <c:h val="0.826755413893316"/>
        </c:manualLayout>
      </c:layout>
      <c:scatterChart>
        <c:scatterStyle val="lineMarker"/>
        <c:varyColors val="0"/>
        <c:ser>
          <c:idx val="0"/>
          <c:order val="0"/>
          <c:tx>
            <c:strRef>
              <c:f>"TChla"</c:f>
              <c:strCache>
                <c:ptCount val="1"/>
                <c:pt idx="0">
                  <c:v>TChla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concentrations!$CK$5:$CK$487</c:f>
              <c:numCache>
                <c:formatCode>General</c:formatCode>
                <c:ptCount val="483"/>
                <c:pt idx="0">
                  <c:v>0.448357130830424</c:v>
                </c:pt>
                <c:pt idx="1">
                  <c:v>0.489781594841801</c:v>
                </c:pt>
                <c:pt idx="2">
                  <c:v>0.505621844210932</c:v>
                </c:pt>
                <c:pt idx="3">
                  <c:v>0.536227718225586</c:v>
                </c:pt>
                <c:pt idx="4">
                  <c:v>0.51552095150254</c:v>
                </c:pt>
                <c:pt idx="5">
                  <c:v>0.444872014042752</c:v>
                </c:pt>
                <c:pt idx="6">
                  <c:v>0.510971550386776</c:v>
                </c:pt>
                <c:pt idx="7">
                  <c:v>0.56835329453535</c:v>
                </c:pt>
                <c:pt idx="8">
                  <c:v>0</c:v>
                </c:pt>
                <c:pt idx="9">
                  <c:v>0.0876024993455846</c:v>
                </c:pt>
                <c:pt idx="10">
                  <c:v>0.262772686014208</c:v>
                </c:pt>
                <c:pt idx="11">
                  <c:v>0.195615392412814</c:v>
                </c:pt>
                <c:pt idx="12">
                  <c:v>1.84134359933539</c:v>
                </c:pt>
                <c:pt idx="13">
                  <c:v>2.82203221218856</c:v>
                </c:pt>
                <c:pt idx="14">
                  <c:v>2.04502804446962</c:v>
                </c:pt>
                <c:pt idx="15">
                  <c:v>0.00182754964619299</c:v>
                </c:pt>
                <c:pt idx="16">
                  <c:v>0.0122604219087938</c:v>
                </c:pt>
                <c:pt idx="17">
                  <c:v>0.0423897239628548</c:v>
                </c:pt>
                <c:pt idx="18">
                  <c:v>0.0420597064042756</c:v>
                </c:pt>
                <c:pt idx="19">
                  <c:v>0.223765701426375</c:v>
                </c:pt>
                <c:pt idx="20">
                  <c:v>0.271019218101882</c:v>
                </c:pt>
                <c:pt idx="21">
                  <c:v>0.207816618896477</c:v>
                </c:pt>
                <c:pt idx="22">
                  <c:v>0.248265217462781</c:v>
                </c:pt>
                <c:pt idx="23">
                  <c:v>0.306776124651327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axId val="71876642"/>
        <c:axId val="74222906"/>
      </c:scatterChart>
      <c:scatterChart>
        <c:scatterStyle val="lineMarker"/>
        <c:varyColors val="0"/>
        <c:ser>
          <c:idx val="1"/>
          <c:order val="1"/>
          <c:tx>
            <c:strRef>
              <c:f>"Fluo"</c:f>
              <c:strCache>
                <c:ptCount val="1"/>
                <c:pt idx="0">
                  <c:v>Fluo</c:v>
                </c:pt>
              </c:strCache>
            </c:strRef>
          </c:tx>
          <c:spPr>
            <a:solidFill>
              <a:srgbClr val="ff00ff"/>
            </a:solidFill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concentrations!$CV$5:$CV$487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axId val="68808495"/>
        <c:axId val="83912506"/>
      </c:scatterChart>
      <c:valAx>
        <c:axId val="71876642"/>
        <c:scaling>
          <c:orientation val="minMax"/>
          <c:min val="0"/>
        </c:scaling>
        <c:delete val="0"/>
        <c:axPos val="b"/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74222906"/>
        <c:crosses val="autoZero"/>
        <c:crossBetween val="midCat"/>
      </c:valAx>
      <c:valAx>
        <c:axId val="74222906"/>
        <c:scaling>
          <c:orientation val="maxMin"/>
          <c:min val="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71876642"/>
        <c:crosses val="autoZero"/>
        <c:crossBetween val="midCat"/>
      </c:valAx>
      <c:valAx>
        <c:axId val="68808495"/>
        <c:scaling>
          <c:orientation val="minMax"/>
        </c:scaling>
        <c:delete val="0"/>
        <c:axPos val="t"/>
        <c:numFmt formatCode="General" sourceLinked="0"/>
        <c:majorTickMark val="cross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83912506"/>
        <c:crosses val="max"/>
        <c:crossBetween val="midCat"/>
      </c:valAx>
      <c:valAx>
        <c:axId val="83912506"/>
        <c:scaling>
          <c:orientation val="maxMin"/>
        </c:scaling>
        <c:delete val="1"/>
        <c:axPos val="r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5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68808495"/>
        <c:crosses val="max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733443526170799"/>
          <c:y val="0.828161619949377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729732631805"/>
          <c:y val="0.0657329598506069"/>
          <c:w val="0.823043058090841"/>
          <c:h val="0.865359477124183"/>
        </c:manualLayout>
      </c:layout>
      <c:scatterChart>
        <c:scatterStyle val="lineMarker"/>
        <c:varyColors val="0"/>
        <c:ser>
          <c:idx val="0"/>
          <c:order val="0"/>
          <c:tx>
            <c:strRef>
              <c:f>"TChlb"</c:f>
              <c:strCache>
                <c:ptCount val="1"/>
                <c:pt idx="0">
                  <c:v>TChlb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concentrations!$CL$5:$CL$487</c:f>
              <c:numCache>
                <c:formatCode>General</c:formatCode>
                <c:ptCount val="483"/>
                <c:pt idx="0">
                  <c:v>0.464572407548698</c:v>
                </c:pt>
                <c:pt idx="1">
                  <c:v>0.489781594841801</c:v>
                </c:pt>
                <c:pt idx="2">
                  <c:v>0.505621844210932</c:v>
                </c:pt>
                <c:pt idx="3">
                  <c:v>0.536227718225586</c:v>
                </c:pt>
                <c:pt idx="4">
                  <c:v>0.51552095150254</c:v>
                </c:pt>
                <c:pt idx="5">
                  <c:v>0.444872014042752</c:v>
                </c:pt>
                <c:pt idx="6">
                  <c:v>0.510971550386776</c:v>
                </c:pt>
                <c:pt idx="7">
                  <c:v>0.56835329453535</c:v>
                </c:pt>
                <c:pt idx="8">
                  <c:v>0.00115332329487688</c:v>
                </c:pt>
                <c:pt idx="9">
                  <c:v>0.131930068044592</c:v>
                </c:pt>
                <c:pt idx="10">
                  <c:v>0.361319740745586</c:v>
                </c:pt>
                <c:pt idx="11">
                  <c:v>0.214157401565554</c:v>
                </c:pt>
                <c:pt idx="12">
                  <c:v>1.84134359933539</c:v>
                </c:pt>
                <c:pt idx="13">
                  <c:v>2.82203221218856</c:v>
                </c:pt>
                <c:pt idx="14">
                  <c:v>2.0755614190903</c:v>
                </c:pt>
                <c:pt idx="15">
                  <c:v>0.00182754964619299</c:v>
                </c:pt>
                <c:pt idx="16">
                  <c:v>0.0122604219087938</c:v>
                </c:pt>
                <c:pt idx="17">
                  <c:v>0.0423897239628548</c:v>
                </c:pt>
                <c:pt idx="18">
                  <c:v>0.0420597064042756</c:v>
                </c:pt>
                <c:pt idx="19">
                  <c:v>0.23209802234385</c:v>
                </c:pt>
                <c:pt idx="20">
                  <c:v>0.281047732004814</c:v>
                </c:pt>
                <c:pt idx="21">
                  <c:v>0.215066188665112</c:v>
                </c:pt>
                <c:pt idx="22">
                  <c:v>0.256652569754257</c:v>
                </c:pt>
                <c:pt idx="23">
                  <c:v>0.31655913662656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"Zea"</c:f>
              <c:strCache>
                <c:ptCount val="1"/>
                <c:pt idx="0">
                  <c:v>Zea</c:v>
                </c:pt>
              </c:strCache>
            </c:strRef>
          </c:tx>
          <c:spPr>
            <a:solidFill>
              <a:srgbClr val="ff00ff"/>
            </a:solidFill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concentrations!$AU$5:$AU$487</c:f>
              <c:numCache>
                <c:formatCode>General</c:formatCode>
                <c:ptCount val="483"/>
                <c:pt idx="0">
                  <c:v>0.00463708108125715</c:v>
                </c:pt>
                <c:pt idx="1">
                  <c:v>0.00417140401153775</c:v>
                </c:pt>
                <c:pt idx="2">
                  <c:v>0.00296766058321025</c:v>
                </c:pt>
                <c:pt idx="3">
                  <c:v>0.0022198057850732</c:v>
                </c:pt>
                <c:pt idx="4">
                  <c:v>0.00157134716948025</c:v>
                </c:pt>
                <c:pt idx="5">
                  <c:v>0.00108244764012351</c:v>
                </c:pt>
                <c:pt idx="6">
                  <c:v>0.000935946404998285</c:v>
                </c:pt>
                <c:pt idx="7">
                  <c:v>0.000972676646104106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0.00173884312518083</c:v>
                </c:pt>
                <c:pt idx="12">
                  <c:v>0</c:v>
                </c:pt>
                <c:pt idx="13">
                  <c:v>0</c:v>
                </c:pt>
                <c:pt idx="14">
                  <c:v>0.0253253883749984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0.000527788221819377</c:v>
                </c:pt>
                <c:pt idx="22">
                  <c:v>0.00111989791780272</c:v>
                </c:pt>
                <c:pt idx="23">
                  <c:v>0.00190049451515655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axId val="75000625"/>
        <c:axId val="46536952"/>
      </c:scatterChart>
      <c:valAx>
        <c:axId val="75000625"/>
        <c:scaling>
          <c:orientation val="minMax"/>
          <c:min val="0"/>
        </c:scaling>
        <c:delete val="0"/>
        <c:axPos val="b"/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46536952"/>
        <c:crosses val="autoZero"/>
        <c:crossBetween val="midCat"/>
      </c:valAx>
      <c:valAx>
        <c:axId val="46536952"/>
        <c:scaling>
          <c:orientation val="maxMin"/>
          <c:min val="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75000625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687426178460217"/>
          <c:y val="0.833706816059757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952890792291221"/>
          <c:y val="0.0955663189269747"/>
          <c:w val="0.832441113490364"/>
          <c:h val="0.865499254843517"/>
        </c:manualLayout>
      </c:layout>
      <c:scatterChart>
        <c:scatterStyle val="lineMarker"/>
        <c:varyColors val="0"/>
        <c:ser>
          <c:idx val="0"/>
          <c:order val="0"/>
          <c:tx>
            <c:strRef>
              <c:f>"fuco"</c:f>
              <c:strCache>
                <c:ptCount val="1"/>
                <c:pt idx="0">
                  <c:v>fuco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concentrations!$AH$5:$AH$487</c:f>
              <c:numCache>
                <c:formatCode>General</c:formatCode>
                <c:ptCount val="483"/>
                <c:pt idx="0">
                  <c:v>0.0274702276049193</c:v>
                </c:pt>
                <c:pt idx="1">
                  <c:v>0.0287872278282476</c:v>
                </c:pt>
                <c:pt idx="2">
                  <c:v>0.0287486603233299</c:v>
                </c:pt>
                <c:pt idx="3">
                  <c:v>0.029840561340223</c:v>
                </c:pt>
                <c:pt idx="4">
                  <c:v>0.029772715476904</c:v>
                </c:pt>
                <c:pt idx="5">
                  <c:v>0.0253711878266785</c:v>
                </c:pt>
                <c:pt idx="6">
                  <c:v>0.030093666034068</c:v>
                </c:pt>
                <c:pt idx="7">
                  <c:v>0.0330955624772845</c:v>
                </c:pt>
                <c:pt idx="8">
                  <c:v>0</c:v>
                </c:pt>
                <c:pt idx="9">
                  <c:v>0.0328952821118611</c:v>
                </c:pt>
                <c:pt idx="10">
                  <c:v>0.0352253136375649</c:v>
                </c:pt>
                <c:pt idx="11">
                  <c:v>0.0156819677493653</c:v>
                </c:pt>
                <c:pt idx="12">
                  <c:v>0.0721655063649012</c:v>
                </c:pt>
                <c:pt idx="13">
                  <c:v>0.11621518198834</c:v>
                </c:pt>
                <c:pt idx="14">
                  <c:v>0.0809502828552554</c:v>
                </c:pt>
                <c:pt idx="15">
                  <c:v>0</c:v>
                </c:pt>
                <c:pt idx="16">
                  <c:v>0.00161796320853892</c:v>
                </c:pt>
                <c:pt idx="17">
                  <c:v>0.00614073840756164</c:v>
                </c:pt>
                <c:pt idx="18">
                  <c:v>0.0047132075411982</c:v>
                </c:pt>
                <c:pt idx="19">
                  <c:v>0.0214186925586682</c:v>
                </c:pt>
                <c:pt idx="20">
                  <c:v>0.0274487872931889</c:v>
                </c:pt>
                <c:pt idx="21">
                  <c:v>0.0197357510577978</c:v>
                </c:pt>
                <c:pt idx="22">
                  <c:v>0.0244518489123706</c:v>
                </c:pt>
                <c:pt idx="23">
                  <c:v>0.0270286451895875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"peri"</c:f>
              <c:strCache>
                <c:ptCount val="1"/>
                <c:pt idx="0">
                  <c:v>peri</c:v>
                </c:pt>
              </c:strCache>
            </c:strRef>
          </c:tx>
          <c:spPr>
            <a:solidFill>
              <a:srgbClr val="ff00ff"/>
            </a:solidFill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concentrations!$Z$5:$Z$487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axId val="96866020"/>
        <c:axId val="21459230"/>
      </c:scatterChart>
      <c:valAx>
        <c:axId val="96866020"/>
        <c:scaling>
          <c:orientation val="minMax"/>
          <c:min val="0"/>
        </c:scaling>
        <c:delete val="0"/>
        <c:axPos val="b"/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21459230"/>
        <c:crosses val="autoZero"/>
        <c:crossBetween val="midCat"/>
      </c:valAx>
      <c:valAx>
        <c:axId val="21459230"/>
        <c:scaling>
          <c:orientation val="maxMin"/>
          <c:min val="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96866020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703961456102784"/>
          <c:y val="0.831594634873323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pPr>
        <a:solidFill>
          <a:srgbClr val="d9d9d9"/>
        </a:solidFill>
        <a:ln>
          <a:noFill/>
        </a:ln>
      </c:spPr>
    </c:plotArea>
    <c:legend>
      <c:layout>
        <c:manualLayout>
          <c:xMode val="edge"/>
          <c:yMode val="edge"/>
          <c:x val="0.689408498825539"/>
          <c:y val="0.80405091517235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5346999786462"/>
          <c:y val="0.0786026200873363"/>
          <c:w val="0.814862267777066"/>
          <c:h val="0.865743751742079"/>
        </c:manualLayout>
      </c:layout>
      <c:scatterChart>
        <c:scatterStyle val="lineMarker"/>
        <c:varyColors val="0"/>
        <c:ser>
          <c:idx val="0"/>
          <c:order val="0"/>
          <c:tx>
            <c:strRef>
              <c:f>concentrations!$AK$1:$AK$1</c:f>
              <c:strCache>
                <c:ptCount val="1"/>
                <c:pt idx="0">
                  <c:v>19'-Hex-4-ketofucoxanthin</c:v>
                </c:pt>
              </c:strCache>
            </c:strRef>
          </c:tx>
          <c:spPr>
            <a:solidFill>
              <a:srgbClr val="00ffff"/>
            </a:solidFill>
            <a:ln w="12600">
              <a:solidFill>
                <a:srgbClr val="00ffff"/>
              </a:solidFill>
              <a:round/>
            </a:ln>
          </c:spPr>
          <c:marker>
            <c:symbol val="x"/>
            <c:size val="5"/>
            <c:spPr>
              <a:solidFill>
                <a:srgbClr val="00ff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concentrations!$AK$5:$AK$522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  <c:pt idx="483">
                  <c:v>460</c:v>
                </c:pt>
                <c:pt idx="484">
                  <c:v>461</c:v>
                </c:pt>
                <c:pt idx="485">
                  <c:v>462</c:v>
                </c:pt>
                <c:pt idx="486">
                  <c:v>463</c:v>
                </c:pt>
                <c:pt idx="487">
                  <c:v>464</c:v>
                </c:pt>
                <c:pt idx="488">
                  <c:v>465</c:v>
                </c:pt>
                <c:pt idx="489">
                  <c:v>466</c:v>
                </c:pt>
                <c:pt idx="490">
                  <c:v>467</c:v>
                </c:pt>
                <c:pt idx="491">
                  <c:v>468</c:v>
                </c:pt>
                <c:pt idx="492">
                  <c:v>469</c:v>
                </c:pt>
                <c:pt idx="493">
                  <c:v>470</c:v>
                </c:pt>
                <c:pt idx="494">
                  <c:v>471</c:v>
                </c:pt>
                <c:pt idx="495">
                  <c:v>472</c:v>
                </c:pt>
                <c:pt idx="496">
                  <c:v>473</c:v>
                </c:pt>
                <c:pt idx="497">
                  <c:v>474</c:v>
                </c:pt>
                <c:pt idx="498">
                  <c:v>475</c:v>
                </c:pt>
                <c:pt idx="499">
                  <c:v>476</c:v>
                </c:pt>
                <c:pt idx="500">
                  <c:v>477</c:v>
                </c:pt>
                <c:pt idx="501">
                  <c:v>478</c:v>
                </c:pt>
                <c:pt idx="502">
                  <c:v>479</c:v>
                </c:pt>
                <c:pt idx="503">
                  <c:v>480</c:v>
                </c:pt>
                <c:pt idx="504">
                  <c:v>481</c:v>
                </c:pt>
                <c:pt idx="505">
                  <c:v>482</c:v>
                </c:pt>
                <c:pt idx="506">
                  <c:v>483</c:v>
                </c:pt>
                <c:pt idx="507">
                  <c:v>484</c:v>
                </c:pt>
                <c:pt idx="508">
                  <c:v>485</c:v>
                </c:pt>
                <c:pt idx="509">
                  <c:v>486</c:v>
                </c:pt>
                <c:pt idx="510">
                  <c:v>487</c:v>
                </c:pt>
                <c:pt idx="511">
                  <c:v>488</c:v>
                </c:pt>
                <c:pt idx="512">
                  <c:v>489</c:v>
                </c:pt>
                <c:pt idx="513">
                  <c:v>490</c:v>
                </c:pt>
                <c:pt idx="514">
                  <c:v>491</c:v>
                </c:pt>
                <c:pt idx="515">
                  <c:v>492</c:v>
                </c:pt>
                <c:pt idx="516">
                  <c:v>493</c:v>
                </c:pt>
                <c:pt idx="517">
                  <c:v>494</c:v>
                </c:pt>
              </c:numCache>
            </c:numRef>
          </c:xVal>
          <c:yVal>
            <c:numRef>
              <c:f>concentrations!$I$5:$I$522</c:f>
              <c:numCache>
                <c:formatCode>General</c:formatCode>
                <c:ptCount val="518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concentrations!$AI$1:$AI$1</c:f>
              <c:strCache>
                <c:ptCount val="1"/>
                <c:pt idx="0">
                  <c:v>Fucoxanthin</c:v>
                </c:pt>
              </c:strCache>
            </c:strRef>
          </c:tx>
          <c:spPr>
            <a:solidFill>
              <a:srgbClr val="800080"/>
            </a:solidFill>
            <a:ln w="12600">
              <a:solidFill>
                <a:srgbClr val="800080"/>
              </a:solidFill>
              <a:round/>
            </a:ln>
          </c:spPr>
          <c:marker>
            <c:symbol val="square"/>
            <c:size val="5"/>
            <c:spPr>
              <a:solidFill>
                <a:srgbClr val="8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concentrations!$AI$5:$AI$487</c:f>
              <c:numCache>
                <c:formatCode>General</c:formatCode>
                <c:ptCount val="483"/>
                <c:pt idx="0">
                  <c:v>0.063035234124758</c:v>
                </c:pt>
                <c:pt idx="1">
                  <c:v>0.0649584014334424</c:v>
                </c:pt>
                <c:pt idx="2">
                  <c:v>0.0685444407113566</c:v>
                </c:pt>
                <c:pt idx="3">
                  <c:v>0.0762590065964744</c:v>
                </c:pt>
                <c:pt idx="4">
                  <c:v>0.0767364629482305</c:v>
                </c:pt>
                <c:pt idx="5">
                  <c:v>0.0634310694941896</c:v>
                </c:pt>
                <c:pt idx="6">
                  <c:v>0.0748710608881293</c:v>
                </c:pt>
                <c:pt idx="7">
                  <c:v>0.0895893290539443</c:v>
                </c:pt>
                <c:pt idx="8">
                  <c:v>0</c:v>
                </c:pt>
                <c:pt idx="9">
                  <c:v>0.0146247117638472</c:v>
                </c:pt>
                <c:pt idx="10">
                  <c:v>0.018758341402047</c:v>
                </c:pt>
                <c:pt idx="11">
                  <c:v>0.0811534902483078</c:v>
                </c:pt>
                <c:pt idx="12">
                  <c:v>0.433691322818191</c:v>
                </c:pt>
                <c:pt idx="13">
                  <c:v>0.584599346921163</c:v>
                </c:pt>
                <c:pt idx="14">
                  <c:v>0.33882828392514</c:v>
                </c:pt>
                <c:pt idx="15">
                  <c:v>0</c:v>
                </c:pt>
                <c:pt idx="16">
                  <c:v>0.00326769678180117</c:v>
                </c:pt>
                <c:pt idx="17">
                  <c:v>0.0096156225504334</c:v>
                </c:pt>
                <c:pt idx="18">
                  <c:v>0.0122873443059718</c:v>
                </c:pt>
                <c:pt idx="19">
                  <c:v>0.0453740449211527</c:v>
                </c:pt>
                <c:pt idx="20">
                  <c:v>0.0572042453434418</c:v>
                </c:pt>
                <c:pt idx="21">
                  <c:v>0.0470254534454878</c:v>
                </c:pt>
                <c:pt idx="22">
                  <c:v>0.0492691257670331</c:v>
                </c:pt>
                <c:pt idx="23">
                  <c:v>0.057507032430684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concentrations!$AU$1:$AU$1</c:f>
              <c:strCache>
                <c:ptCount val="1"/>
                <c:pt idx="0">
                  <c:v>Diatoxanthin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concentrations!$AU$5:$AU$487</c:f>
              <c:numCache>
                <c:formatCode>General</c:formatCode>
                <c:ptCount val="483"/>
                <c:pt idx="0">
                  <c:v>0.00463708108125715</c:v>
                </c:pt>
                <c:pt idx="1">
                  <c:v>0.00417140401153775</c:v>
                </c:pt>
                <c:pt idx="2">
                  <c:v>0.00296766058321025</c:v>
                </c:pt>
                <c:pt idx="3">
                  <c:v>0.0022198057850732</c:v>
                </c:pt>
                <c:pt idx="4">
                  <c:v>0.00157134716948025</c:v>
                </c:pt>
                <c:pt idx="5">
                  <c:v>0.00108244764012351</c:v>
                </c:pt>
                <c:pt idx="6">
                  <c:v>0.000935946404998285</c:v>
                </c:pt>
                <c:pt idx="7">
                  <c:v>0.000972676646104106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0.00173884312518083</c:v>
                </c:pt>
                <c:pt idx="12">
                  <c:v>0</c:v>
                </c:pt>
                <c:pt idx="13">
                  <c:v>0</c:v>
                </c:pt>
                <c:pt idx="14">
                  <c:v>0.0253253883749984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0.000527788221819377</c:v>
                </c:pt>
                <c:pt idx="22">
                  <c:v>0.00111989791780272</c:v>
                </c:pt>
                <c:pt idx="23">
                  <c:v>0.00190049451515655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axId val="96378038"/>
        <c:axId val="82268095"/>
      </c:scatterChart>
      <c:valAx>
        <c:axId val="96378038"/>
        <c:scaling>
          <c:orientation val="minMax"/>
          <c:min val="0"/>
        </c:scaling>
        <c:delete val="0"/>
        <c:axPos val="b"/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82268095"/>
        <c:crosses val="autoZero"/>
        <c:crossBetween val="midCat"/>
      </c:valAx>
      <c:valAx>
        <c:axId val="82268095"/>
        <c:scaling>
          <c:orientation val="maxMin"/>
          <c:min val="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96378038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544415972667094"/>
          <c:y val="0.552076558580321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7101032683914"/>
          <c:y val="0.0785058856242469"/>
          <c:w val="0.833067177685511"/>
          <c:h val="0.8658819167670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concentrations!$AN$1:$AN$1</c:f>
              <c:strCache>
                <c:ptCount val="1"/>
                <c:pt idx="0">
                  <c:v>19'-Hexanoyloxyfucoxanthin</c:v>
                </c:pt>
              </c:strCache>
            </c:strRef>
          </c:tx>
          <c:spPr>
            <a:solidFill>
              <a:srgbClr val="ff00ff"/>
            </a:solidFill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concentrations!$AN$5:$AN$487</c:f>
              <c:numCache>
                <c:formatCode>General</c:formatCode>
                <c:ptCount val="483"/>
                <c:pt idx="0">
                  <c:v>0.0805698645462132</c:v>
                </c:pt>
                <c:pt idx="1">
                  <c:v>0.084474335220668</c:v>
                </c:pt>
                <c:pt idx="2">
                  <c:v>0.0860731293952505</c:v>
                </c:pt>
                <c:pt idx="3">
                  <c:v>0.090181518034546</c:v>
                </c:pt>
                <c:pt idx="4">
                  <c:v>0.0943309572903882</c:v>
                </c:pt>
                <c:pt idx="5">
                  <c:v>0.0764826569626919</c:v>
                </c:pt>
                <c:pt idx="6">
                  <c:v>0.0920664905373684</c:v>
                </c:pt>
                <c:pt idx="7">
                  <c:v>0.0937790063342456</c:v>
                </c:pt>
                <c:pt idx="8">
                  <c:v>0</c:v>
                </c:pt>
                <c:pt idx="9">
                  <c:v>0.0321073707911852</c:v>
                </c:pt>
                <c:pt idx="10">
                  <c:v>0.120562548154828</c:v>
                </c:pt>
                <c:pt idx="11">
                  <c:v>0.060936206786835</c:v>
                </c:pt>
                <c:pt idx="12">
                  <c:v>0.416888752589426</c:v>
                </c:pt>
                <c:pt idx="13">
                  <c:v>0.773800562972134</c:v>
                </c:pt>
                <c:pt idx="14">
                  <c:v>0.571641508271061</c:v>
                </c:pt>
                <c:pt idx="15">
                  <c:v>0</c:v>
                </c:pt>
                <c:pt idx="16">
                  <c:v>0.00222998763495184</c:v>
                </c:pt>
                <c:pt idx="17">
                  <c:v>0.0124082019368762</c:v>
                </c:pt>
                <c:pt idx="18">
                  <c:v>0.00939346692138626</c:v>
                </c:pt>
                <c:pt idx="19">
                  <c:v>0.0346801098681138</c:v>
                </c:pt>
                <c:pt idx="20">
                  <c:v>0.0445125374501679</c:v>
                </c:pt>
                <c:pt idx="21">
                  <c:v>0.0341310350942749</c:v>
                </c:pt>
                <c:pt idx="22">
                  <c:v>0.0406968940239373</c:v>
                </c:pt>
                <c:pt idx="23">
                  <c:v>0.05047458431323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concentrations!$Q$1:$Q$1</c:f>
              <c:strCache>
                <c:ptCount val="1"/>
                <c:pt idx="0">
                  <c:v>IS</c:v>
                </c:pt>
              </c:strCache>
            </c:strRef>
          </c:tx>
          <c:spPr>
            <a:solidFill>
              <a:srgbClr val="ffff00"/>
            </a:solidFill>
            <a:ln w="12600">
              <a:solidFill>
                <a:srgbClr val="ffff00"/>
              </a:solidFill>
              <a:round/>
            </a:ln>
          </c:spPr>
          <c:marker>
            <c:symbol val="triangle"/>
            <c:size val="5"/>
            <c:spPr>
              <a:solidFill>
                <a:srgbClr val="fff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concentrations!$Q$5:$Q$487</c:f>
              <c:numCache>
                <c:formatCode>General</c:formatCode>
                <c:ptCount val="483"/>
                <c:pt idx="0">
                  <c:v>4661.80810546875</c:v>
                </c:pt>
                <c:pt idx="1">
                  <c:v>4677.78564453125</c:v>
                </c:pt>
                <c:pt idx="2">
                  <c:v>4669.1552734375</c:v>
                </c:pt>
                <c:pt idx="3">
                  <c:v>4682.58740234375</c:v>
                </c:pt>
                <c:pt idx="4">
                  <c:v>4724.32080078125</c:v>
                </c:pt>
                <c:pt idx="5">
                  <c:v>4714.75439453125</c:v>
                </c:pt>
                <c:pt idx="6">
                  <c:v>4722.0625</c:v>
                </c:pt>
                <c:pt idx="7">
                  <c:v>4718.70458984375</c:v>
                </c:pt>
                <c:pt idx="8">
                  <c:v>4713.92724609375</c:v>
                </c:pt>
                <c:pt idx="9">
                  <c:v>4860.064453125</c:v>
                </c:pt>
                <c:pt idx="10">
                  <c:v>4857.4296875</c:v>
                </c:pt>
                <c:pt idx="11">
                  <c:v>4869.26806640625</c:v>
                </c:pt>
                <c:pt idx="12">
                  <c:v>4760.546875</c:v>
                </c:pt>
                <c:pt idx="13">
                  <c:v>4729.54248046875</c:v>
                </c:pt>
                <c:pt idx="14">
                  <c:v>4707.68505859375</c:v>
                </c:pt>
                <c:pt idx="15">
                  <c:v>4630.57275390625</c:v>
                </c:pt>
                <c:pt idx="16">
                  <c:v>4682.5341796875</c:v>
                </c:pt>
                <c:pt idx="17">
                  <c:v>4722.7333984375</c:v>
                </c:pt>
                <c:pt idx="18">
                  <c:v>4738.6328125</c:v>
                </c:pt>
                <c:pt idx="19">
                  <c:v>4729.94970703125</c:v>
                </c:pt>
                <c:pt idx="20">
                  <c:v>4654.7919921875</c:v>
                </c:pt>
                <c:pt idx="21">
                  <c:v>4700.84912109375</c:v>
                </c:pt>
                <c:pt idx="22">
                  <c:v>4671.43408203125</c:v>
                </c:pt>
                <c:pt idx="23">
                  <c:v>4708.8193359375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concentrations!$S$1:$S$1</c:f>
              <c:strCache>
                <c:ptCount val="1"/>
                <c:pt idx="0">
                  <c:v>Chlorophyll c CS-170</c:v>
                </c:pt>
              </c:strCache>
            </c:strRef>
          </c:tx>
          <c:spPr>
            <a:solidFill>
              <a:srgbClr val="00ffff"/>
            </a:solidFill>
            <a:ln w="12600">
              <a:solidFill>
                <a:srgbClr val="00ffff"/>
              </a:solidFill>
              <a:round/>
            </a:ln>
          </c:spPr>
          <c:marker>
            <c:symbol val="x"/>
            <c:size val="5"/>
            <c:spPr>
              <a:solidFill>
                <a:srgbClr val="00ff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concentrations!$S$5:$S$487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ser>
          <c:idx val="3"/>
          <c:order val="3"/>
          <c:tx>
            <c:strRef>
              <c:f>concentrations!$DD$1:$DD$1</c:f>
              <c:strCache>
                <c:ptCount val="1"/>
                <c:pt idx="0">
                  <c:v>Sum Phaeophytin a</c:v>
                </c:pt>
              </c:strCache>
            </c:strRef>
          </c:tx>
          <c:spPr>
            <a:solidFill>
              <a:srgbClr val="800080"/>
            </a:solidFill>
            <a:ln w="12600">
              <a:solidFill>
                <a:srgbClr val="800080"/>
              </a:solidFill>
              <a:round/>
            </a:ln>
          </c:spPr>
          <c:marker>
            <c:symbol val="square"/>
            <c:size val="5"/>
            <c:spPr>
              <a:solidFill>
                <a:srgbClr val="8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concentrations!$DD$5:$DD$487</c:f>
              <c:numCache>
                <c:formatCode>General</c:formatCode>
                <c:ptCount val="483"/>
                <c:pt idx="0">
                  <c:v>0.00552512558337217</c:v>
                </c:pt>
                <c:pt idx="1">
                  <c:v>0.026853153289003</c:v>
                </c:pt>
                <c:pt idx="2">
                  <c:v>0.00658448427983696</c:v>
                </c:pt>
                <c:pt idx="3">
                  <c:v>0.00720146743625349</c:v>
                </c:pt>
                <c:pt idx="4">
                  <c:v>0.00743088754782302</c:v>
                </c:pt>
                <c:pt idx="5">
                  <c:v>0.00607254008382464</c:v>
                </c:pt>
                <c:pt idx="6">
                  <c:v>0.00711010895995217</c:v>
                </c:pt>
                <c:pt idx="7">
                  <c:v>0.0137877908822678</c:v>
                </c:pt>
                <c:pt idx="8">
                  <c:v>0</c:v>
                </c:pt>
                <c:pt idx="9">
                  <c:v>0</c:v>
                </c:pt>
                <c:pt idx="10">
                  <c:v>0.00660768430765152</c:v>
                </c:pt>
                <c:pt idx="11">
                  <c:v>0</c:v>
                </c:pt>
                <c:pt idx="12">
                  <c:v>0.0583666269827142</c:v>
                </c:pt>
                <c:pt idx="13">
                  <c:v>0.055555084462735</c:v>
                </c:pt>
                <c:pt idx="14">
                  <c:v>0.0224582218148569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0.0148152604395022</c:v>
                </c:pt>
                <c:pt idx="21">
                  <c:v>0</c:v>
                </c:pt>
                <c:pt idx="22">
                  <c:v>0</c:v>
                </c:pt>
                <c:pt idx="23">
                  <c:v>0.0164116769538182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axId val="14115238"/>
        <c:axId val="43307136"/>
      </c:scatterChart>
      <c:valAx>
        <c:axId val="14115238"/>
        <c:scaling>
          <c:orientation val="minMax"/>
          <c:min val="0"/>
        </c:scaling>
        <c:delete val="0"/>
        <c:axPos val="b"/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43307136"/>
        <c:crosses val="autoZero"/>
        <c:crossBetween val="midCat"/>
      </c:valAx>
      <c:valAx>
        <c:axId val="43307136"/>
        <c:scaling>
          <c:orientation val="maxMin"/>
          <c:min val="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14115238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473650590865538"/>
          <c:y val="0.730929650570025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62201365187713"/>
          <c:y val="0.096376484739137"/>
          <c:w val="0.775085324232082"/>
          <c:h val="0.659449706811006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0080"/>
            </a:solidFill>
            <a:ln w="2844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concentrations!$Q$5:$Q$522</c:f>
              <c:numCache>
                <c:formatCode>General</c:formatCode>
                <c:ptCount val="518"/>
                <c:pt idx="0">
                  <c:v>4661.80810546875</c:v>
                </c:pt>
                <c:pt idx="1">
                  <c:v>4677.78564453125</c:v>
                </c:pt>
                <c:pt idx="2">
                  <c:v>4669.1552734375</c:v>
                </c:pt>
                <c:pt idx="3">
                  <c:v>4682.58740234375</c:v>
                </c:pt>
                <c:pt idx="4">
                  <c:v>4724.32080078125</c:v>
                </c:pt>
                <c:pt idx="5">
                  <c:v>4714.75439453125</c:v>
                </c:pt>
                <c:pt idx="6">
                  <c:v>4722.0625</c:v>
                </c:pt>
                <c:pt idx="7">
                  <c:v>4718.70458984375</c:v>
                </c:pt>
                <c:pt idx="8">
                  <c:v>4713.92724609375</c:v>
                </c:pt>
                <c:pt idx="9">
                  <c:v>4860.064453125</c:v>
                </c:pt>
                <c:pt idx="10">
                  <c:v>4857.4296875</c:v>
                </c:pt>
                <c:pt idx="11">
                  <c:v>4869.26806640625</c:v>
                </c:pt>
                <c:pt idx="12">
                  <c:v>4760.546875</c:v>
                </c:pt>
                <c:pt idx="13">
                  <c:v>4729.54248046875</c:v>
                </c:pt>
                <c:pt idx="14">
                  <c:v>4707.68505859375</c:v>
                </c:pt>
                <c:pt idx="15">
                  <c:v>4630.57275390625</c:v>
                </c:pt>
                <c:pt idx="16">
                  <c:v>4682.5341796875</c:v>
                </c:pt>
                <c:pt idx="17">
                  <c:v>4722.7333984375</c:v>
                </c:pt>
                <c:pt idx="18">
                  <c:v>4738.6328125</c:v>
                </c:pt>
                <c:pt idx="19">
                  <c:v>4729.94970703125</c:v>
                </c:pt>
                <c:pt idx="20">
                  <c:v>4654.7919921875</c:v>
                </c:pt>
                <c:pt idx="21">
                  <c:v>4700.84912109375</c:v>
                </c:pt>
                <c:pt idx="22">
                  <c:v>4671.43408203125</c:v>
                </c:pt>
                <c:pt idx="23">
                  <c:v>4708.8193359375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  <c:pt idx="483">
                  <c:v>460</c:v>
                </c:pt>
                <c:pt idx="484">
                  <c:v>461</c:v>
                </c:pt>
                <c:pt idx="485">
                  <c:v>462</c:v>
                </c:pt>
                <c:pt idx="486">
                  <c:v>463</c:v>
                </c:pt>
                <c:pt idx="487">
                  <c:v>464</c:v>
                </c:pt>
                <c:pt idx="488">
                  <c:v>465</c:v>
                </c:pt>
                <c:pt idx="489">
                  <c:v>466</c:v>
                </c:pt>
                <c:pt idx="490">
                  <c:v>467</c:v>
                </c:pt>
                <c:pt idx="491">
                  <c:v>468</c:v>
                </c:pt>
                <c:pt idx="492">
                  <c:v>469</c:v>
                </c:pt>
                <c:pt idx="493">
                  <c:v>470</c:v>
                </c:pt>
                <c:pt idx="494">
                  <c:v>471</c:v>
                </c:pt>
                <c:pt idx="495">
                  <c:v>472</c:v>
                </c:pt>
                <c:pt idx="496">
                  <c:v>473</c:v>
                </c:pt>
                <c:pt idx="497">
                  <c:v>474</c:v>
                </c:pt>
                <c:pt idx="498">
                  <c:v>475</c:v>
                </c:pt>
                <c:pt idx="499">
                  <c:v>476</c:v>
                </c:pt>
                <c:pt idx="500">
                  <c:v>477</c:v>
                </c:pt>
                <c:pt idx="501">
                  <c:v>478</c:v>
                </c:pt>
                <c:pt idx="502">
                  <c:v>479</c:v>
                </c:pt>
                <c:pt idx="503">
                  <c:v>480</c:v>
                </c:pt>
                <c:pt idx="504">
                  <c:v>481</c:v>
                </c:pt>
                <c:pt idx="505">
                  <c:v>482</c:v>
                </c:pt>
                <c:pt idx="506">
                  <c:v>483</c:v>
                </c:pt>
                <c:pt idx="507">
                  <c:v>484</c:v>
                </c:pt>
                <c:pt idx="508">
                  <c:v>485</c:v>
                </c:pt>
                <c:pt idx="509">
                  <c:v>486</c:v>
                </c:pt>
                <c:pt idx="510">
                  <c:v>487</c:v>
                </c:pt>
                <c:pt idx="511">
                  <c:v>488</c:v>
                </c:pt>
                <c:pt idx="512">
                  <c:v>489</c:v>
                </c:pt>
                <c:pt idx="513">
                  <c:v>490</c:v>
                </c:pt>
                <c:pt idx="514">
                  <c:v>491</c:v>
                </c:pt>
                <c:pt idx="515">
                  <c:v>492</c:v>
                </c:pt>
                <c:pt idx="516">
                  <c:v>493</c:v>
                </c:pt>
                <c:pt idx="517">
                  <c:v>494</c:v>
                </c:pt>
              </c:numCache>
            </c:numRef>
          </c:xVal>
          <c:yVal>
            <c:numRef>
              <c:f>concentrations!$S$5:$S$522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</c:numCache>
            </c:numRef>
          </c:yVal>
          <c:smooth val="0"/>
        </c:ser>
        <c:axId val="58734048"/>
        <c:axId val="87103682"/>
      </c:scatterChart>
      <c:valAx>
        <c:axId val="587340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Chlc3</a:t>
                </a:r>
              </a:p>
            </c:rich>
          </c:tx>
          <c:layout>
            <c:manualLayout>
              <c:xMode val="edge"/>
              <c:yMode val="edge"/>
              <c:x val="0.508191126279864"/>
              <c:y val="0.860021049466246"/>
            </c:manualLayout>
          </c:layout>
          <c:overlay val="0"/>
        </c:title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87103682"/>
        <c:crosses val="autoZero"/>
        <c:crossBetween val="midCat"/>
      </c:valAx>
      <c:valAx>
        <c:axId val="87103682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Chlc2</a:t>
                </a:r>
              </a:p>
            </c:rich>
          </c:tx>
          <c:layout>
            <c:manualLayout>
              <c:xMode val="edge"/>
              <c:yMode val="edge"/>
              <c:x val="0.0381399317406143"/>
              <c:y val="0.358291986167494"/>
            </c:manualLayout>
          </c:layout>
          <c:overlay val="0"/>
        </c:title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58734048"/>
        <c:crosses val="autoZero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75571222288287"/>
          <c:y val="0.0959868224019167"/>
          <c:w val="0.761658031088083"/>
          <c:h val="0.66052710392333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0080"/>
            </a:solidFill>
            <a:ln w="2844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concentrations!$AG$5:$AG$522</c:f>
              <c:numCache>
                <c:formatCode>General</c:formatCode>
                <c:ptCount val="518"/>
                <c:pt idx="0">
                  <c:v>0.00362145162610386</c:v>
                </c:pt>
                <c:pt idx="1">
                  <c:v>0.00372481643708404</c:v>
                </c:pt>
                <c:pt idx="2">
                  <c:v>0.00376372727357249</c:v>
                </c:pt>
                <c:pt idx="3">
                  <c:v>0.00393892204341493</c:v>
                </c:pt>
                <c:pt idx="4">
                  <c:v>0.00372619312231943</c:v>
                </c:pt>
                <c:pt idx="5">
                  <c:v>0.00313409002459355</c:v>
                </c:pt>
                <c:pt idx="6">
                  <c:v>0.00338701807627101</c:v>
                </c:pt>
                <c:pt idx="7">
                  <c:v>0.00369804579382356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0.00208410142508197</c:v>
                </c:pt>
                <c:pt idx="20">
                  <c:v>0.00273887301653698</c:v>
                </c:pt>
                <c:pt idx="21">
                  <c:v>0.00163651096719894</c:v>
                </c:pt>
                <c:pt idx="22">
                  <c:v>0.00222255665453363</c:v>
                </c:pt>
                <c:pt idx="23">
                  <c:v>0.00295578909020055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  <c:pt idx="483">
                  <c:v>460</c:v>
                </c:pt>
                <c:pt idx="484">
                  <c:v>461</c:v>
                </c:pt>
                <c:pt idx="485">
                  <c:v>462</c:v>
                </c:pt>
                <c:pt idx="486">
                  <c:v>463</c:v>
                </c:pt>
                <c:pt idx="487">
                  <c:v>464</c:v>
                </c:pt>
                <c:pt idx="488">
                  <c:v>465</c:v>
                </c:pt>
                <c:pt idx="489">
                  <c:v>466</c:v>
                </c:pt>
                <c:pt idx="490">
                  <c:v>467</c:v>
                </c:pt>
                <c:pt idx="491">
                  <c:v>468</c:v>
                </c:pt>
                <c:pt idx="492">
                  <c:v>469</c:v>
                </c:pt>
                <c:pt idx="493">
                  <c:v>470</c:v>
                </c:pt>
                <c:pt idx="494">
                  <c:v>471</c:v>
                </c:pt>
                <c:pt idx="495">
                  <c:v>472</c:v>
                </c:pt>
                <c:pt idx="496">
                  <c:v>473</c:v>
                </c:pt>
                <c:pt idx="497">
                  <c:v>474</c:v>
                </c:pt>
                <c:pt idx="498">
                  <c:v>475</c:v>
                </c:pt>
                <c:pt idx="499">
                  <c:v>476</c:v>
                </c:pt>
                <c:pt idx="500">
                  <c:v>477</c:v>
                </c:pt>
                <c:pt idx="501">
                  <c:v>478</c:v>
                </c:pt>
                <c:pt idx="502">
                  <c:v>479</c:v>
                </c:pt>
                <c:pt idx="503">
                  <c:v>480</c:v>
                </c:pt>
                <c:pt idx="504">
                  <c:v>481</c:v>
                </c:pt>
                <c:pt idx="505">
                  <c:v>482</c:v>
                </c:pt>
                <c:pt idx="506">
                  <c:v>483</c:v>
                </c:pt>
                <c:pt idx="507">
                  <c:v>484</c:v>
                </c:pt>
                <c:pt idx="508">
                  <c:v>485</c:v>
                </c:pt>
                <c:pt idx="509">
                  <c:v>486</c:v>
                </c:pt>
                <c:pt idx="510">
                  <c:v>487</c:v>
                </c:pt>
                <c:pt idx="511">
                  <c:v>488</c:v>
                </c:pt>
                <c:pt idx="512">
                  <c:v>489</c:v>
                </c:pt>
                <c:pt idx="513">
                  <c:v>490</c:v>
                </c:pt>
                <c:pt idx="514">
                  <c:v>491</c:v>
                </c:pt>
                <c:pt idx="515">
                  <c:v>492</c:v>
                </c:pt>
                <c:pt idx="516">
                  <c:v>493</c:v>
                </c:pt>
                <c:pt idx="517">
                  <c:v>494</c:v>
                </c:pt>
              </c:numCache>
            </c:numRef>
          </c:xVal>
          <c:yVal>
            <c:numRef>
              <c:f>concentrations!$AM$5:$AM$522</c:f>
              <c:numCache>
                <c:formatCode>General</c:formatCode>
                <c:ptCount val="518"/>
                <c:pt idx="0">
                  <c:v>0.00355179720035248</c:v>
                </c:pt>
                <c:pt idx="1">
                  <c:v>0.0042197554847274</c:v>
                </c:pt>
                <c:pt idx="2">
                  <c:v>0.0043974673182107</c:v>
                </c:pt>
                <c:pt idx="3">
                  <c:v>0.00539544350708173</c:v>
                </c:pt>
                <c:pt idx="4">
                  <c:v>0</c:v>
                </c:pt>
                <c:pt idx="5">
                  <c:v>0.00327810247568743</c:v>
                </c:pt>
                <c:pt idx="6">
                  <c:v>0</c:v>
                </c:pt>
                <c:pt idx="7">
                  <c:v>0.00378350579520517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0.00186459907112628</c:v>
                </c:pt>
                <c:pt idx="20">
                  <c:v>0.00220762139846188</c:v>
                </c:pt>
                <c:pt idx="21">
                  <c:v>0</c:v>
                </c:pt>
                <c:pt idx="22">
                  <c:v>0.00199971377491565</c:v>
                </c:pt>
                <c:pt idx="23">
                  <c:v>0.00360348848130974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</c:numCache>
            </c:numRef>
          </c:yVal>
          <c:smooth val="0"/>
        </c:ser>
        <c:axId val="39992797"/>
        <c:axId val="71603417"/>
      </c:scatterChart>
      <c:valAx>
        <c:axId val="3999279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19BF</a:t>
                </a:r>
              </a:p>
            </c:rich>
          </c:tx>
          <c:layout>
            <c:manualLayout>
              <c:xMode val="edge"/>
              <c:yMode val="edge"/>
              <c:x val="0.52221184065234"/>
              <c:y val="0.860287511230907"/>
            </c:manualLayout>
          </c:layout>
          <c:overlay val="0"/>
        </c:title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71603417"/>
        <c:crosses val="autoZero"/>
        <c:crossBetween val="midCat"/>
      </c:valAx>
      <c:valAx>
        <c:axId val="71603417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19HF</a:t>
                </a:r>
              </a:p>
            </c:rich>
          </c:tx>
          <c:layout>
            <c:manualLayout>
              <c:xMode val="edge"/>
              <c:yMode val="edge"/>
              <c:x val="0.0379682323961607"/>
              <c:y val="0.372267145852051"/>
            </c:manualLayout>
          </c:layout>
          <c:overlay val="0"/>
        </c:title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39992797"/>
        <c:crosses val="autoZero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0826801245571"/>
          <c:y val="0.0825396825396825"/>
          <c:w val="0.823043058090841"/>
          <c:h val="0.865359477124183"/>
        </c:manualLayout>
      </c:layout>
      <c:scatterChart>
        <c:scatterStyle val="lineMarker"/>
        <c:varyColors val="0"/>
        <c:ser>
          <c:idx val="0"/>
          <c:order val="0"/>
          <c:tx>
            <c:strRef>
              <c:f>concentrations!$AQ$1:$AQ$1</c:f>
              <c:strCache>
                <c:ptCount val="1"/>
                <c:pt idx="0">
                  <c:v>Diadinoxanthin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concentrations!$AQ$5:$AQ$487</c:f>
              <c:numCache>
                <c:formatCode>General</c:formatCode>
                <c:ptCount val="483"/>
                <c:pt idx="0">
                  <c:v>0.0329935473871866</c:v>
                </c:pt>
                <c:pt idx="1">
                  <c:v>0.0340762672713061</c:v>
                </c:pt>
                <c:pt idx="2">
                  <c:v>0.0302236577866468</c:v>
                </c:pt>
                <c:pt idx="3">
                  <c:v>0.0287755938658691</c:v>
                </c:pt>
                <c:pt idx="4">
                  <c:v>0.0214715641089165</c:v>
                </c:pt>
                <c:pt idx="5">
                  <c:v>0.0156879319603331</c:v>
                </c:pt>
                <c:pt idx="6">
                  <c:v>0.0178168799583664</c:v>
                </c:pt>
                <c:pt idx="7">
                  <c:v>0.0199484188022732</c:v>
                </c:pt>
                <c:pt idx="8">
                  <c:v>0</c:v>
                </c:pt>
                <c:pt idx="9">
                  <c:v>0.00271462768869355</c:v>
                </c:pt>
                <c:pt idx="10">
                  <c:v>0.00919816589994911</c:v>
                </c:pt>
                <c:pt idx="11">
                  <c:v>0.0151724330233619</c:v>
                </c:pt>
                <c:pt idx="12">
                  <c:v>0.0751226517946891</c:v>
                </c:pt>
                <c:pt idx="13">
                  <c:v>0.135186360001592</c:v>
                </c:pt>
                <c:pt idx="14">
                  <c:v>0.216361392124145</c:v>
                </c:pt>
                <c:pt idx="15">
                  <c:v>0</c:v>
                </c:pt>
                <c:pt idx="16">
                  <c:v>0</c:v>
                </c:pt>
                <c:pt idx="17">
                  <c:v>0.00163428741870589</c:v>
                </c:pt>
                <c:pt idx="18">
                  <c:v>0.00172335754321974</c:v>
                </c:pt>
                <c:pt idx="19">
                  <c:v>0.00728511994648009</c:v>
                </c:pt>
                <c:pt idx="20">
                  <c:v>0.00859920926718327</c:v>
                </c:pt>
                <c:pt idx="21">
                  <c:v>0.0066350521397329</c:v>
                </c:pt>
                <c:pt idx="22">
                  <c:v>0.00928930807260825</c:v>
                </c:pt>
                <c:pt idx="23">
                  <c:v>0.0156105226272878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concentrations!$AT$1:$AT$1</c:f>
              <c:strCache>
                <c:ptCount val="1"/>
                <c:pt idx="0">
                  <c:v>Monadoxanthin</c:v>
                </c:pt>
              </c:strCache>
            </c:strRef>
          </c:tx>
          <c:spPr>
            <a:solidFill>
              <a:srgbClr val="ff00ff"/>
            </a:solidFill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concentrations!$AT$5:$AT$487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axId val="44019927"/>
        <c:axId val="16847979"/>
      </c:scatterChart>
      <c:valAx>
        <c:axId val="44019927"/>
        <c:scaling>
          <c:orientation val="minMax"/>
          <c:min val="0"/>
        </c:scaling>
        <c:delete val="0"/>
        <c:axPos val="b"/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16847979"/>
        <c:crosses val="autoZero"/>
        <c:crossBetween val="midCat"/>
      </c:valAx>
      <c:valAx>
        <c:axId val="16847979"/>
        <c:scaling>
          <c:orientation val="maxMin"/>
          <c:min val="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44019927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521851175775797"/>
          <c:y val="0.831185807656396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8539944903581"/>
          <c:y val="0.0840832395950506"/>
          <c:w val="0.822699724517906"/>
          <c:h val="0.826677915260592"/>
        </c:manualLayout>
      </c:layout>
      <c:scatterChart>
        <c:scatterStyle val="lineMarker"/>
        <c:varyColors val="0"/>
        <c:ser>
          <c:idx val="0"/>
          <c:order val="0"/>
          <c:tx>
            <c:strRef>
              <c:f>concentrations!$CK$1:$CK$1</c:f>
              <c:strCache>
                <c:ptCount val="1"/>
                <c:pt idx="0">
                  <c:v>Chlorophyll a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concentrations!$CK$5:$CK$487</c:f>
              <c:numCache>
                <c:formatCode>General</c:formatCode>
                <c:ptCount val="483"/>
                <c:pt idx="0">
                  <c:v>0.448357130830424</c:v>
                </c:pt>
                <c:pt idx="1">
                  <c:v>0.489781594841801</c:v>
                </c:pt>
                <c:pt idx="2">
                  <c:v>0.505621844210932</c:v>
                </c:pt>
                <c:pt idx="3">
                  <c:v>0.536227718225586</c:v>
                </c:pt>
                <c:pt idx="4">
                  <c:v>0.51552095150254</c:v>
                </c:pt>
                <c:pt idx="5">
                  <c:v>0.444872014042752</c:v>
                </c:pt>
                <c:pt idx="6">
                  <c:v>0.510971550386776</c:v>
                </c:pt>
                <c:pt idx="7">
                  <c:v>0.56835329453535</c:v>
                </c:pt>
                <c:pt idx="8">
                  <c:v>0</c:v>
                </c:pt>
                <c:pt idx="9">
                  <c:v>0.0876024993455846</c:v>
                </c:pt>
                <c:pt idx="10">
                  <c:v>0.262772686014208</c:v>
                </c:pt>
                <c:pt idx="11">
                  <c:v>0.195615392412814</c:v>
                </c:pt>
                <c:pt idx="12">
                  <c:v>1.84134359933539</c:v>
                </c:pt>
                <c:pt idx="13">
                  <c:v>2.82203221218856</c:v>
                </c:pt>
                <c:pt idx="14">
                  <c:v>2.04502804446962</c:v>
                </c:pt>
                <c:pt idx="15">
                  <c:v>0.00182754964619299</c:v>
                </c:pt>
                <c:pt idx="16">
                  <c:v>0.0122604219087938</c:v>
                </c:pt>
                <c:pt idx="17">
                  <c:v>0.0423897239628548</c:v>
                </c:pt>
                <c:pt idx="18">
                  <c:v>0.0420597064042756</c:v>
                </c:pt>
                <c:pt idx="19">
                  <c:v>0.223765701426375</c:v>
                </c:pt>
                <c:pt idx="20">
                  <c:v>0.271019218101882</c:v>
                </c:pt>
                <c:pt idx="21">
                  <c:v>0.207816618896477</c:v>
                </c:pt>
                <c:pt idx="22">
                  <c:v>0.248265217462781</c:v>
                </c:pt>
                <c:pt idx="23">
                  <c:v>0.306776124651327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axId val="65769181"/>
        <c:axId val="14412250"/>
      </c:scatterChart>
      <c:scatterChart>
        <c:scatterStyle val="lineMarker"/>
        <c:varyColors val="0"/>
        <c:ser>
          <c:idx val="1"/>
          <c:order val="1"/>
          <c:tx>
            <c:strRef>
              <c:f>concentrations!$BG$1:$BG$1</c:f>
              <c:strCache>
                <c:ptCount val="1"/>
                <c:pt idx="0">
                  <c:v>Unknown carotenoid λmax 446</c:v>
                </c:pt>
              </c:strCache>
            </c:strRef>
          </c:tx>
          <c:spPr>
            <a:solidFill>
              <a:srgbClr val="ff00ff"/>
            </a:solidFill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concentrations!$BG$5:$BG$487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axId val="57465879"/>
        <c:axId val="10569121"/>
      </c:scatterChart>
      <c:valAx>
        <c:axId val="65769181"/>
        <c:scaling>
          <c:orientation val="minMax"/>
          <c:min val="0"/>
        </c:scaling>
        <c:delete val="0"/>
        <c:axPos val="b"/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14412250"/>
        <c:crosses val="autoZero"/>
        <c:crossBetween val="midCat"/>
      </c:valAx>
      <c:valAx>
        <c:axId val="14412250"/>
        <c:scaling>
          <c:orientation val="maxMin"/>
          <c:min val="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65769181"/>
        <c:crosses val="autoZero"/>
        <c:crossBetween val="midCat"/>
      </c:valAx>
      <c:valAx>
        <c:axId val="57465879"/>
        <c:scaling>
          <c:orientation val="minMax"/>
        </c:scaling>
        <c:delete val="0"/>
        <c:axPos val="t"/>
        <c:numFmt formatCode="0.0000" sourceLinked="0"/>
        <c:majorTickMark val="cross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10569121"/>
        <c:crosses val="max"/>
        <c:crossBetween val="midCat"/>
      </c:valAx>
      <c:valAx>
        <c:axId val="10569121"/>
        <c:scaling>
          <c:orientation val="maxMin"/>
        </c:scaling>
        <c:delete val="1"/>
        <c:axPos val="r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5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57465879"/>
        <c:crosses val="max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537079889807163"/>
          <c:y val="0.804649418822647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8128422635026"/>
          <c:y val="0.0790849673202614"/>
          <c:w val="0.823043058090841"/>
          <c:h val="0.865359477124183"/>
        </c:manualLayout>
      </c:layout>
      <c:scatterChart>
        <c:scatterStyle val="lineMarker"/>
        <c:varyColors val="0"/>
        <c:ser>
          <c:idx val="0"/>
          <c:order val="0"/>
          <c:tx>
            <c:strRef>
              <c:f>"Chlb"</c:f>
              <c:strCache>
                <c:ptCount val="1"/>
                <c:pt idx="0">
                  <c:v>Chlb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concentrations!$BC$5:$BC$487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0.110851733919654</c:v>
                </c:pt>
                <c:pt idx="10">
                  <c:v>0.0815996554897155</c:v>
                </c:pt>
                <c:pt idx="11">
                  <c:v>0</c:v>
                </c:pt>
                <c:pt idx="12">
                  <c:v>0.100444216814736</c:v>
                </c:pt>
                <c:pt idx="13">
                  <c:v>0.178996627592609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"DVChlb"</c:f>
              <c:strCache>
                <c:ptCount val="1"/>
                <c:pt idx="0">
                  <c:v>DVChlb</c:v>
                </c:pt>
              </c:strCache>
            </c:strRef>
          </c:tx>
          <c:spPr>
            <a:solidFill>
              <a:srgbClr val="ff00ff"/>
            </a:solidFill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concentrations!$BB$5:$BB$487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axId val="26551438"/>
        <c:axId val="61461969"/>
      </c:scatterChart>
      <c:valAx>
        <c:axId val="26551438"/>
        <c:scaling>
          <c:orientation val="minMax"/>
          <c:min val="0"/>
        </c:scaling>
        <c:delete val="0"/>
        <c:axPos val="b"/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61461969"/>
        <c:crosses val="autoZero"/>
        <c:crossBetween val="midCat"/>
      </c:valAx>
      <c:valAx>
        <c:axId val="61461969"/>
        <c:scaling>
          <c:orientation val="maxMin"/>
          <c:min val="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26551438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684312251691184"/>
          <c:y val="0.831185807656396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6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r>
              <a:rPr b="0" sz="6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rPr>
              <a:t>BChla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8539944903581"/>
          <c:y val="0.0840911221524327"/>
          <c:w val="0.822699724517906"/>
          <c:h val="0.826755413893316"/>
        </c:manualLayout>
      </c:layout>
      <c:scatterChart>
        <c:scatterStyle val="lineMarker"/>
        <c:varyColors val="0"/>
        <c:ser>
          <c:idx val="0"/>
          <c:order val="0"/>
          <c:tx>
            <c:strRef>
              <c:f>"BChla"</c:f>
              <c:strCache>
                <c:ptCount val="1"/>
                <c:pt idx="0">
                  <c:v>BChla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concentrations!$AZ$5:$AZ$487</c:f>
              <c:numCache>
                <c:formatCode>General</c:formatCode>
                <c:ptCount val="4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  <c:pt idx="134">
                  <c:v>111</c:v>
                </c:pt>
                <c:pt idx="135">
                  <c:v>112</c:v>
                </c:pt>
                <c:pt idx="136">
                  <c:v>113</c:v>
                </c:pt>
                <c:pt idx="137">
                  <c:v>114</c:v>
                </c:pt>
                <c:pt idx="138">
                  <c:v>115</c:v>
                </c:pt>
                <c:pt idx="139">
                  <c:v>116</c:v>
                </c:pt>
                <c:pt idx="140">
                  <c:v>117</c:v>
                </c:pt>
                <c:pt idx="141">
                  <c:v>118</c:v>
                </c:pt>
                <c:pt idx="142">
                  <c:v>119</c:v>
                </c:pt>
                <c:pt idx="143">
                  <c:v>120</c:v>
                </c:pt>
                <c:pt idx="144">
                  <c:v>121</c:v>
                </c:pt>
                <c:pt idx="145">
                  <c:v>122</c:v>
                </c:pt>
                <c:pt idx="146">
                  <c:v>123</c:v>
                </c:pt>
                <c:pt idx="147">
                  <c:v>124</c:v>
                </c:pt>
                <c:pt idx="148">
                  <c:v>125</c:v>
                </c:pt>
                <c:pt idx="149">
                  <c:v>126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131</c:v>
                </c:pt>
                <c:pt idx="155">
                  <c:v>132</c:v>
                </c:pt>
                <c:pt idx="156">
                  <c:v>133</c:v>
                </c:pt>
                <c:pt idx="157">
                  <c:v>134</c:v>
                </c:pt>
                <c:pt idx="158">
                  <c:v>135</c:v>
                </c:pt>
                <c:pt idx="159">
                  <c:v>136</c:v>
                </c:pt>
                <c:pt idx="160">
                  <c:v>137</c:v>
                </c:pt>
                <c:pt idx="161">
                  <c:v>138</c:v>
                </c:pt>
                <c:pt idx="162">
                  <c:v>139</c:v>
                </c:pt>
                <c:pt idx="163">
                  <c:v>140</c:v>
                </c:pt>
                <c:pt idx="164">
                  <c:v>141</c:v>
                </c:pt>
                <c:pt idx="165">
                  <c:v>142</c:v>
                </c:pt>
                <c:pt idx="166">
                  <c:v>143</c:v>
                </c:pt>
                <c:pt idx="167">
                  <c:v>144</c:v>
                </c:pt>
                <c:pt idx="168">
                  <c:v>145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150</c:v>
                </c:pt>
                <c:pt idx="174">
                  <c:v>151</c:v>
                </c:pt>
                <c:pt idx="175">
                  <c:v>152</c:v>
                </c:pt>
                <c:pt idx="176">
                  <c:v>153</c:v>
                </c:pt>
                <c:pt idx="177">
                  <c:v>154</c:v>
                </c:pt>
                <c:pt idx="178">
                  <c:v>155</c:v>
                </c:pt>
                <c:pt idx="179">
                  <c:v>156</c:v>
                </c:pt>
                <c:pt idx="180">
                  <c:v>157</c:v>
                </c:pt>
                <c:pt idx="181">
                  <c:v>158</c:v>
                </c:pt>
                <c:pt idx="182">
                  <c:v>159</c:v>
                </c:pt>
                <c:pt idx="183">
                  <c:v>160</c:v>
                </c:pt>
                <c:pt idx="184">
                  <c:v>161</c:v>
                </c:pt>
                <c:pt idx="185">
                  <c:v>162</c:v>
                </c:pt>
                <c:pt idx="186">
                  <c:v>163</c:v>
                </c:pt>
                <c:pt idx="187">
                  <c:v>164</c:v>
                </c:pt>
                <c:pt idx="188">
                  <c:v>165</c:v>
                </c:pt>
                <c:pt idx="189">
                  <c:v>166</c:v>
                </c:pt>
                <c:pt idx="190">
                  <c:v>167</c:v>
                </c:pt>
                <c:pt idx="191">
                  <c:v>168</c:v>
                </c:pt>
                <c:pt idx="192">
                  <c:v>169</c:v>
                </c:pt>
                <c:pt idx="193">
                  <c:v>170</c:v>
                </c:pt>
                <c:pt idx="194">
                  <c:v>171</c:v>
                </c:pt>
                <c:pt idx="195">
                  <c:v>172</c:v>
                </c:pt>
                <c:pt idx="196">
                  <c:v>173</c:v>
                </c:pt>
                <c:pt idx="197">
                  <c:v>174</c:v>
                </c:pt>
                <c:pt idx="198">
                  <c:v>175</c:v>
                </c:pt>
                <c:pt idx="199">
                  <c:v>176</c:v>
                </c:pt>
                <c:pt idx="200">
                  <c:v>177</c:v>
                </c:pt>
                <c:pt idx="201">
                  <c:v>178</c:v>
                </c:pt>
                <c:pt idx="202">
                  <c:v>179</c:v>
                </c:pt>
                <c:pt idx="203">
                  <c:v>180</c:v>
                </c:pt>
                <c:pt idx="204">
                  <c:v>181</c:v>
                </c:pt>
                <c:pt idx="205">
                  <c:v>182</c:v>
                </c:pt>
                <c:pt idx="206">
                  <c:v>183</c:v>
                </c:pt>
                <c:pt idx="207">
                  <c:v>184</c:v>
                </c:pt>
                <c:pt idx="208">
                  <c:v>185</c:v>
                </c:pt>
                <c:pt idx="209">
                  <c:v>186</c:v>
                </c:pt>
                <c:pt idx="210">
                  <c:v>187</c:v>
                </c:pt>
                <c:pt idx="211">
                  <c:v>188</c:v>
                </c:pt>
                <c:pt idx="212">
                  <c:v>189</c:v>
                </c:pt>
                <c:pt idx="213">
                  <c:v>190</c:v>
                </c:pt>
                <c:pt idx="214">
                  <c:v>191</c:v>
                </c:pt>
                <c:pt idx="215">
                  <c:v>192</c:v>
                </c:pt>
                <c:pt idx="216">
                  <c:v>193</c:v>
                </c:pt>
                <c:pt idx="217">
                  <c:v>194</c:v>
                </c:pt>
                <c:pt idx="218">
                  <c:v>195</c:v>
                </c:pt>
                <c:pt idx="219">
                  <c:v>196</c:v>
                </c:pt>
                <c:pt idx="220">
                  <c:v>197</c:v>
                </c:pt>
                <c:pt idx="221">
                  <c:v>198</c:v>
                </c:pt>
                <c:pt idx="222">
                  <c:v>199</c:v>
                </c:pt>
                <c:pt idx="223">
                  <c:v>200</c:v>
                </c:pt>
                <c:pt idx="224">
                  <c:v>201</c:v>
                </c:pt>
                <c:pt idx="225">
                  <c:v>202</c:v>
                </c:pt>
                <c:pt idx="226">
                  <c:v>203</c:v>
                </c:pt>
                <c:pt idx="227">
                  <c:v>204</c:v>
                </c:pt>
                <c:pt idx="228">
                  <c:v>205</c:v>
                </c:pt>
                <c:pt idx="229">
                  <c:v>206</c:v>
                </c:pt>
                <c:pt idx="230">
                  <c:v>207</c:v>
                </c:pt>
                <c:pt idx="231">
                  <c:v>208</c:v>
                </c:pt>
                <c:pt idx="232">
                  <c:v>209</c:v>
                </c:pt>
                <c:pt idx="233">
                  <c:v>210</c:v>
                </c:pt>
                <c:pt idx="234">
                  <c:v>211</c:v>
                </c:pt>
                <c:pt idx="235">
                  <c:v>212</c:v>
                </c:pt>
                <c:pt idx="236">
                  <c:v>213</c:v>
                </c:pt>
                <c:pt idx="237">
                  <c:v>214</c:v>
                </c:pt>
                <c:pt idx="238">
                  <c:v>215</c:v>
                </c:pt>
                <c:pt idx="239">
                  <c:v>216</c:v>
                </c:pt>
                <c:pt idx="240">
                  <c:v>217</c:v>
                </c:pt>
                <c:pt idx="241">
                  <c:v>218</c:v>
                </c:pt>
                <c:pt idx="242">
                  <c:v>219</c:v>
                </c:pt>
                <c:pt idx="243">
                  <c:v>220</c:v>
                </c:pt>
                <c:pt idx="244">
                  <c:v>221</c:v>
                </c:pt>
                <c:pt idx="245">
                  <c:v>222</c:v>
                </c:pt>
                <c:pt idx="246">
                  <c:v>223</c:v>
                </c:pt>
                <c:pt idx="247">
                  <c:v>224</c:v>
                </c:pt>
                <c:pt idx="248">
                  <c:v>225</c:v>
                </c:pt>
                <c:pt idx="249">
                  <c:v>226</c:v>
                </c:pt>
                <c:pt idx="250">
                  <c:v>227</c:v>
                </c:pt>
                <c:pt idx="251">
                  <c:v>228</c:v>
                </c:pt>
                <c:pt idx="252">
                  <c:v>229</c:v>
                </c:pt>
                <c:pt idx="253">
                  <c:v>230</c:v>
                </c:pt>
                <c:pt idx="254">
                  <c:v>231</c:v>
                </c:pt>
                <c:pt idx="255">
                  <c:v>232</c:v>
                </c:pt>
                <c:pt idx="256">
                  <c:v>233</c:v>
                </c:pt>
                <c:pt idx="257">
                  <c:v>234</c:v>
                </c:pt>
                <c:pt idx="258">
                  <c:v>235</c:v>
                </c:pt>
                <c:pt idx="259">
                  <c:v>236</c:v>
                </c:pt>
                <c:pt idx="260">
                  <c:v>237</c:v>
                </c:pt>
                <c:pt idx="261">
                  <c:v>238</c:v>
                </c:pt>
                <c:pt idx="262">
                  <c:v>239</c:v>
                </c:pt>
                <c:pt idx="263">
                  <c:v>240</c:v>
                </c:pt>
                <c:pt idx="264">
                  <c:v>241</c:v>
                </c:pt>
                <c:pt idx="265">
                  <c:v>242</c:v>
                </c:pt>
                <c:pt idx="266">
                  <c:v>243</c:v>
                </c:pt>
                <c:pt idx="267">
                  <c:v>244</c:v>
                </c:pt>
                <c:pt idx="268">
                  <c:v>245</c:v>
                </c:pt>
                <c:pt idx="269">
                  <c:v>246</c:v>
                </c:pt>
                <c:pt idx="270">
                  <c:v>247</c:v>
                </c:pt>
                <c:pt idx="271">
                  <c:v>248</c:v>
                </c:pt>
                <c:pt idx="272">
                  <c:v>249</c:v>
                </c:pt>
                <c:pt idx="273">
                  <c:v>250</c:v>
                </c:pt>
                <c:pt idx="274">
                  <c:v>251</c:v>
                </c:pt>
                <c:pt idx="275">
                  <c:v>252</c:v>
                </c:pt>
                <c:pt idx="276">
                  <c:v>253</c:v>
                </c:pt>
                <c:pt idx="277">
                  <c:v>254</c:v>
                </c:pt>
                <c:pt idx="278">
                  <c:v>255</c:v>
                </c:pt>
                <c:pt idx="279">
                  <c:v>256</c:v>
                </c:pt>
                <c:pt idx="280">
                  <c:v>257</c:v>
                </c:pt>
                <c:pt idx="281">
                  <c:v>258</c:v>
                </c:pt>
                <c:pt idx="282">
                  <c:v>259</c:v>
                </c:pt>
                <c:pt idx="283">
                  <c:v>260</c:v>
                </c:pt>
                <c:pt idx="284">
                  <c:v>261</c:v>
                </c:pt>
                <c:pt idx="285">
                  <c:v>262</c:v>
                </c:pt>
                <c:pt idx="286">
                  <c:v>263</c:v>
                </c:pt>
                <c:pt idx="287">
                  <c:v>264</c:v>
                </c:pt>
                <c:pt idx="288">
                  <c:v>265</c:v>
                </c:pt>
                <c:pt idx="289">
                  <c:v>266</c:v>
                </c:pt>
                <c:pt idx="290">
                  <c:v>267</c:v>
                </c:pt>
                <c:pt idx="291">
                  <c:v>268</c:v>
                </c:pt>
                <c:pt idx="292">
                  <c:v>269</c:v>
                </c:pt>
                <c:pt idx="293">
                  <c:v>270</c:v>
                </c:pt>
                <c:pt idx="294">
                  <c:v>271</c:v>
                </c:pt>
                <c:pt idx="295">
                  <c:v>272</c:v>
                </c:pt>
                <c:pt idx="296">
                  <c:v>273</c:v>
                </c:pt>
                <c:pt idx="297">
                  <c:v>274</c:v>
                </c:pt>
                <c:pt idx="298">
                  <c:v>275</c:v>
                </c:pt>
                <c:pt idx="299">
                  <c:v>276</c:v>
                </c:pt>
                <c:pt idx="300">
                  <c:v>277</c:v>
                </c:pt>
                <c:pt idx="301">
                  <c:v>278</c:v>
                </c:pt>
                <c:pt idx="302">
                  <c:v>279</c:v>
                </c:pt>
                <c:pt idx="303">
                  <c:v>280</c:v>
                </c:pt>
                <c:pt idx="304">
                  <c:v>281</c:v>
                </c:pt>
                <c:pt idx="305">
                  <c:v>282</c:v>
                </c:pt>
                <c:pt idx="306">
                  <c:v>283</c:v>
                </c:pt>
                <c:pt idx="307">
                  <c:v>284</c:v>
                </c:pt>
                <c:pt idx="308">
                  <c:v>285</c:v>
                </c:pt>
                <c:pt idx="309">
                  <c:v>286</c:v>
                </c:pt>
                <c:pt idx="310">
                  <c:v>287</c:v>
                </c:pt>
                <c:pt idx="311">
                  <c:v>288</c:v>
                </c:pt>
                <c:pt idx="312">
                  <c:v>289</c:v>
                </c:pt>
                <c:pt idx="313">
                  <c:v>290</c:v>
                </c:pt>
                <c:pt idx="314">
                  <c:v>291</c:v>
                </c:pt>
                <c:pt idx="315">
                  <c:v>292</c:v>
                </c:pt>
                <c:pt idx="316">
                  <c:v>293</c:v>
                </c:pt>
                <c:pt idx="317">
                  <c:v>294</c:v>
                </c:pt>
                <c:pt idx="318">
                  <c:v>295</c:v>
                </c:pt>
                <c:pt idx="319">
                  <c:v>296</c:v>
                </c:pt>
                <c:pt idx="320">
                  <c:v>297</c:v>
                </c:pt>
                <c:pt idx="321">
                  <c:v>298</c:v>
                </c:pt>
                <c:pt idx="322">
                  <c:v>299</c:v>
                </c:pt>
                <c:pt idx="323">
                  <c:v>300</c:v>
                </c:pt>
                <c:pt idx="324">
                  <c:v>301</c:v>
                </c:pt>
                <c:pt idx="325">
                  <c:v>302</c:v>
                </c:pt>
                <c:pt idx="326">
                  <c:v>303</c:v>
                </c:pt>
                <c:pt idx="327">
                  <c:v>304</c:v>
                </c:pt>
                <c:pt idx="328">
                  <c:v>305</c:v>
                </c:pt>
                <c:pt idx="329">
                  <c:v>306</c:v>
                </c:pt>
                <c:pt idx="330">
                  <c:v>307</c:v>
                </c:pt>
                <c:pt idx="331">
                  <c:v>308</c:v>
                </c:pt>
                <c:pt idx="332">
                  <c:v>309</c:v>
                </c:pt>
                <c:pt idx="333">
                  <c:v>310</c:v>
                </c:pt>
                <c:pt idx="334">
                  <c:v>311</c:v>
                </c:pt>
                <c:pt idx="335">
                  <c:v>312</c:v>
                </c:pt>
                <c:pt idx="336">
                  <c:v>313</c:v>
                </c:pt>
                <c:pt idx="337">
                  <c:v>314</c:v>
                </c:pt>
                <c:pt idx="338">
                  <c:v>315</c:v>
                </c:pt>
                <c:pt idx="339">
                  <c:v>316</c:v>
                </c:pt>
                <c:pt idx="340">
                  <c:v>317</c:v>
                </c:pt>
                <c:pt idx="341">
                  <c:v>318</c:v>
                </c:pt>
                <c:pt idx="342">
                  <c:v>319</c:v>
                </c:pt>
                <c:pt idx="343">
                  <c:v>320</c:v>
                </c:pt>
                <c:pt idx="344">
                  <c:v>321</c:v>
                </c:pt>
                <c:pt idx="345">
                  <c:v>322</c:v>
                </c:pt>
                <c:pt idx="346">
                  <c:v>323</c:v>
                </c:pt>
                <c:pt idx="347">
                  <c:v>324</c:v>
                </c:pt>
                <c:pt idx="348">
                  <c:v>325</c:v>
                </c:pt>
                <c:pt idx="349">
                  <c:v>326</c:v>
                </c:pt>
                <c:pt idx="350">
                  <c:v>327</c:v>
                </c:pt>
                <c:pt idx="351">
                  <c:v>328</c:v>
                </c:pt>
                <c:pt idx="352">
                  <c:v>329</c:v>
                </c:pt>
                <c:pt idx="353">
                  <c:v>330</c:v>
                </c:pt>
                <c:pt idx="354">
                  <c:v>331</c:v>
                </c:pt>
                <c:pt idx="355">
                  <c:v>332</c:v>
                </c:pt>
                <c:pt idx="356">
                  <c:v>333</c:v>
                </c:pt>
                <c:pt idx="357">
                  <c:v>334</c:v>
                </c:pt>
                <c:pt idx="358">
                  <c:v>335</c:v>
                </c:pt>
                <c:pt idx="359">
                  <c:v>336</c:v>
                </c:pt>
                <c:pt idx="360">
                  <c:v>337</c:v>
                </c:pt>
                <c:pt idx="361">
                  <c:v>338</c:v>
                </c:pt>
                <c:pt idx="362">
                  <c:v>339</c:v>
                </c:pt>
                <c:pt idx="363">
                  <c:v>340</c:v>
                </c:pt>
                <c:pt idx="364">
                  <c:v>341</c:v>
                </c:pt>
                <c:pt idx="365">
                  <c:v>342</c:v>
                </c:pt>
                <c:pt idx="366">
                  <c:v>343</c:v>
                </c:pt>
                <c:pt idx="367">
                  <c:v>344</c:v>
                </c:pt>
                <c:pt idx="368">
                  <c:v>345</c:v>
                </c:pt>
                <c:pt idx="369">
                  <c:v>346</c:v>
                </c:pt>
                <c:pt idx="370">
                  <c:v>347</c:v>
                </c:pt>
                <c:pt idx="371">
                  <c:v>348</c:v>
                </c:pt>
                <c:pt idx="372">
                  <c:v>349</c:v>
                </c:pt>
                <c:pt idx="373">
                  <c:v>350</c:v>
                </c:pt>
                <c:pt idx="374">
                  <c:v>351</c:v>
                </c:pt>
                <c:pt idx="375">
                  <c:v>352</c:v>
                </c:pt>
                <c:pt idx="376">
                  <c:v>353</c:v>
                </c:pt>
                <c:pt idx="377">
                  <c:v>354</c:v>
                </c:pt>
                <c:pt idx="378">
                  <c:v>355</c:v>
                </c:pt>
                <c:pt idx="379">
                  <c:v>356</c:v>
                </c:pt>
                <c:pt idx="380">
                  <c:v>357</c:v>
                </c:pt>
                <c:pt idx="381">
                  <c:v>358</c:v>
                </c:pt>
                <c:pt idx="382">
                  <c:v>359</c:v>
                </c:pt>
                <c:pt idx="383">
                  <c:v>360</c:v>
                </c:pt>
                <c:pt idx="384">
                  <c:v>361</c:v>
                </c:pt>
                <c:pt idx="385">
                  <c:v>362</c:v>
                </c:pt>
                <c:pt idx="386">
                  <c:v>363</c:v>
                </c:pt>
                <c:pt idx="387">
                  <c:v>364</c:v>
                </c:pt>
                <c:pt idx="388">
                  <c:v>365</c:v>
                </c:pt>
                <c:pt idx="389">
                  <c:v>366</c:v>
                </c:pt>
                <c:pt idx="390">
                  <c:v>367</c:v>
                </c:pt>
                <c:pt idx="391">
                  <c:v>368</c:v>
                </c:pt>
                <c:pt idx="392">
                  <c:v>369</c:v>
                </c:pt>
                <c:pt idx="393">
                  <c:v>370</c:v>
                </c:pt>
                <c:pt idx="394">
                  <c:v>371</c:v>
                </c:pt>
                <c:pt idx="395">
                  <c:v>372</c:v>
                </c:pt>
                <c:pt idx="396">
                  <c:v>373</c:v>
                </c:pt>
                <c:pt idx="397">
                  <c:v>374</c:v>
                </c:pt>
                <c:pt idx="398">
                  <c:v>375</c:v>
                </c:pt>
                <c:pt idx="399">
                  <c:v>376</c:v>
                </c:pt>
                <c:pt idx="400">
                  <c:v>377</c:v>
                </c:pt>
                <c:pt idx="401">
                  <c:v>378</c:v>
                </c:pt>
                <c:pt idx="402">
                  <c:v>379</c:v>
                </c:pt>
                <c:pt idx="403">
                  <c:v>380</c:v>
                </c:pt>
                <c:pt idx="404">
                  <c:v>381</c:v>
                </c:pt>
                <c:pt idx="405">
                  <c:v>382</c:v>
                </c:pt>
                <c:pt idx="406">
                  <c:v>383</c:v>
                </c:pt>
                <c:pt idx="407">
                  <c:v>384</c:v>
                </c:pt>
                <c:pt idx="408">
                  <c:v>385</c:v>
                </c:pt>
                <c:pt idx="409">
                  <c:v>386</c:v>
                </c:pt>
                <c:pt idx="410">
                  <c:v>387</c:v>
                </c:pt>
                <c:pt idx="411">
                  <c:v>388</c:v>
                </c:pt>
                <c:pt idx="412">
                  <c:v>389</c:v>
                </c:pt>
                <c:pt idx="413">
                  <c:v>390</c:v>
                </c:pt>
                <c:pt idx="414">
                  <c:v>391</c:v>
                </c:pt>
                <c:pt idx="415">
                  <c:v>392</c:v>
                </c:pt>
                <c:pt idx="416">
                  <c:v>393</c:v>
                </c:pt>
                <c:pt idx="417">
                  <c:v>394</c:v>
                </c:pt>
                <c:pt idx="418">
                  <c:v>395</c:v>
                </c:pt>
                <c:pt idx="419">
                  <c:v>396</c:v>
                </c:pt>
                <c:pt idx="420">
                  <c:v>397</c:v>
                </c:pt>
                <c:pt idx="421">
                  <c:v>398</c:v>
                </c:pt>
                <c:pt idx="422">
                  <c:v>399</c:v>
                </c:pt>
                <c:pt idx="423">
                  <c:v>400</c:v>
                </c:pt>
                <c:pt idx="424">
                  <c:v>401</c:v>
                </c:pt>
                <c:pt idx="425">
                  <c:v>402</c:v>
                </c:pt>
                <c:pt idx="426">
                  <c:v>403</c:v>
                </c:pt>
                <c:pt idx="427">
                  <c:v>404</c:v>
                </c:pt>
                <c:pt idx="428">
                  <c:v>405</c:v>
                </c:pt>
                <c:pt idx="429">
                  <c:v>406</c:v>
                </c:pt>
                <c:pt idx="430">
                  <c:v>407</c:v>
                </c:pt>
                <c:pt idx="431">
                  <c:v>408</c:v>
                </c:pt>
                <c:pt idx="432">
                  <c:v>409</c:v>
                </c:pt>
                <c:pt idx="433">
                  <c:v>410</c:v>
                </c:pt>
                <c:pt idx="434">
                  <c:v>411</c:v>
                </c:pt>
                <c:pt idx="435">
                  <c:v>412</c:v>
                </c:pt>
                <c:pt idx="436">
                  <c:v>413</c:v>
                </c:pt>
                <c:pt idx="437">
                  <c:v>414</c:v>
                </c:pt>
                <c:pt idx="438">
                  <c:v>415</c:v>
                </c:pt>
                <c:pt idx="439">
                  <c:v>416</c:v>
                </c:pt>
                <c:pt idx="440">
                  <c:v>417</c:v>
                </c:pt>
                <c:pt idx="441">
                  <c:v>418</c:v>
                </c:pt>
                <c:pt idx="442">
                  <c:v>419</c:v>
                </c:pt>
                <c:pt idx="443">
                  <c:v>420</c:v>
                </c:pt>
                <c:pt idx="444">
                  <c:v>421</c:v>
                </c:pt>
                <c:pt idx="445">
                  <c:v>422</c:v>
                </c:pt>
                <c:pt idx="446">
                  <c:v>423</c:v>
                </c:pt>
                <c:pt idx="447">
                  <c:v>424</c:v>
                </c:pt>
                <c:pt idx="448">
                  <c:v>425</c:v>
                </c:pt>
                <c:pt idx="449">
                  <c:v>426</c:v>
                </c:pt>
                <c:pt idx="450">
                  <c:v>427</c:v>
                </c:pt>
                <c:pt idx="451">
                  <c:v>428</c:v>
                </c:pt>
                <c:pt idx="452">
                  <c:v>429</c:v>
                </c:pt>
                <c:pt idx="453">
                  <c:v>430</c:v>
                </c:pt>
                <c:pt idx="454">
                  <c:v>431</c:v>
                </c:pt>
                <c:pt idx="455">
                  <c:v>432</c:v>
                </c:pt>
                <c:pt idx="456">
                  <c:v>433</c:v>
                </c:pt>
                <c:pt idx="457">
                  <c:v>434</c:v>
                </c:pt>
                <c:pt idx="458">
                  <c:v>435</c:v>
                </c:pt>
                <c:pt idx="459">
                  <c:v>436</c:v>
                </c:pt>
                <c:pt idx="460">
                  <c:v>437</c:v>
                </c:pt>
                <c:pt idx="461">
                  <c:v>438</c:v>
                </c:pt>
                <c:pt idx="462">
                  <c:v>439</c:v>
                </c:pt>
                <c:pt idx="463">
                  <c:v>440</c:v>
                </c:pt>
                <c:pt idx="464">
                  <c:v>441</c:v>
                </c:pt>
                <c:pt idx="465">
                  <c:v>442</c:v>
                </c:pt>
                <c:pt idx="466">
                  <c:v>443</c:v>
                </c:pt>
                <c:pt idx="467">
                  <c:v>444</c:v>
                </c:pt>
                <c:pt idx="468">
                  <c:v>445</c:v>
                </c:pt>
                <c:pt idx="469">
                  <c:v>446</c:v>
                </c:pt>
                <c:pt idx="470">
                  <c:v>447</c:v>
                </c:pt>
                <c:pt idx="471">
                  <c:v>448</c:v>
                </c:pt>
                <c:pt idx="472">
                  <c:v>449</c:v>
                </c:pt>
                <c:pt idx="473">
                  <c:v>450</c:v>
                </c:pt>
                <c:pt idx="474">
                  <c:v>451</c:v>
                </c:pt>
                <c:pt idx="475">
                  <c:v>452</c:v>
                </c:pt>
                <c:pt idx="476">
                  <c:v>453</c:v>
                </c:pt>
                <c:pt idx="477">
                  <c:v>454</c:v>
                </c:pt>
                <c:pt idx="478">
                  <c:v>455</c:v>
                </c:pt>
                <c:pt idx="479">
                  <c:v>456</c:v>
                </c:pt>
                <c:pt idx="480">
                  <c:v>457</c:v>
                </c:pt>
                <c:pt idx="481">
                  <c:v>458</c:v>
                </c:pt>
                <c:pt idx="482">
                  <c:v>459</c:v>
                </c:pt>
              </c:numCache>
            </c:numRef>
          </c:xVal>
          <c:yVal>
            <c:numRef>
              <c:f>concentrations!$I$5:$I$487</c:f>
              <c:numCache>
                <c:formatCode>General</c:formatCode>
                <c:ptCount val="48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</c:numCache>
            </c:numRef>
          </c:yVal>
          <c:smooth val="0"/>
        </c:ser>
        <c:axId val="77001009"/>
        <c:axId val="59933150"/>
      </c:scatterChart>
      <c:valAx>
        <c:axId val="77001009"/>
        <c:scaling>
          <c:orientation val="minMax"/>
          <c:min val="0"/>
        </c:scaling>
        <c:delete val="0"/>
        <c:axPos val="b"/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59933150"/>
        <c:crosses val="autoZero"/>
        <c:crossBetween val="midCat"/>
      </c:valAx>
      <c:valAx>
        <c:axId val="59933150"/>
        <c:scaling>
          <c:orientation val="maxMin"/>
          <c:min val="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77001009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733443526170799"/>
          <c:y val="0.828161619949377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985666601217357"/>
          <c:y val="0.150338510553564"/>
          <c:w val="0.867072452385627"/>
          <c:h val="0.798088410991637"/>
        </c:manualLayout>
      </c:layout>
      <c:scatterChart>
        <c:scatterStyle val="lineMarker"/>
        <c:varyColors val="0"/>
        <c:ser>
          <c:idx val="0"/>
          <c:order val="0"/>
          <c:tx>
            <c:strRef>
              <c:f>concentrations!$AG$1:$AG$1</c:f>
              <c:strCache>
                <c:ptCount val="1"/>
                <c:pt idx="0">
                  <c:v>Uriolide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concentrations!$AG$5:$AG$138</c:f>
              <c:numCache>
                <c:formatCode>General</c:formatCode>
                <c:ptCount val="134"/>
                <c:pt idx="0">
                  <c:v>0.00362145162610386</c:v>
                </c:pt>
                <c:pt idx="1">
                  <c:v>0.00372481643708404</c:v>
                </c:pt>
                <c:pt idx="2">
                  <c:v>0.00376372727357249</c:v>
                </c:pt>
                <c:pt idx="3">
                  <c:v>0.00393892204341493</c:v>
                </c:pt>
                <c:pt idx="4">
                  <c:v>0.00372619312231943</c:v>
                </c:pt>
                <c:pt idx="5">
                  <c:v>0.00313409002459355</c:v>
                </c:pt>
                <c:pt idx="6">
                  <c:v>0.00338701807627101</c:v>
                </c:pt>
                <c:pt idx="7">
                  <c:v>0.00369804579382356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0.00208410142508197</c:v>
                </c:pt>
                <c:pt idx="20">
                  <c:v>0.00273887301653698</c:v>
                </c:pt>
                <c:pt idx="21">
                  <c:v>0.00163651096719894</c:v>
                </c:pt>
                <c:pt idx="22">
                  <c:v>0.00222255665453363</c:v>
                </c:pt>
                <c:pt idx="23">
                  <c:v>0.00295578909020055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</c:numCache>
            </c:numRef>
          </c:xVal>
          <c:yVal>
            <c:numRef>
              <c:f>concentrations!$I$5:$I$138</c:f>
              <c:numCache>
                <c:formatCode>General</c:formatCode>
                <c:ptCount val="134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concentrations!$AM$1:$AM$1</c:f>
              <c:strCache>
                <c:ptCount val="1"/>
                <c:pt idx="0">
                  <c:v>Violaxanthin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concentrations!$AM$5:$AM$138</c:f>
              <c:numCache>
                <c:formatCode>General</c:formatCode>
                <c:ptCount val="134"/>
                <c:pt idx="0">
                  <c:v>0.00355179720035248</c:v>
                </c:pt>
                <c:pt idx="1">
                  <c:v>0.0042197554847274</c:v>
                </c:pt>
                <c:pt idx="2">
                  <c:v>0.0043974673182107</c:v>
                </c:pt>
                <c:pt idx="3">
                  <c:v>0.00539544350708173</c:v>
                </c:pt>
                <c:pt idx="4">
                  <c:v>0</c:v>
                </c:pt>
                <c:pt idx="5">
                  <c:v>0.00327810247568743</c:v>
                </c:pt>
                <c:pt idx="6">
                  <c:v>0</c:v>
                </c:pt>
                <c:pt idx="7">
                  <c:v>0.00378350579520517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0.00186459907112628</c:v>
                </c:pt>
                <c:pt idx="20">
                  <c:v>0.00220762139846188</c:v>
                </c:pt>
                <c:pt idx="21">
                  <c:v>0</c:v>
                </c:pt>
                <c:pt idx="22">
                  <c:v>0.00199971377491565</c:v>
                </c:pt>
                <c:pt idx="23">
                  <c:v>0.00360348848130974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  <c:pt idx="121">
                  <c:v>98</c:v>
                </c:pt>
                <c:pt idx="122">
                  <c:v>99</c:v>
                </c:pt>
                <c:pt idx="123">
                  <c:v>100</c:v>
                </c:pt>
                <c:pt idx="124">
                  <c:v>101</c:v>
                </c:pt>
                <c:pt idx="125">
                  <c:v>102</c:v>
                </c:pt>
                <c:pt idx="126">
                  <c:v>103</c:v>
                </c:pt>
                <c:pt idx="127">
                  <c:v>104</c:v>
                </c:pt>
                <c:pt idx="128">
                  <c:v>105</c:v>
                </c:pt>
                <c:pt idx="129">
                  <c:v>106</c:v>
                </c:pt>
                <c:pt idx="130">
                  <c:v>107</c:v>
                </c:pt>
                <c:pt idx="131">
                  <c:v>108</c:v>
                </c:pt>
                <c:pt idx="132">
                  <c:v>109</c:v>
                </c:pt>
                <c:pt idx="133">
                  <c:v>110</c:v>
                </c:pt>
              </c:numCache>
            </c:numRef>
          </c:xVal>
          <c:yVal>
            <c:numRef>
              <c:f>concentrations!$I$5:$I$138</c:f>
              <c:numCache>
                <c:formatCode>General</c:formatCode>
                <c:ptCount val="134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</c:numCache>
            </c:numRef>
          </c:yVal>
          <c:smooth val="0"/>
        </c:ser>
        <c:axId val="45633755"/>
        <c:axId val="4131611"/>
      </c:scatterChart>
      <c:valAx>
        <c:axId val="45633755"/>
        <c:scaling>
          <c:orientation val="minMax"/>
        </c:scaling>
        <c:delete val="0"/>
        <c:axPos val="b"/>
        <c:numFmt formatCode="0.0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4131611"/>
        <c:crosses val="autoZero"/>
        <c:crossBetween val="midCat"/>
      </c:valAx>
      <c:valAx>
        <c:axId val="4131611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45633755"/>
        <c:crosses val="autoZero"/>
        <c:crossBetween val="midCat"/>
      </c:valAx>
      <c:spPr>
        <a:noFill/>
        <a:ln w="25560">
          <a:noFill/>
        </a:ln>
      </c:spPr>
    </c:plotArea>
    <c:legend>
      <c:layout>
        <c:manualLayout>
          <c:xMode val="edge"/>
          <c:yMode val="edge"/>
          <c:x val="0.614667190261143"/>
          <c:y val="0.405913978494624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8533822418815"/>
          <c:y val="0.0841355410088564"/>
          <c:w val="0.822742474916388"/>
          <c:h val="0.826723142087023"/>
        </c:manualLayout>
      </c:layout>
      <c:scatterChart>
        <c:scatterStyle val="lineMarker"/>
        <c:varyColors val="0"/>
        <c:ser>
          <c:idx val="0"/>
          <c:order val="0"/>
          <c:tx>
            <c:strRef>
              <c:f>concentrations!$DG$1:$DG$1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concentrations!$DG$5:$DG$55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concentrations!$I$5:$I$55</c:f>
              <c:numCache>
                <c:formatCode>General</c:formatCode>
                <c:ptCount val="5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concentrations!$DI$1:$DI$1</c:f>
              <c:strCache>
                <c:ptCount val="1"/>
                <c:pt idx="0">
                  <c:v>nano%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square"/>
            <c:size val="5"/>
            <c:spPr>
              <a:solidFill>
                <a:srgbClr val="98b85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concentrations!$DI$5:$DI$55</c:f>
              <c:numCache>
                <c:formatCode>General</c:formatCode>
                <c:ptCount val="51"/>
                <c:pt idx="0">
                  <c:v>41.8265816009262</c:v>
                </c:pt>
                <c:pt idx="1">
                  <c:v>41.9512414862435</c:v>
                </c:pt>
                <c:pt idx="2">
                  <c:v>41.8669792553023</c:v>
                </c:pt>
                <c:pt idx="3">
                  <c:v>41.4827921632331</c:v>
                </c:pt>
                <c:pt idx="4">
                  <c:v>42.3558346588078</c:v>
                </c:pt>
                <c:pt idx="5">
                  <c:v>42.6638907070956</c:v>
                </c:pt>
                <c:pt idx="6">
                  <c:v>43.0482812002884</c:v>
                </c:pt>
                <c:pt idx="7">
                  <c:v>40.8125743430374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23</c:v>
                </c:pt>
                <c:pt idx="31">
                  <c:v>24</c:v>
                </c:pt>
                <c:pt idx="32">
                  <c:v>25</c:v>
                </c:pt>
                <c:pt idx="33">
                  <c:v>26</c:v>
                </c:pt>
                <c:pt idx="34">
                  <c:v>27</c:v>
                </c:pt>
                <c:pt idx="35">
                  <c:v>28</c:v>
                </c:pt>
                <c:pt idx="36">
                  <c:v>29</c:v>
                </c:pt>
                <c:pt idx="37">
                  <c:v>30</c:v>
                </c:pt>
                <c:pt idx="38">
                  <c:v>31</c:v>
                </c:pt>
                <c:pt idx="39">
                  <c:v>32</c:v>
                </c:pt>
                <c:pt idx="40">
                  <c:v>33</c:v>
                </c:pt>
                <c:pt idx="41">
                  <c:v>34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39</c:v>
                </c:pt>
                <c:pt idx="47">
                  <c:v>40</c:v>
                </c:pt>
                <c:pt idx="48">
                  <c:v>41</c:v>
                </c:pt>
                <c:pt idx="49">
                  <c:v>42</c:v>
                </c:pt>
                <c:pt idx="50">
                  <c:v>43</c:v>
                </c:pt>
              </c:numCache>
            </c:numRef>
          </c:xVal>
          <c:yVal>
            <c:numRef>
              <c:f>concentrations!$I$5:$I$55</c:f>
              <c:numCache>
                <c:formatCode>General</c:formatCode>
                <c:ptCount val="5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</c:numCache>
            </c:numRef>
          </c:yVal>
          <c:smooth val="0"/>
        </c:ser>
        <c:axId val="24068964"/>
        <c:axId val="11876374"/>
      </c:scatterChart>
      <c:scatterChart>
        <c:scatterStyle val="lineMarker"/>
        <c:varyColors val="0"/>
        <c:ser>
          <c:idx val="2"/>
          <c:order val="2"/>
          <c:tx>
            <c:strRef>
              <c:f>concentrations!$DH$1:$DH$1</c:f>
              <c:strCache>
                <c:ptCount val="1"/>
                <c:pt idx="0">
                  <c:v>pico%</c:v>
                </c:pt>
              </c:strCache>
            </c:strRef>
          </c:tx>
          <c:spPr>
            <a:solidFill>
              <a:srgbClr val="ff00ff"/>
            </a:solidFill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concentrations!$DH$5:$DH$55</c:f>
              <c:numCache>
                <c:formatCode>General</c:formatCode>
                <c:ptCount val="51"/>
                <c:pt idx="0">
                  <c:v>19.7721183917182</c:v>
                </c:pt>
                <c:pt idx="1">
                  <c:v>19.6973223666108</c:v>
                </c:pt>
                <c:pt idx="2">
                  <c:v>19.1171426066455</c:v>
                </c:pt>
                <c:pt idx="3">
                  <c:v>18.4967333300233</c:v>
                </c:pt>
                <c:pt idx="4">
                  <c:v>18.1705234392266</c:v>
                </c:pt>
                <c:pt idx="5">
                  <c:v>17.8885783741194</c:v>
                </c:pt>
                <c:pt idx="6">
                  <c:v>16.7793524203681</c:v>
                </c:pt>
                <c:pt idx="7">
                  <c:v>16.4318943328947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23</c:v>
                </c:pt>
                <c:pt idx="31">
                  <c:v>24</c:v>
                </c:pt>
                <c:pt idx="32">
                  <c:v>25</c:v>
                </c:pt>
                <c:pt idx="33">
                  <c:v>26</c:v>
                </c:pt>
                <c:pt idx="34">
                  <c:v>27</c:v>
                </c:pt>
                <c:pt idx="35">
                  <c:v>28</c:v>
                </c:pt>
                <c:pt idx="36">
                  <c:v>29</c:v>
                </c:pt>
                <c:pt idx="37">
                  <c:v>30</c:v>
                </c:pt>
                <c:pt idx="38">
                  <c:v>31</c:v>
                </c:pt>
                <c:pt idx="39">
                  <c:v>32</c:v>
                </c:pt>
                <c:pt idx="40">
                  <c:v>33</c:v>
                </c:pt>
                <c:pt idx="41">
                  <c:v>34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39</c:v>
                </c:pt>
                <c:pt idx="47">
                  <c:v>40</c:v>
                </c:pt>
                <c:pt idx="48">
                  <c:v>41</c:v>
                </c:pt>
                <c:pt idx="49">
                  <c:v>42</c:v>
                </c:pt>
                <c:pt idx="50">
                  <c:v>43</c:v>
                </c:pt>
              </c:numCache>
            </c:numRef>
          </c:xVal>
          <c:yVal>
            <c:numRef>
              <c:f>concentrations!$I$5:$I$55</c:f>
              <c:numCache>
                <c:formatCode>General</c:formatCode>
                <c:ptCount val="5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</c:numCache>
            </c:numRef>
          </c:yVal>
          <c:smooth val="0"/>
        </c:ser>
        <c:axId val="86067026"/>
        <c:axId val="9522769"/>
      </c:scatterChart>
      <c:valAx>
        <c:axId val="24068964"/>
        <c:scaling>
          <c:orientation val="minMax"/>
          <c:min val="0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11876374"/>
        <c:crosses val="autoZero"/>
        <c:crossBetween val="midCat"/>
      </c:valAx>
      <c:valAx>
        <c:axId val="11876374"/>
        <c:scaling>
          <c:orientation val="maxMin"/>
          <c:min val="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24068964"/>
        <c:crosses val="autoZero"/>
        <c:crossBetween val="midCat"/>
      </c:valAx>
      <c:valAx>
        <c:axId val="86067026"/>
        <c:scaling>
          <c:orientation val="minMax"/>
        </c:scaling>
        <c:delete val="1"/>
        <c:axPos val="t"/>
        <c:numFmt formatCode="0.0" sourceLinked="0"/>
        <c:majorTickMark val="cross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5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9522769"/>
        <c:crosses val="max"/>
        <c:crossBetween val="midCat"/>
      </c:valAx>
      <c:valAx>
        <c:axId val="9522769"/>
        <c:scaling>
          <c:orientation val="maxMin"/>
        </c:scaling>
        <c:delete val="1"/>
        <c:axPos val="r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5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86067026"/>
        <c:crosses val="max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691552486783903"/>
          <c:y val="0.869561031959954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8533822418815"/>
          <c:y val="0.0841355410088564"/>
          <c:w val="0.822742474916388"/>
          <c:h val="0.826723142087023"/>
        </c:manualLayout>
      </c:layout>
      <c:scatterChart>
        <c:scatterStyle val="lineMarker"/>
        <c:varyColors val="0"/>
        <c:ser>
          <c:idx val="0"/>
          <c:order val="0"/>
          <c:tx>
            <c:strRef>
              <c:f>concentrations!$DJ$1:$DJ$1</c:f>
              <c:strCache>
                <c:ptCount val="1"/>
                <c:pt idx="0">
                  <c:v>micro%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concentrations!$DJ$5:$DJ$55</c:f>
              <c:numCache>
                <c:formatCode>General</c:formatCode>
                <c:ptCount val="51"/>
                <c:pt idx="0">
                  <c:v>38.4013000073556</c:v>
                </c:pt>
                <c:pt idx="1">
                  <c:v>38.3514361471458</c:v>
                </c:pt>
                <c:pt idx="2">
                  <c:v>39.0158781380522</c:v>
                </c:pt>
                <c:pt idx="3">
                  <c:v>40.0204745067436</c:v>
                </c:pt>
                <c:pt idx="4">
                  <c:v>39.4736419019656</c:v>
                </c:pt>
                <c:pt idx="5">
                  <c:v>39.447530918785</c:v>
                </c:pt>
                <c:pt idx="6">
                  <c:v>40.1723663793435</c:v>
                </c:pt>
                <c:pt idx="7">
                  <c:v>42.7555313240679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23</c:v>
                </c:pt>
                <c:pt idx="31">
                  <c:v>24</c:v>
                </c:pt>
                <c:pt idx="32">
                  <c:v>25</c:v>
                </c:pt>
                <c:pt idx="33">
                  <c:v>26</c:v>
                </c:pt>
                <c:pt idx="34">
                  <c:v>27</c:v>
                </c:pt>
                <c:pt idx="35">
                  <c:v>28</c:v>
                </c:pt>
                <c:pt idx="36">
                  <c:v>29</c:v>
                </c:pt>
                <c:pt idx="37">
                  <c:v>30</c:v>
                </c:pt>
                <c:pt idx="38">
                  <c:v>31</c:v>
                </c:pt>
                <c:pt idx="39">
                  <c:v>32</c:v>
                </c:pt>
                <c:pt idx="40">
                  <c:v>33</c:v>
                </c:pt>
                <c:pt idx="41">
                  <c:v>34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39</c:v>
                </c:pt>
                <c:pt idx="47">
                  <c:v>40</c:v>
                </c:pt>
                <c:pt idx="48">
                  <c:v>41</c:v>
                </c:pt>
                <c:pt idx="49">
                  <c:v>42</c:v>
                </c:pt>
                <c:pt idx="50">
                  <c:v>43</c:v>
                </c:pt>
              </c:numCache>
            </c:numRef>
          </c:xVal>
          <c:yVal>
            <c:numRef>
              <c:f>concentrations!$I$5:$I$55</c:f>
              <c:numCache>
                <c:formatCode>General</c:formatCode>
                <c:ptCount val="5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concentrations!$DL$1:$DL$1</c:f>
              <c:strCache>
                <c:ptCount val="1"/>
                <c:pt idx="0">
                  <c:v>nanoChla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square"/>
            <c:size val="5"/>
            <c:spPr>
              <a:solidFill>
                <a:srgbClr val="98b85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concentrations!$DL$5:$DL$55</c:f>
              <c:numCache>
                <c:formatCode>General</c:formatCode>
                <c:ptCount val="51"/>
                <c:pt idx="0">
                  <c:v>0.194314757138744</c:v>
                </c:pt>
                <c:pt idx="1">
                  <c:v>0.205469459607259</c:v>
                </c:pt>
                <c:pt idx="2">
                  <c:v>0.211688592626068</c:v>
                </c:pt>
                <c:pt idx="3">
                  <c:v>0.222442229873167</c:v>
                </c:pt>
                <c:pt idx="4">
                  <c:v>0.218353201849928</c:v>
                </c:pt>
                <c:pt idx="5">
                  <c:v>0.189799709857655</c:v>
                </c:pt>
                <c:pt idx="6">
                  <c:v>0.219964469863973</c:v>
                </c:pt>
                <c:pt idx="7">
                  <c:v>0.231959610863342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23</c:v>
                </c:pt>
                <c:pt idx="31">
                  <c:v>24</c:v>
                </c:pt>
                <c:pt idx="32">
                  <c:v>25</c:v>
                </c:pt>
                <c:pt idx="33">
                  <c:v>26</c:v>
                </c:pt>
                <c:pt idx="34">
                  <c:v>27</c:v>
                </c:pt>
                <c:pt idx="35">
                  <c:v>28</c:v>
                </c:pt>
                <c:pt idx="36">
                  <c:v>29</c:v>
                </c:pt>
                <c:pt idx="37">
                  <c:v>30</c:v>
                </c:pt>
                <c:pt idx="38">
                  <c:v>31</c:v>
                </c:pt>
                <c:pt idx="39">
                  <c:v>32</c:v>
                </c:pt>
                <c:pt idx="40">
                  <c:v>33</c:v>
                </c:pt>
                <c:pt idx="41">
                  <c:v>34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39</c:v>
                </c:pt>
                <c:pt idx="47">
                  <c:v>40</c:v>
                </c:pt>
                <c:pt idx="48">
                  <c:v>41</c:v>
                </c:pt>
                <c:pt idx="49">
                  <c:v>42</c:v>
                </c:pt>
                <c:pt idx="50">
                  <c:v>43</c:v>
                </c:pt>
              </c:numCache>
            </c:numRef>
          </c:xVal>
          <c:yVal>
            <c:numRef>
              <c:f>concentrations!$I$5:$I$55</c:f>
              <c:numCache>
                <c:formatCode>General</c:formatCode>
                <c:ptCount val="5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</c:numCache>
            </c:numRef>
          </c:yVal>
          <c:smooth val="0"/>
        </c:ser>
        <c:axId val="2187553"/>
        <c:axId val="6590061"/>
      </c:scatterChart>
      <c:scatterChart>
        <c:scatterStyle val="lineMarker"/>
        <c:varyColors val="0"/>
        <c:ser>
          <c:idx val="2"/>
          <c:order val="2"/>
          <c:tx>
            <c:strRef>
              <c:f>concentrations!$DK$1:$DK$1</c:f>
              <c:strCache>
                <c:ptCount val="1"/>
                <c:pt idx="0">
                  <c:v>picoChla</c:v>
                </c:pt>
              </c:strCache>
            </c:strRef>
          </c:tx>
          <c:spPr>
            <a:solidFill>
              <a:srgbClr val="ff00ff"/>
            </a:solidFill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concentrations!$DK$5:$DK$55</c:f>
              <c:numCache>
                <c:formatCode>General</c:formatCode>
                <c:ptCount val="51"/>
                <c:pt idx="0">
                  <c:v>0.0918558064357841</c:v>
                </c:pt>
                <c:pt idx="1">
                  <c:v>0.0964738596283171</c:v>
                </c:pt>
                <c:pt idx="2">
                  <c:v>0.0966604490081548</c:v>
                </c:pt>
                <c:pt idx="3">
                  <c:v>0.0991846110818555</c:v>
                </c:pt>
                <c:pt idx="4">
                  <c:v>0.0936728553268928</c:v>
                </c:pt>
                <c:pt idx="5">
                  <c:v>0.0795812788965609</c:v>
                </c:pt>
                <c:pt idx="6">
                  <c:v>0.0857377172072159</c:v>
                </c:pt>
                <c:pt idx="7">
                  <c:v>0.0933912127955747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23</c:v>
                </c:pt>
                <c:pt idx="31">
                  <c:v>24</c:v>
                </c:pt>
                <c:pt idx="32">
                  <c:v>25</c:v>
                </c:pt>
                <c:pt idx="33">
                  <c:v>26</c:v>
                </c:pt>
                <c:pt idx="34">
                  <c:v>27</c:v>
                </c:pt>
                <c:pt idx="35">
                  <c:v>28</c:v>
                </c:pt>
                <c:pt idx="36">
                  <c:v>29</c:v>
                </c:pt>
                <c:pt idx="37">
                  <c:v>30</c:v>
                </c:pt>
                <c:pt idx="38">
                  <c:v>31</c:v>
                </c:pt>
                <c:pt idx="39">
                  <c:v>32</c:v>
                </c:pt>
                <c:pt idx="40">
                  <c:v>33</c:v>
                </c:pt>
                <c:pt idx="41">
                  <c:v>34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39</c:v>
                </c:pt>
                <c:pt idx="47">
                  <c:v>40</c:v>
                </c:pt>
                <c:pt idx="48">
                  <c:v>41</c:v>
                </c:pt>
                <c:pt idx="49">
                  <c:v>42</c:v>
                </c:pt>
                <c:pt idx="50">
                  <c:v>43</c:v>
                </c:pt>
              </c:numCache>
            </c:numRef>
          </c:xVal>
          <c:yVal>
            <c:numRef>
              <c:f>concentrations!$I$5:$I$55</c:f>
              <c:numCache>
                <c:formatCode>General</c:formatCode>
                <c:ptCount val="5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150</c:v>
                </c:pt>
                <c:pt idx="8">
                  <c:v>400</c:v>
                </c:pt>
                <c:pt idx="9">
                  <c:v>80</c:v>
                </c:pt>
                <c:pt idx="10">
                  <c:v>45</c:v>
                </c:pt>
                <c:pt idx="11">
                  <c:v>5</c:v>
                </c:pt>
                <c:pt idx="12">
                  <c:v>5</c:v>
                </c:pt>
                <c:pt idx="13">
                  <c:v>20</c:v>
                </c:pt>
                <c:pt idx="14">
                  <c:v>50</c:v>
                </c:pt>
                <c:pt idx="15">
                  <c:v>350</c:v>
                </c:pt>
                <c:pt idx="16">
                  <c:v>250</c:v>
                </c:pt>
                <c:pt idx="17">
                  <c:v>170</c:v>
                </c:pt>
                <c:pt idx="18">
                  <c:v>130</c:v>
                </c:pt>
                <c:pt idx="19">
                  <c:v>80</c:v>
                </c:pt>
                <c:pt idx="20">
                  <c:v>80</c:v>
                </c:pt>
                <c:pt idx="21">
                  <c:v>60</c:v>
                </c:pt>
                <c:pt idx="22">
                  <c:v>60</c:v>
                </c:pt>
                <c:pt idx="23">
                  <c:v>40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</c:numCache>
            </c:numRef>
          </c:yVal>
          <c:smooth val="0"/>
        </c:ser>
        <c:axId val="18504957"/>
        <c:axId val="52720284"/>
      </c:scatterChart>
      <c:valAx>
        <c:axId val="2187553"/>
        <c:scaling>
          <c:orientation val="minMax"/>
          <c:min val="0"/>
        </c:scaling>
        <c:delete val="0"/>
        <c:axPos val="b"/>
        <c:numFmt formatCode="0.000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6590061"/>
        <c:crosses val="autoZero"/>
        <c:crossBetween val="midCat"/>
      </c:valAx>
      <c:valAx>
        <c:axId val="6590061"/>
        <c:scaling>
          <c:orientation val="maxMin"/>
          <c:min val="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2187553"/>
        <c:crosses val="autoZero"/>
        <c:crossBetween val="midCat"/>
      </c:valAx>
      <c:valAx>
        <c:axId val="18504957"/>
        <c:scaling>
          <c:orientation val="minMax"/>
        </c:scaling>
        <c:delete val="1"/>
        <c:axPos val="t"/>
        <c:numFmt formatCode="0.0000" sourceLinked="0"/>
        <c:majorTickMark val="cross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5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52720284"/>
        <c:crosses val="max"/>
        <c:crossBetween val="midCat"/>
      </c:valAx>
      <c:valAx>
        <c:axId val="52720284"/>
        <c:scaling>
          <c:orientation val="maxMin"/>
        </c:scaling>
        <c:delete val="1"/>
        <c:axPos val="r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5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18504957"/>
        <c:crosses val="max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ayout>
        <c:manualLayout>
          <c:xMode val="edge"/>
          <c:yMode val="edge"/>
          <c:x val="0.679037652389686"/>
          <c:y val="0.866095494801694"/>
        </c:manualLayout>
      </c:layout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  <a:r>
              <a: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rPr>
              <a:t>DP vs TChla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"DP vs TChla"</c:f>
              <c:strCache>
                <c:ptCount val="1"/>
                <c:pt idx="0">
                  <c:v>DP vs TChla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concentrations!$CK$5:$CK$125</c:f>
              <c:numCache>
                <c:formatCode>General</c:formatCode>
                <c:ptCount val="121"/>
                <c:pt idx="0">
                  <c:v>0.448357130830424</c:v>
                </c:pt>
                <c:pt idx="1">
                  <c:v>0.489781594841801</c:v>
                </c:pt>
                <c:pt idx="2">
                  <c:v>0.505621844210932</c:v>
                </c:pt>
                <c:pt idx="3">
                  <c:v>0.536227718225586</c:v>
                </c:pt>
                <c:pt idx="4">
                  <c:v>0.51552095150254</c:v>
                </c:pt>
                <c:pt idx="5">
                  <c:v>0.444872014042752</c:v>
                </c:pt>
                <c:pt idx="6">
                  <c:v>0.510971550386776</c:v>
                </c:pt>
                <c:pt idx="7">
                  <c:v>0.56835329453535</c:v>
                </c:pt>
                <c:pt idx="8">
                  <c:v>0</c:v>
                </c:pt>
                <c:pt idx="9">
                  <c:v>0.0876024993455846</c:v>
                </c:pt>
                <c:pt idx="10">
                  <c:v>0.262772686014208</c:v>
                </c:pt>
                <c:pt idx="11">
                  <c:v>0.195615392412814</c:v>
                </c:pt>
                <c:pt idx="12">
                  <c:v>1.84134359933539</c:v>
                </c:pt>
                <c:pt idx="13">
                  <c:v>2.82203221218856</c:v>
                </c:pt>
                <c:pt idx="14">
                  <c:v>2.04502804446962</c:v>
                </c:pt>
                <c:pt idx="15">
                  <c:v>0.00182754964619299</c:v>
                </c:pt>
                <c:pt idx="16">
                  <c:v>0.0122604219087938</c:v>
                </c:pt>
                <c:pt idx="17">
                  <c:v>0.0423897239628548</c:v>
                </c:pt>
                <c:pt idx="18">
                  <c:v>0.0420597064042756</c:v>
                </c:pt>
                <c:pt idx="19">
                  <c:v>0.223765701426375</c:v>
                </c:pt>
                <c:pt idx="20">
                  <c:v>0.271019218101882</c:v>
                </c:pt>
                <c:pt idx="21">
                  <c:v>0.207816618896477</c:v>
                </c:pt>
                <c:pt idx="22">
                  <c:v>0.248265217462781</c:v>
                </c:pt>
                <c:pt idx="23">
                  <c:v>0.306776124651327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</c:numCache>
            </c:numRef>
          </c:xVal>
          <c:yVal>
            <c:numRef>
              <c:f>concentrations!$CM$5:$CM$125</c:f>
              <c:numCache>
                <c:formatCode>General</c:formatCode>
                <c:ptCount val="121"/>
                <c:pt idx="0">
                  <c:v>0.0498101689968942</c:v>
                </c:pt>
                <c:pt idx="1">
                  <c:v>0.0523149281801666</c:v>
                </c:pt>
                <c:pt idx="2">
                  <c:v>0.0513904097800086</c:v>
                </c:pt>
                <c:pt idx="3">
                  <c:v>0.0522260061846258</c:v>
                </c:pt>
                <c:pt idx="4">
                  <c:v>0.0520893783941803</c:v>
                </c:pt>
                <c:pt idx="5">
                  <c:v>0.0411799414441221</c:v>
                </c:pt>
                <c:pt idx="6">
                  <c:v>0.0459185746026634</c:v>
                </c:pt>
                <c:pt idx="7">
                  <c:v>0.0475609919805739</c:v>
                </c:pt>
                <c:pt idx="8">
                  <c:v>0</c:v>
                </c:pt>
                <c:pt idx="9">
                  <c:v>0.110851733919654</c:v>
                </c:pt>
                <c:pt idx="10">
                  <c:v>0.13225922692193</c:v>
                </c:pt>
                <c:pt idx="11">
                  <c:v>0.0133926889957419</c:v>
                </c:pt>
                <c:pt idx="12">
                  <c:v>0.100444216814736</c:v>
                </c:pt>
                <c:pt idx="13">
                  <c:v>0.178996627592609</c:v>
                </c:pt>
                <c:pt idx="14">
                  <c:v>0.118518531225963</c:v>
                </c:pt>
                <c:pt idx="15">
                  <c:v>0</c:v>
                </c:pt>
                <c:pt idx="16">
                  <c:v>0.00210315752871638</c:v>
                </c:pt>
                <c:pt idx="17">
                  <c:v>0.00290301775497511</c:v>
                </c:pt>
                <c:pt idx="18">
                  <c:v>0.0030876727554555</c:v>
                </c:pt>
                <c:pt idx="19">
                  <c:v>0.0330346581261106</c:v>
                </c:pt>
                <c:pt idx="20">
                  <c:v>0.0451844421601411</c:v>
                </c:pt>
                <c:pt idx="21">
                  <c:v>0.0275401610925832</c:v>
                </c:pt>
                <c:pt idx="22">
                  <c:v>0.0352270028874393</c:v>
                </c:pt>
                <c:pt idx="23">
                  <c:v>0.044607323812058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</c:numCache>
            </c:numRef>
          </c:yVal>
          <c:smooth val="0"/>
        </c:ser>
        <c:axId val="66562592"/>
        <c:axId val="14857492"/>
      </c:scatterChart>
      <c:valAx>
        <c:axId val="66562592"/>
        <c:scaling>
          <c:orientation val="minMax"/>
        </c:scaling>
        <c:delete val="0"/>
        <c:axPos val="b"/>
        <c:numFmt formatCode="0.0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14857492"/>
        <c:crosses val="autoZero"/>
        <c:crossBetween val="midCat"/>
      </c:valAx>
      <c:valAx>
        <c:axId val="1485749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6656259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774941710639342"/>
          <c:y val="0.444695047457946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  <a:r>
              <a: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rPr>
              <a:t>Fluo vs TChla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"Fluo vs TChla"</c:f>
              <c:strCache>
                <c:ptCount val="1"/>
                <c:pt idx="0">
                  <c:v>Fluo vs TChla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concentrations!$CK$5:$CK$125</c:f>
              <c:numCache>
                <c:formatCode>General</c:formatCode>
                <c:ptCount val="121"/>
                <c:pt idx="0">
                  <c:v>0.448357130830424</c:v>
                </c:pt>
                <c:pt idx="1">
                  <c:v>0.489781594841801</c:v>
                </c:pt>
                <c:pt idx="2">
                  <c:v>0.505621844210932</c:v>
                </c:pt>
                <c:pt idx="3">
                  <c:v>0.536227718225586</c:v>
                </c:pt>
                <c:pt idx="4">
                  <c:v>0.51552095150254</c:v>
                </c:pt>
                <c:pt idx="5">
                  <c:v>0.444872014042752</c:v>
                </c:pt>
                <c:pt idx="6">
                  <c:v>0.510971550386776</c:v>
                </c:pt>
                <c:pt idx="7">
                  <c:v>0.56835329453535</c:v>
                </c:pt>
                <c:pt idx="8">
                  <c:v>0</c:v>
                </c:pt>
                <c:pt idx="9">
                  <c:v>0.0876024993455846</c:v>
                </c:pt>
                <c:pt idx="10">
                  <c:v>0.262772686014208</c:v>
                </c:pt>
                <c:pt idx="11">
                  <c:v>0.195615392412814</c:v>
                </c:pt>
                <c:pt idx="12">
                  <c:v>1.84134359933539</c:v>
                </c:pt>
                <c:pt idx="13">
                  <c:v>2.82203221218856</c:v>
                </c:pt>
                <c:pt idx="14">
                  <c:v>2.04502804446962</c:v>
                </c:pt>
                <c:pt idx="15">
                  <c:v>0.00182754964619299</c:v>
                </c:pt>
                <c:pt idx="16">
                  <c:v>0.0122604219087938</c:v>
                </c:pt>
                <c:pt idx="17">
                  <c:v>0.0423897239628548</c:v>
                </c:pt>
                <c:pt idx="18">
                  <c:v>0.0420597064042756</c:v>
                </c:pt>
                <c:pt idx="19">
                  <c:v>0.223765701426375</c:v>
                </c:pt>
                <c:pt idx="20">
                  <c:v>0.271019218101882</c:v>
                </c:pt>
                <c:pt idx="21">
                  <c:v>0.207816618896477</c:v>
                </c:pt>
                <c:pt idx="22">
                  <c:v>0.248265217462781</c:v>
                </c:pt>
                <c:pt idx="23">
                  <c:v>0.306776124651327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52</c:v>
                </c:pt>
                <c:pt idx="76">
                  <c:v>53</c:v>
                </c:pt>
                <c:pt idx="77">
                  <c:v>54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61</c:v>
                </c:pt>
                <c:pt idx="85">
                  <c:v>62</c:v>
                </c:pt>
                <c:pt idx="86">
                  <c:v>63</c:v>
                </c:pt>
                <c:pt idx="87">
                  <c:v>64</c:v>
                </c:pt>
                <c:pt idx="88">
                  <c:v>65</c:v>
                </c:pt>
                <c:pt idx="89">
                  <c:v>66</c:v>
                </c:pt>
                <c:pt idx="90">
                  <c:v>67</c:v>
                </c:pt>
                <c:pt idx="91">
                  <c:v>68</c:v>
                </c:pt>
                <c:pt idx="92">
                  <c:v>69</c:v>
                </c:pt>
                <c:pt idx="93">
                  <c:v>70</c:v>
                </c:pt>
                <c:pt idx="94">
                  <c:v>71</c:v>
                </c:pt>
                <c:pt idx="95">
                  <c:v>72</c:v>
                </c:pt>
                <c:pt idx="96">
                  <c:v>73</c:v>
                </c:pt>
                <c:pt idx="97">
                  <c:v>74</c:v>
                </c:pt>
                <c:pt idx="98">
                  <c:v>75</c:v>
                </c:pt>
                <c:pt idx="99">
                  <c:v>76</c:v>
                </c:pt>
                <c:pt idx="100">
                  <c:v>77</c:v>
                </c:pt>
                <c:pt idx="101">
                  <c:v>78</c:v>
                </c:pt>
                <c:pt idx="102">
                  <c:v>79</c:v>
                </c:pt>
                <c:pt idx="103">
                  <c:v>80</c:v>
                </c:pt>
                <c:pt idx="104">
                  <c:v>81</c:v>
                </c:pt>
                <c:pt idx="105">
                  <c:v>82</c:v>
                </c:pt>
                <c:pt idx="106">
                  <c:v>83</c:v>
                </c:pt>
                <c:pt idx="107">
                  <c:v>84</c:v>
                </c:pt>
                <c:pt idx="108">
                  <c:v>85</c:v>
                </c:pt>
                <c:pt idx="109">
                  <c:v>86</c:v>
                </c:pt>
                <c:pt idx="110">
                  <c:v>87</c:v>
                </c:pt>
                <c:pt idx="111">
                  <c:v>88</c:v>
                </c:pt>
                <c:pt idx="112">
                  <c:v>89</c:v>
                </c:pt>
                <c:pt idx="113">
                  <c:v>90</c:v>
                </c:pt>
                <c:pt idx="114">
                  <c:v>91</c:v>
                </c:pt>
                <c:pt idx="115">
                  <c:v>92</c:v>
                </c:pt>
                <c:pt idx="116">
                  <c:v>93</c:v>
                </c:pt>
                <c:pt idx="117">
                  <c:v>94</c:v>
                </c:pt>
                <c:pt idx="118">
                  <c:v>95</c:v>
                </c:pt>
                <c:pt idx="119">
                  <c:v>96</c:v>
                </c:pt>
                <c:pt idx="120">
                  <c:v>97</c:v>
                </c:pt>
              </c:numCache>
            </c:numRef>
          </c:xVal>
          <c:yVal>
            <c:numRef>
              <c:f>concentrations!$CV$5:$CV$48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</c:numCache>
            </c:numRef>
          </c:yVal>
          <c:smooth val="0"/>
        </c:ser>
        <c:axId val="12755431"/>
        <c:axId val="8784541"/>
      </c:scatterChart>
      <c:valAx>
        <c:axId val="12755431"/>
        <c:scaling>
          <c:orientation val="minMax"/>
        </c:scaling>
        <c:delete val="0"/>
        <c:axPos val="b"/>
        <c:numFmt formatCode="0.0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8784541"/>
        <c:crosses val="autoZero"/>
        <c:crossBetween val="midCat"/>
      </c:valAx>
      <c:valAx>
        <c:axId val="878454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  <a:ea typeface="Calibri"/>
              </a:defRPr>
            </a:pPr>
          </a:p>
        </c:txPr>
        <c:crossAx val="1275543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774941710639342"/>
          <c:y val="0.444695047457946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<Relationship Id="rId7" Type="http://schemas.openxmlformats.org/officeDocument/2006/relationships/chart" Target="../charts/chart19.xml"/><Relationship Id="rId8" Type="http://schemas.openxmlformats.org/officeDocument/2006/relationships/chart" Target="../charts/chart20.xml"/><Relationship Id="rId9" Type="http://schemas.openxmlformats.org/officeDocument/2006/relationships/chart" Target="../charts/chart21.xml"/><Relationship Id="rId10" Type="http://schemas.openxmlformats.org/officeDocument/2006/relationships/chart" Target="../charts/chart22.xml"/><Relationship Id="rId11" Type="http://schemas.openxmlformats.org/officeDocument/2006/relationships/chart" Target="../charts/chart23.xml"/><Relationship Id="rId12" Type="http://schemas.openxmlformats.org/officeDocument/2006/relationships/chart" Target="../charts/chart24.xml"/><Relationship Id="rId13" Type="http://schemas.openxmlformats.org/officeDocument/2006/relationships/chart" Target="../charts/chart25.xml"/><Relationship Id="rId14" Type="http://schemas.openxmlformats.org/officeDocument/2006/relationships/chart" Target="../charts/chart26.xml"/><Relationship Id="rId15" Type="http://schemas.openxmlformats.org/officeDocument/2006/relationships/chart" Target="../charts/chart27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0</xdr:row>
      <xdr:rowOff>0</xdr:rowOff>
    </xdr:from>
    <xdr:to>
      <xdr:col>7</xdr:col>
      <xdr:colOff>837720</xdr:colOff>
      <xdr:row>22</xdr:row>
      <xdr:rowOff>167400</xdr:rowOff>
    </xdr:to>
    <xdr:graphicFrame>
      <xdr:nvGraphicFramePr>
        <xdr:cNvPr id="0" name="Chart 2"/>
        <xdr:cNvGraphicFramePr/>
      </xdr:nvGraphicFramePr>
      <xdr:xfrm>
        <a:off x="3352680" y="0"/>
        <a:ext cx="3352320" cy="385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0</xdr:row>
      <xdr:rowOff>0</xdr:rowOff>
    </xdr:from>
    <xdr:to>
      <xdr:col>12</xdr:col>
      <xdr:colOff>9000</xdr:colOff>
      <xdr:row>23</xdr:row>
      <xdr:rowOff>9000</xdr:rowOff>
    </xdr:to>
    <xdr:graphicFrame>
      <xdr:nvGraphicFramePr>
        <xdr:cNvPr id="1" name="Chart 3"/>
        <xdr:cNvGraphicFramePr/>
      </xdr:nvGraphicFramePr>
      <xdr:xfrm>
        <a:off x="6705360" y="0"/>
        <a:ext cx="3362040" cy="386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23</xdr:row>
      <xdr:rowOff>0</xdr:rowOff>
    </xdr:from>
    <xdr:to>
      <xdr:col>4</xdr:col>
      <xdr:colOff>18720</xdr:colOff>
      <xdr:row>46</xdr:row>
      <xdr:rowOff>18720</xdr:rowOff>
    </xdr:to>
    <xdr:graphicFrame>
      <xdr:nvGraphicFramePr>
        <xdr:cNvPr id="2" name="Chart 4"/>
        <xdr:cNvGraphicFramePr/>
      </xdr:nvGraphicFramePr>
      <xdr:xfrm>
        <a:off x="0" y="3855600"/>
        <a:ext cx="3371400" cy="387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0</xdr:colOff>
      <xdr:row>23</xdr:row>
      <xdr:rowOff>0</xdr:rowOff>
    </xdr:from>
    <xdr:to>
      <xdr:col>8</xdr:col>
      <xdr:colOff>18720</xdr:colOff>
      <xdr:row>46</xdr:row>
      <xdr:rowOff>18720</xdr:rowOff>
    </xdr:to>
    <xdr:graphicFrame>
      <xdr:nvGraphicFramePr>
        <xdr:cNvPr id="3" name="Chart 5"/>
        <xdr:cNvGraphicFramePr/>
      </xdr:nvGraphicFramePr>
      <xdr:xfrm>
        <a:off x="3352680" y="3855600"/>
        <a:ext cx="3371400" cy="387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0</xdr:colOff>
      <xdr:row>23</xdr:row>
      <xdr:rowOff>0</xdr:rowOff>
    </xdr:from>
    <xdr:to>
      <xdr:col>12</xdr:col>
      <xdr:colOff>28080</xdr:colOff>
      <xdr:row>46</xdr:row>
      <xdr:rowOff>28080</xdr:rowOff>
    </xdr:to>
    <xdr:graphicFrame>
      <xdr:nvGraphicFramePr>
        <xdr:cNvPr id="4" name="Chart 6"/>
        <xdr:cNvGraphicFramePr/>
      </xdr:nvGraphicFramePr>
      <xdr:xfrm>
        <a:off x="6705360" y="3855600"/>
        <a:ext cx="3381120" cy="388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19080</xdr:colOff>
      <xdr:row>0</xdr:row>
      <xdr:rowOff>19080</xdr:rowOff>
    </xdr:from>
    <xdr:to>
      <xdr:col>17</xdr:col>
      <xdr:colOff>47160</xdr:colOff>
      <xdr:row>14</xdr:row>
      <xdr:rowOff>66240</xdr:rowOff>
    </xdr:to>
    <xdr:graphicFrame>
      <xdr:nvGraphicFramePr>
        <xdr:cNvPr id="5" name="Chart 7"/>
        <xdr:cNvGraphicFramePr/>
      </xdr:nvGraphicFramePr>
      <xdr:xfrm>
        <a:off x="10077480" y="19080"/>
        <a:ext cx="4218840" cy="239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17</xdr:col>
      <xdr:colOff>101520</xdr:colOff>
      <xdr:row>0</xdr:row>
      <xdr:rowOff>0</xdr:rowOff>
    </xdr:from>
    <xdr:to>
      <xdr:col>22</xdr:col>
      <xdr:colOff>148680</xdr:colOff>
      <xdr:row>14</xdr:row>
      <xdr:rowOff>56880</xdr:rowOff>
    </xdr:to>
    <xdr:graphicFrame>
      <xdr:nvGraphicFramePr>
        <xdr:cNvPr id="6" name="Chart 8"/>
        <xdr:cNvGraphicFramePr/>
      </xdr:nvGraphicFramePr>
      <xdr:xfrm>
        <a:off x="14350680" y="0"/>
        <a:ext cx="4238280" cy="2403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12</xdr:col>
      <xdr:colOff>63360</xdr:colOff>
      <xdr:row>23</xdr:row>
      <xdr:rowOff>101520</xdr:rowOff>
    </xdr:from>
    <xdr:to>
      <xdr:col>16</xdr:col>
      <xdr:colOff>53640</xdr:colOff>
      <xdr:row>46</xdr:row>
      <xdr:rowOff>88560</xdr:rowOff>
    </xdr:to>
    <xdr:graphicFrame>
      <xdr:nvGraphicFramePr>
        <xdr:cNvPr id="7" name="Chart 1"/>
        <xdr:cNvGraphicFramePr/>
      </xdr:nvGraphicFramePr>
      <xdr:xfrm>
        <a:off x="10121760" y="3957120"/>
        <a:ext cx="3342960" cy="3842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16</xdr:col>
      <xdr:colOff>131760</xdr:colOff>
      <xdr:row>24</xdr:row>
      <xdr:rowOff>71280</xdr:rowOff>
    </xdr:from>
    <xdr:to>
      <xdr:col>24</xdr:col>
      <xdr:colOff>418680</xdr:colOff>
      <xdr:row>46</xdr:row>
      <xdr:rowOff>63000</xdr:rowOff>
    </xdr:to>
    <xdr:graphicFrame>
      <xdr:nvGraphicFramePr>
        <xdr:cNvPr id="8" name="Graphique 14"/>
        <xdr:cNvGraphicFramePr/>
      </xdr:nvGraphicFramePr>
      <xdr:xfrm>
        <a:off x="13542840" y="4094640"/>
        <a:ext cx="6992640" cy="367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0</xdr:colOff>
      <xdr:row>46</xdr:row>
      <xdr:rowOff>127080</xdr:rowOff>
    </xdr:from>
    <xdr:to>
      <xdr:col>8</xdr:col>
      <xdr:colOff>286920</xdr:colOff>
      <xdr:row>68</xdr:row>
      <xdr:rowOff>118800</xdr:rowOff>
    </xdr:to>
    <xdr:graphicFrame>
      <xdr:nvGraphicFramePr>
        <xdr:cNvPr id="9" name="Graphique 15"/>
        <xdr:cNvGraphicFramePr/>
      </xdr:nvGraphicFramePr>
      <xdr:xfrm>
        <a:off x="0" y="7838280"/>
        <a:ext cx="6992280" cy="3679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8</xdr:col>
      <xdr:colOff>507960</xdr:colOff>
      <xdr:row>46</xdr:row>
      <xdr:rowOff>152280</xdr:rowOff>
    </xdr:from>
    <xdr:to>
      <xdr:col>17</xdr:col>
      <xdr:colOff>32760</xdr:colOff>
      <xdr:row>68</xdr:row>
      <xdr:rowOff>144000</xdr:rowOff>
    </xdr:to>
    <xdr:graphicFrame>
      <xdr:nvGraphicFramePr>
        <xdr:cNvPr id="10" name="Graphique 16"/>
        <xdr:cNvGraphicFramePr/>
      </xdr:nvGraphicFramePr>
      <xdr:xfrm>
        <a:off x="7213320" y="7863480"/>
        <a:ext cx="7068600" cy="3679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837720</xdr:colOff>
      <xdr:row>22</xdr:row>
      <xdr:rowOff>167400</xdr:rowOff>
    </xdr:to>
    <xdr:graphicFrame>
      <xdr:nvGraphicFramePr>
        <xdr:cNvPr id="11" name="Chart 2"/>
        <xdr:cNvGraphicFramePr/>
      </xdr:nvGraphicFramePr>
      <xdr:xfrm>
        <a:off x="0" y="0"/>
        <a:ext cx="3352320" cy="385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752040</xdr:colOff>
      <xdr:row>22</xdr:row>
      <xdr:rowOff>151920</xdr:rowOff>
    </xdr:to>
    <xdr:graphicFrame>
      <xdr:nvGraphicFramePr>
        <xdr:cNvPr id="12" name="Chart 1"/>
        <xdr:cNvGraphicFramePr/>
      </xdr:nvGraphicFramePr>
      <xdr:xfrm>
        <a:off x="0" y="0"/>
        <a:ext cx="3266640" cy="3839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0</xdr:row>
      <xdr:rowOff>0</xdr:rowOff>
    </xdr:from>
    <xdr:to>
      <xdr:col>7</xdr:col>
      <xdr:colOff>837720</xdr:colOff>
      <xdr:row>22</xdr:row>
      <xdr:rowOff>167400</xdr:rowOff>
    </xdr:to>
    <xdr:graphicFrame>
      <xdr:nvGraphicFramePr>
        <xdr:cNvPr id="13" name="Chart 2"/>
        <xdr:cNvGraphicFramePr/>
      </xdr:nvGraphicFramePr>
      <xdr:xfrm>
        <a:off x="3352680" y="0"/>
        <a:ext cx="3352320" cy="385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0</xdr:colOff>
      <xdr:row>0</xdr:row>
      <xdr:rowOff>0</xdr:rowOff>
    </xdr:from>
    <xdr:to>
      <xdr:col>12</xdr:col>
      <xdr:colOff>9000</xdr:colOff>
      <xdr:row>23</xdr:row>
      <xdr:rowOff>9000</xdr:rowOff>
    </xdr:to>
    <xdr:graphicFrame>
      <xdr:nvGraphicFramePr>
        <xdr:cNvPr id="14" name="Chart 3"/>
        <xdr:cNvGraphicFramePr/>
      </xdr:nvGraphicFramePr>
      <xdr:xfrm>
        <a:off x="6705360" y="0"/>
        <a:ext cx="3362040" cy="386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23</xdr:row>
      <xdr:rowOff>0</xdr:rowOff>
    </xdr:from>
    <xdr:to>
      <xdr:col>4</xdr:col>
      <xdr:colOff>18720</xdr:colOff>
      <xdr:row>46</xdr:row>
      <xdr:rowOff>18720</xdr:rowOff>
    </xdr:to>
    <xdr:graphicFrame>
      <xdr:nvGraphicFramePr>
        <xdr:cNvPr id="15" name="Chart 4"/>
        <xdr:cNvGraphicFramePr/>
      </xdr:nvGraphicFramePr>
      <xdr:xfrm>
        <a:off x="0" y="3855600"/>
        <a:ext cx="3371400" cy="387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</xdr:col>
      <xdr:colOff>0</xdr:colOff>
      <xdr:row>23</xdr:row>
      <xdr:rowOff>0</xdr:rowOff>
    </xdr:from>
    <xdr:to>
      <xdr:col>8</xdr:col>
      <xdr:colOff>18720</xdr:colOff>
      <xdr:row>46</xdr:row>
      <xdr:rowOff>18720</xdr:rowOff>
    </xdr:to>
    <xdr:graphicFrame>
      <xdr:nvGraphicFramePr>
        <xdr:cNvPr id="16" name="Chart 5"/>
        <xdr:cNvGraphicFramePr/>
      </xdr:nvGraphicFramePr>
      <xdr:xfrm>
        <a:off x="3352680" y="3855600"/>
        <a:ext cx="3371400" cy="387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0</xdr:colOff>
      <xdr:row>23</xdr:row>
      <xdr:rowOff>0</xdr:rowOff>
    </xdr:from>
    <xdr:to>
      <xdr:col>12</xdr:col>
      <xdr:colOff>28080</xdr:colOff>
      <xdr:row>46</xdr:row>
      <xdr:rowOff>28080</xdr:rowOff>
    </xdr:to>
    <xdr:graphicFrame>
      <xdr:nvGraphicFramePr>
        <xdr:cNvPr id="17" name="Chart 6"/>
        <xdr:cNvGraphicFramePr/>
      </xdr:nvGraphicFramePr>
      <xdr:xfrm>
        <a:off x="6705360" y="3855600"/>
        <a:ext cx="3381120" cy="388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12</xdr:col>
      <xdr:colOff>19080</xdr:colOff>
      <xdr:row>0</xdr:row>
      <xdr:rowOff>19080</xdr:rowOff>
    </xdr:from>
    <xdr:to>
      <xdr:col>17</xdr:col>
      <xdr:colOff>47160</xdr:colOff>
      <xdr:row>14</xdr:row>
      <xdr:rowOff>66240</xdr:rowOff>
    </xdr:to>
    <xdr:graphicFrame>
      <xdr:nvGraphicFramePr>
        <xdr:cNvPr id="18" name="Chart 7"/>
        <xdr:cNvGraphicFramePr/>
      </xdr:nvGraphicFramePr>
      <xdr:xfrm>
        <a:off x="10077480" y="19080"/>
        <a:ext cx="4218840" cy="239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12</xdr:col>
      <xdr:colOff>0</xdr:colOff>
      <xdr:row>15</xdr:row>
      <xdr:rowOff>0</xdr:rowOff>
    </xdr:from>
    <xdr:to>
      <xdr:col>17</xdr:col>
      <xdr:colOff>47160</xdr:colOff>
      <xdr:row>29</xdr:row>
      <xdr:rowOff>56880</xdr:rowOff>
    </xdr:to>
    <xdr:graphicFrame>
      <xdr:nvGraphicFramePr>
        <xdr:cNvPr id="19" name="Chart 8"/>
        <xdr:cNvGraphicFramePr/>
      </xdr:nvGraphicFramePr>
      <xdr:xfrm>
        <a:off x="10058400" y="2514600"/>
        <a:ext cx="4237920" cy="2403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0</xdr:colOff>
      <xdr:row>47</xdr:row>
      <xdr:rowOff>0</xdr:rowOff>
    </xdr:from>
    <xdr:to>
      <xdr:col>3</xdr:col>
      <xdr:colOff>837720</xdr:colOff>
      <xdr:row>69</xdr:row>
      <xdr:rowOff>167040</xdr:rowOff>
    </xdr:to>
    <xdr:graphicFrame>
      <xdr:nvGraphicFramePr>
        <xdr:cNvPr id="20" name="Chart 2"/>
        <xdr:cNvGraphicFramePr/>
      </xdr:nvGraphicFramePr>
      <xdr:xfrm>
        <a:off x="0" y="7878960"/>
        <a:ext cx="3352320" cy="385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5</xdr:col>
      <xdr:colOff>0</xdr:colOff>
      <xdr:row>47</xdr:row>
      <xdr:rowOff>0</xdr:rowOff>
    </xdr:from>
    <xdr:to>
      <xdr:col>8</xdr:col>
      <xdr:colOff>752040</xdr:colOff>
      <xdr:row>69</xdr:row>
      <xdr:rowOff>151920</xdr:rowOff>
    </xdr:to>
    <xdr:graphicFrame>
      <xdr:nvGraphicFramePr>
        <xdr:cNvPr id="21" name="Chart 1"/>
        <xdr:cNvGraphicFramePr/>
      </xdr:nvGraphicFramePr>
      <xdr:xfrm>
        <a:off x="4190760" y="7878960"/>
        <a:ext cx="3266640" cy="384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0</xdr:colOff>
      <xdr:row>72</xdr:row>
      <xdr:rowOff>0</xdr:rowOff>
    </xdr:from>
    <xdr:to>
      <xdr:col>3</xdr:col>
      <xdr:colOff>837720</xdr:colOff>
      <xdr:row>94</xdr:row>
      <xdr:rowOff>167400</xdr:rowOff>
    </xdr:to>
    <xdr:graphicFrame>
      <xdr:nvGraphicFramePr>
        <xdr:cNvPr id="22" name="Chart 2"/>
        <xdr:cNvGraphicFramePr/>
      </xdr:nvGraphicFramePr>
      <xdr:xfrm>
        <a:off x="0" y="12070080"/>
        <a:ext cx="3352320" cy="385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5</xdr:col>
      <xdr:colOff>0</xdr:colOff>
      <xdr:row>72</xdr:row>
      <xdr:rowOff>0</xdr:rowOff>
    </xdr:from>
    <xdr:to>
      <xdr:col>8</xdr:col>
      <xdr:colOff>752040</xdr:colOff>
      <xdr:row>94</xdr:row>
      <xdr:rowOff>151920</xdr:rowOff>
    </xdr:to>
    <xdr:graphicFrame>
      <xdr:nvGraphicFramePr>
        <xdr:cNvPr id="23" name="Chart 1"/>
        <xdr:cNvGraphicFramePr/>
      </xdr:nvGraphicFramePr>
      <xdr:xfrm>
        <a:off x="4190760" y="12070080"/>
        <a:ext cx="3266640" cy="3839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9</xdr:col>
      <xdr:colOff>247680</xdr:colOff>
      <xdr:row>48</xdr:row>
      <xdr:rowOff>19080</xdr:rowOff>
    </xdr:from>
    <xdr:to>
      <xdr:col>13</xdr:col>
      <xdr:colOff>561600</xdr:colOff>
      <xdr:row>69</xdr:row>
      <xdr:rowOff>114120</xdr:rowOff>
    </xdr:to>
    <xdr:graphicFrame>
      <xdr:nvGraphicFramePr>
        <xdr:cNvPr id="24" name="Graphique 13"/>
        <xdr:cNvGraphicFramePr/>
      </xdr:nvGraphicFramePr>
      <xdr:xfrm>
        <a:off x="7791480" y="8065800"/>
        <a:ext cx="3666600" cy="3615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9</xdr:col>
      <xdr:colOff>368280</xdr:colOff>
      <xdr:row>72</xdr:row>
      <xdr:rowOff>0</xdr:rowOff>
    </xdr:from>
    <xdr:to>
      <xdr:col>13</xdr:col>
      <xdr:colOff>352080</xdr:colOff>
      <xdr:row>94</xdr:row>
      <xdr:rowOff>51480</xdr:rowOff>
    </xdr:to>
    <xdr:graphicFrame>
      <xdr:nvGraphicFramePr>
        <xdr:cNvPr id="25" name="Chart 1"/>
        <xdr:cNvGraphicFramePr/>
      </xdr:nvGraphicFramePr>
      <xdr:xfrm>
        <a:off x="7912080" y="12070080"/>
        <a:ext cx="3336480" cy="3739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13</xdr:col>
      <xdr:colOff>359640</xdr:colOff>
      <xdr:row>72</xdr:row>
      <xdr:rowOff>0</xdr:rowOff>
    </xdr:from>
    <xdr:to>
      <xdr:col>17</xdr:col>
      <xdr:colOff>343440</xdr:colOff>
      <xdr:row>94</xdr:row>
      <xdr:rowOff>51480</xdr:rowOff>
    </xdr:to>
    <xdr:graphicFrame>
      <xdr:nvGraphicFramePr>
        <xdr:cNvPr id="26" name="Chart 1"/>
        <xdr:cNvGraphicFramePr/>
      </xdr:nvGraphicFramePr>
      <xdr:xfrm>
        <a:off x="11256120" y="12070080"/>
        <a:ext cx="3336480" cy="3739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837720</xdr:colOff>
      <xdr:row>22</xdr:row>
      <xdr:rowOff>142560</xdr:rowOff>
    </xdr:to>
    <xdr:graphicFrame>
      <xdr:nvGraphicFramePr>
        <xdr:cNvPr id="27" name="Graphique 3"/>
        <xdr:cNvGraphicFramePr/>
      </xdr:nvGraphicFramePr>
      <xdr:xfrm>
        <a:off x="0" y="0"/>
        <a:ext cx="5866920" cy="383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24</xdr:row>
      <xdr:rowOff>0</xdr:rowOff>
    </xdr:from>
    <xdr:to>
      <xdr:col>6</xdr:col>
      <xdr:colOff>837720</xdr:colOff>
      <xdr:row>46</xdr:row>
      <xdr:rowOff>142560</xdr:rowOff>
    </xdr:to>
    <xdr:graphicFrame>
      <xdr:nvGraphicFramePr>
        <xdr:cNvPr id="28" name="Graphique 3"/>
        <xdr:cNvGraphicFramePr/>
      </xdr:nvGraphicFramePr>
      <xdr:xfrm>
        <a:off x="0" y="4023360"/>
        <a:ext cx="5866920" cy="383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josephine-181017/1_HPLC-Zorbax/analyse_pigZ4bis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om_des_pigments"/>
      <sheetName val="coefext"/>
      <sheetName val="list"/>
    </sheetNames>
    <sheetDataSet>
      <sheetData sheetId="0"/>
      <sheetData sheetId="1">
        <row r="2">
          <cell r="C2" t="str">
            <v>Chlorophyll c3</v>
          </cell>
          <cell r="D2" t="str">
            <v>Chlorophyll c CS-170</v>
          </cell>
          <cell r="E2" t="str">
            <v>Chlorophyll c2</v>
          </cell>
          <cell r="F2" t="str">
            <v>Mg-DVP</v>
          </cell>
          <cell r="G2" t="str">
            <v>Chlorophyll c1</v>
          </cell>
          <cell r="H2" t="str">
            <v>Chlorophyll c-like1</v>
          </cell>
          <cell r="I2" t="str">
            <v>Chlorophyll c-like2</v>
          </cell>
          <cell r="J2" t="str">
            <v>Chlorophyllid a1</v>
          </cell>
          <cell r="K2" t="str">
            <v>Chlorophyllid a2</v>
          </cell>
          <cell r="L2" t="str">
            <v>Peridinin</v>
          </cell>
          <cell r="M2" t="str">
            <v>Phaeophorbid a1</v>
          </cell>
          <cell r="N2" t="str">
            <v>Phaeophorbid a2</v>
          </cell>
          <cell r="O2" t="str">
            <v>Phaeophorbid a3</v>
          </cell>
          <cell r="P2" t="str">
            <v>Phaeophorbid a4</v>
          </cell>
          <cell r="Q2" t="str">
            <v>Phaeophorbid a5</v>
          </cell>
          <cell r="R2" t="str">
            <v>Uriolide</v>
          </cell>
          <cell r="S2" t="str">
            <v>19'-Butanoyloxyfucoxanthin</v>
          </cell>
          <cell r="T2" t="str">
            <v>Fucoxanthin</v>
          </cell>
          <cell r="U2" t="str">
            <v>Neoxanthin</v>
          </cell>
          <cell r="V2" t="str">
            <v>19'-Hex-4-ketofucoxanthin</v>
          </cell>
          <cell r="W2" t="str">
            <v>Prasinoxanthin</v>
          </cell>
          <cell r="X2" t="str">
            <v>Violaxanthin</v>
          </cell>
          <cell r="Y2" t="str">
            <v>19'-Hexanoyloxyfucoxanthin</v>
          </cell>
          <cell r="Z2" t="str">
            <v>Micromonal</v>
          </cell>
          <cell r="AA2" t="str">
            <v>Myxoxanthophyll</v>
          </cell>
          <cell r="AB2" t="str">
            <v>Diadinoxanthin</v>
          </cell>
          <cell r="AC2" t="str">
            <v>Antheraxanthin</v>
          </cell>
          <cell r="AD2" t="str">
            <v>Alloxanthin</v>
          </cell>
          <cell r="AE2" t="str">
            <v>Monadoxanthin</v>
          </cell>
          <cell r="AF2" t="str">
            <v>Diatoxanthin</v>
          </cell>
          <cell r="AG2" t="str">
            <v>Zeaxanthin</v>
          </cell>
          <cell r="AH2" t="str">
            <v>Lutein</v>
          </cell>
          <cell r="AI2" t="str">
            <v>Unknown carotenoid λmax 428</v>
          </cell>
          <cell r="AJ2" t="str">
            <v>Lutein 5,8 epoxide</v>
          </cell>
          <cell r="AK2" t="str">
            <v>Unknown carotenoid λmax 448</v>
          </cell>
          <cell r="AL2" t="str">
            <v>Bacteriochlorophyll a</v>
          </cell>
          <cell r="AM2" t="str">
            <v>Non-polar chlorophyll c-like1</v>
          </cell>
          <cell r="AN2" t="str">
            <v>Divinyl Chlorophyll b</v>
          </cell>
          <cell r="AO2" t="str">
            <v>Chlorophyll b</v>
          </cell>
          <cell r="AP2" t="str">
            <v>Chlorophyll b-like</v>
          </cell>
          <cell r="AQ2" t="str">
            <v>Crocoxanthin</v>
          </cell>
          <cell r="AR2" t="str">
            <v>Unknown carotenoid λmax 446</v>
          </cell>
          <cell r="AS2" t="str">
            <v>Divinyl Chlorophyll a</v>
          </cell>
          <cell r="AT2" t="str">
            <v>Chlorophyll a allomer-1</v>
          </cell>
          <cell r="AU2" t="str">
            <v>Chlorophyll a allomer-2</v>
          </cell>
          <cell r="AV2" t="str">
            <v>Chlorophyll a allomer-3</v>
          </cell>
          <cell r="AW2" t="str">
            <v>Chlorophyll a allomer-4</v>
          </cell>
          <cell r="AX2" t="str">
            <v>Chlorophyll a</v>
          </cell>
          <cell r="AY2" t="str">
            <v>Chlorophyll a epimer1</v>
          </cell>
          <cell r="AZ2" t="str">
            <v>Chlorophyll a epimer2</v>
          </cell>
          <cell r="BA2" t="str">
            <v>Divinyl Chlorophyll a-like</v>
          </cell>
          <cell r="BB2" t="str">
            <v>Non-polar chlorophyll c-like2</v>
          </cell>
          <cell r="BC2" t="str">
            <v>Unknown carotenoid λmax 442</v>
          </cell>
          <cell r="BD2" t="str">
            <v>Phaeophytin a1</v>
          </cell>
          <cell r="BE2" t="str">
            <v>Phaeophytin a2</v>
          </cell>
          <cell r="BF2" t="str">
            <v>a-Carotene</v>
          </cell>
          <cell r="BG2" t="str">
            <v>b-Carotene</v>
          </cell>
          <cell r="BH2" t="str">
            <v>x1</v>
          </cell>
          <cell r="BI2" t="str">
            <v>x2</v>
          </cell>
          <cell r="BJ2" t="str">
            <v>x3</v>
          </cell>
          <cell r="BK2" t="str">
            <v>x4</v>
          </cell>
          <cell r="BL2" t="str">
            <v>x5</v>
          </cell>
          <cell r="BM2" t="str">
            <v>x6</v>
          </cell>
          <cell r="BN2" t="str">
            <v>x7</v>
          </cell>
          <cell r="BO2" t="str">
            <v>x8</v>
          </cell>
          <cell r="BP2" t="str">
            <v>x9</v>
          </cell>
          <cell r="BQ2" t="str">
            <v>x10</v>
          </cell>
          <cell r="BR2" t="str">
            <v>x11</v>
          </cell>
          <cell r="BS2" t="str">
            <v>x12</v>
          </cell>
          <cell r="BT2" t="str">
            <v>x13</v>
          </cell>
          <cell r="BU2" t="str">
            <v>x14</v>
          </cell>
          <cell r="BV2" t="str">
            <v>x15</v>
          </cell>
        </row>
      </sheetData>
      <sheetData sheetId="2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false" showOutlineSymbols="true" defaultGridColor="true" view="normal" topLeftCell="BK1" colorId="64" zoomScale="89" zoomScaleNormal="89" zoomScalePageLayoutView="100" workbookViewId="0">
      <pane xSplit="10404" ySplit="0" topLeftCell="DH1" activePane="topRight" state="split"/>
      <selection pane="topLeft" activeCell="BK1" activeCellId="0" sqref="BK1"/>
      <selection pane="topRight" activeCell="DS27" activeCellId="0" sqref="DS27"/>
    </sheetView>
  </sheetViews>
  <sheetFormatPr defaultRowHeight="13.2"/>
  <cols>
    <col collapsed="false" hidden="false" max="1" min="1" style="1" width="13.3482142857143"/>
    <col collapsed="false" hidden="false" max="2" min="2" style="2" width="14.2901785714286"/>
    <col collapsed="false" hidden="false" max="3" min="3" style="3" width="16.4196428571429"/>
    <col collapsed="false" hidden="false" max="4" min="4" style="3" width="21.6160714285714"/>
    <col collapsed="false" hidden="false" max="5" min="5" style="1" width="13.3482142857143"/>
    <col collapsed="false" hidden="false" max="6" min="6" style="1" width="20.7901785714286"/>
    <col collapsed="false" hidden="false" max="7" min="7" style="3" width="20.0803571428571"/>
    <col collapsed="false" hidden="false" max="8" min="8" style="3" width="6.37946428571429"/>
    <col collapsed="false" hidden="false" max="9" min="9" style="3" width="10.2767857142857"/>
    <col collapsed="false" hidden="false" max="10" min="10" style="4" width="8.38839285714286"/>
    <col collapsed="false" hidden="false" max="11" min="11" style="3" width="8.38839285714286"/>
    <col collapsed="false" hidden="false" max="12" min="12" style="3" width="12.6383928571429"/>
    <col collapsed="false" hidden="false" max="13" min="13" style="3" width="8.38839285714286"/>
    <col collapsed="false" hidden="false" max="14" min="14" style="3" width="11.8125"/>
    <col collapsed="false" hidden="false" max="15" min="15" style="3" width="14.1741071428571"/>
    <col collapsed="false" hidden="false" max="18" min="16" style="3" width="8.85714285714286"/>
    <col collapsed="false" hidden="false" max="32" min="19" style="3" width="8.38839285714286"/>
    <col collapsed="false" hidden="false" max="33" min="33" style="3" width="14.2901785714286"/>
    <col collapsed="false" hidden="false" max="34" min="34" style="3" width="11.4553571428571"/>
    <col collapsed="false" hidden="false" max="44" min="35" style="3" width="15.59375"/>
    <col collapsed="false" hidden="false" max="45" min="45" style="3" width="12.2857142857143"/>
    <col collapsed="false" hidden="false" max="46" min="46" style="3" width="12.6383928571429"/>
    <col collapsed="false" hidden="false" max="47" min="47" style="3" width="7.91517857142857"/>
    <col collapsed="false" hidden="false" max="48" min="48" style="3" width="12.875"/>
    <col collapsed="false" hidden="false" max="49" min="49" style="3" width="11.8125"/>
    <col collapsed="false" hidden="false" max="61" min="50" style="3" width="15.2366071428571"/>
    <col collapsed="false" hidden="false" max="62" min="62" style="3" width="12.2857142857143"/>
    <col collapsed="false" hidden="false" max="63" min="63" style="3" width="13.4642857142857"/>
    <col collapsed="false" hidden="false" max="66" min="64" style="3" width="8.50446428571429"/>
    <col collapsed="false" hidden="false" max="67" min="67" style="3" width="12.4017857142857"/>
    <col collapsed="false" hidden="false" max="68" min="68" style="3" width="14.4107142857143"/>
    <col collapsed="false" hidden="false" max="69" min="69" style="3" width="15.3571428571429"/>
    <col collapsed="false" hidden="false" max="70" min="70" style="3" width="10.2767857142857"/>
    <col collapsed="false" hidden="false" max="71" min="71" style="3" width="8.85714285714286"/>
    <col collapsed="false" hidden="false" max="87" min="72" style="3" width="8.50446428571429"/>
    <col collapsed="false" hidden="false" max="88" min="88" style="5" width="6.37946428571429"/>
    <col collapsed="false" hidden="false" max="89" min="89" style="3" width="8.26785714285714"/>
    <col collapsed="false" hidden="false" max="90" min="90" style="3" width="10.15625"/>
    <col collapsed="false" hidden="false" max="91" min="91" style="6" width="10.2767857142857"/>
    <col collapsed="false" hidden="false" max="92" min="92" style="7" width="10.2767857142857"/>
    <col collapsed="false" hidden="false" max="93" min="93" style="3" width="9.21428571428571"/>
    <col collapsed="false" hidden="false" max="94" min="94" style="3" width="9.80357142857143"/>
    <col collapsed="false" hidden="false" max="95" min="95" style="3" width="6.37946428571429"/>
    <col collapsed="false" hidden="false" max="1025" min="96" style="3" width="10.75"/>
  </cols>
  <sheetData>
    <row r="1" s="9" customFormat="true" ht="52.8" hidden="false" customHeight="false" outlineLevel="0" collapsed="false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tr">
        <f aca="false">[1]coefext!C2</f>
        <v>Chlorophyll c3</v>
      </c>
      <c r="Q1" s="9" t="str">
        <f aca="false">[1]coefext!D2</f>
        <v>Chlorophyll c CS-170</v>
      </c>
      <c r="R1" s="9" t="str">
        <f aca="false">[1]coefext!E2</f>
        <v>Chlorophyll c2</v>
      </c>
      <c r="S1" s="9" t="str">
        <f aca="false">[1]coefext!F2</f>
        <v>Mg-DVP</v>
      </c>
      <c r="T1" s="9" t="str">
        <f aca="false">[1]coefext!G2</f>
        <v>Chlorophyll c1</v>
      </c>
      <c r="U1" s="9" t="str">
        <f aca="false">[1]coefext!H2</f>
        <v>Chlorophyll c-like1</v>
      </c>
      <c r="V1" s="9" t="str">
        <f aca="false">[1]coefext!I2</f>
        <v>Chlorophyll c-like2</v>
      </c>
      <c r="W1" s="9" t="str">
        <f aca="false">[1]coefext!J2</f>
        <v>Chlorophyllid a1</v>
      </c>
      <c r="X1" s="9" t="str">
        <f aca="false">[1]coefext!K2</f>
        <v>Chlorophyllid a2</v>
      </c>
      <c r="Y1" s="9" t="str">
        <f aca="false">[1]coefext!L2</f>
        <v>Peridinin</v>
      </c>
      <c r="Z1" s="9" t="str">
        <f aca="false">[1]coefext!M2</f>
        <v>Phaeophorbid a1</v>
      </c>
      <c r="AA1" s="9" t="str">
        <f aca="false">[1]coefext!N2</f>
        <v>Phaeophorbid a2</v>
      </c>
      <c r="AB1" s="9" t="str">
        <f aca="false">[1]coefext!O2</f>
        <v>Phaeophorbid a3</v>
      </c>
      <c r="AC1" s="9" t="str">
        <f aca="false">[1]coefext!P2</f>
        <v>Phaeophorbid a4</v>
      </c>
      <c r="AD1" s="9" t="str">
        <f aca="false">[1]coefext!Q2</f>
        <v>Phaeophorbid a5</v>
      </c>
      <c r="AE1" s="9" t="str">
        <f aca="false">[1]coefext!R2</f>
        <v>Uriolide</v>
      </c>
      <c r="AF1" s="9" t="str">
        <f aca="false">[1]coefext!S2</f>
        <v>19'-Butanoyloxyfucoxanthin</v>
      </c>
      <c r="AG1" s="9" t="str">
        <f aca="false">[1]coefext!T2</f>
        <v>Fucoxanthin</v>
      </c>
      <c r="AH1" s="9" t="str">
        <f aca="false">[1]coefext!U2</f>
        <v>Neoxanthin</v>
      </c>
      <c r="AI1" s="9" t="str">
        <f aca="false">[1]coefext!V2</f>
        <v>19'-Hex-4-ketofucoxanthin</v>
      </c>
      <c r="AJ1" s="9" t="str">
        <f aca="false">[1]coefext!W2</f>
        <v>Prasinoxanthin</v>
      </c>
      <c r="AK1" s="9" t="str">
        <f aca="false">[1]coefext!X2</f>
        <v>Violaxanthin</v>
      </c>
      <c r="AL1" s="9" t="str">
        <f aca="false">[1]coefext!Y2</f>
        <v>19'-Hexanoyloxyfucoxanthin</v>
      </c>
      <c r="AM1" s="9" t="str">
        <f aca="false">[1]coefext!Z2</f>
        <v>Micromonal</v>
      </c>
      <c r="AN1" s="9" t="str">
        <f aca="false">[1]coefext!AA2</f>
        <v>Myxoxanthophyll</v>
      </c>
      <c r="AO1" s="9" t="str">
        <f aca="false">[1]coefext!AB2</f>
        <v>Diadinoxanthin</v>
      </c>
      <c r="AP1" s="9" t="str">
        <f aca="false">[1]coefext!AC2</f>
        <v>Antheraxanthin</v>
      </c>
      <c r="AQ1" s="9" t="str">
        <f aca="false">[1]coefext!AD2</f>
        <v>Alloxanthin</v>
      </c>
      <c r="AR1" s="9" t="str">
        <f aca="false">[1]coefext!AE2</f>
        <v>Monadoxanthin</v>
      </c>
      <c r="AS1" s="9" t="str">
        <f aca="false">[1]coefext!AF2</f>
        <v>Diatoxanthin</v>
      </c>
      <c r="AT1" s="9" t="str">
        <f aca="false">[1]coefext!AG2</f>
        <v>Zeaxanthin</v>
      </c>
      <c r="AU1" s="9" t="str">
        <f aca="false">[1]coefext!AH2</f>
        <v>Lutein</v>
      </c>
      <c r="AV1" s="9" t="str">
        <f aca="false">[1]coefext!AI2</f>
        <v>Unknown carotenoid λmax 428</v>
      </c>
      <c r="AW1" s="9" t="str">
        <f aca="false">[1]coefext!AJ2</f>
        <v>Lutein 5,8 epoxide</v>
      </c>
      <c r="AX1" s="9" t="str">
        <f aca="false">[1]coefext!AK2</f>
        <v>Unknown carotenoid λmax 448</v>
      </c>
      <c r="AY1" s="9" t="str">
        <f aca="false">[1]coefext!AL2</f>
        <v>Bacteriochlorophyll a</v>
      </c>
      <c r="AZ1" s="9" t="str">
        <f aca="false">[1]coefext!AM2</f>
        <v>Non-polar chlorophyll c-like1</v>
      </c>
      <c r="BA1" s="9" t="str">
        <f aca="false">[1]coefext!AN2</f>
        <v>Divinyl Chlorophyll b</v>
      </c>
      <c r="BB1" s="9" t="str">
        <f aca="false">[1]coefext!AO2</f>
        <v>Chlorophyll b</v>
      </c>
      <c r="BC1" s="9" t="str">
        <f aca="false">[1]coefext!AP2</f>
        <v>Chlorophyll b-like</v>
      </c>
      <c r="BD1" s="9" t="str">
        <f aca="false">[1]coefext!AQ2</f>
        <v>Crocoxanthin</v>
      </c>
      <c r="BE1" s="9" t="str">
        <f aca="false">[1]coefext!AR2</f>
        <v>Unknown carotenoid λmax 446</v>
      </c>
      <c r="BF1" s="9" t="str">
        <f aca="false">[1]coefext!AS2</f>
        <v>Divinyl Chlorophyll a</v>
      </c>
      <c r="BG1" s="9" t="str">
        <f aca="false">[1]coefext!AT2</f>
        <v>Chlorophyll a allomer-1</v>
      </c>
      <c r="BH1" s="9" t="str">
        <f aca="false">[1]coefext!AU2</f>
        <v>Chlorophyll a allomer-2</v>
      </c>
      <c r="BI1" s="9" t="str">
        <f aca="false">[1]coefext!AV2</f>
        <v>Chlorophyll a allomer-3</v>
      </c>
      <c r="BJ1" s="9" t="str">
        <f aca="false">[1]coefext!AW2</f>
        <v>Chlorophyll a allomer-4</v>
      </c>
      <c r="BK1" s="9" t="str">
        <f aca="false">[1]coefext!AX2</f>
        <v>Chlorophyll a</v>
      </c>
      <c r="BL1" s="9" t="str">
        <f aca="false">[1]coefext!AY2</f>
        <v>Chlorophyll a epimer1</v>
      </c>
      <c r="BM1" s="9" t="str">
        <f aca="false">[1]coefext!AZ2</f>
        <v>Chlorophyll a epimer2</v>
      </c>
      <c r="BN1" s="9" t="str">
        <f aca="false">[1]coefext!BA2</f>
        <v>Divinyl Chlorophyll a-like</v>
      </c>
      <c r="BO1" s="9" t="str">
        <f aca="false">[1]coefext!BB2</f>
        <v>Non-polar chlorophyll c-like2</v>
      </c>
      <c r="BP1" s="9" t="str">
        <f aca="false">[1]coefext!BC2</f>
        <v>Unknown carotenoid λmax 442</v>
      </c>
      <c r="BQ1" s="9" t="str">
        <f aca="false">[1]coefext!BD2</f>
        <v>Phaeophytin a1</v>
      </c>
      <c r="BR1" s="9" t="str">
        <f aca="false">[1]coefext!BE2</f>
        <v>Phaeophytin a2</v>
      </c>
      <c r="BS1" s="9" t="str">
        <f aca="false">[1]coefext!BF2</f>
        <v>a-Carotene</v>
      </c>
      <c r="BT1" s="9" t="str">
        <f aca="false">[1]coefext!BG2</f>
        <v>b-Carotene</v>
      </c>
      <c r="BU1" s="9" t="str">
        <f aca="false">[1]coefext!BH2</f>
        <v>x1</v>
      </c>
      <c r="BV1" s="9" t="str">
        <f aca="false">[1]coefext!BI2</f>
        <v>x2</v>
      </c>
      <c r="BW1" s="9" t="str">
        <f aca="false">[1]coefext!BJ2</f>
        <v>x3</v>
      </c>
      <c r="BX1" s="9" t="str">
        <f aca="false">[1]coefext!BK2</f>
        <v>x4</v>
      </c>
      <c r="BY1" s="9" t="str">
        <f aca="false">[1]coefext!BL2</f>
        <v>x5</v>
      </c>
      <c r="BZ1" s="9" t="str">
        <f aca="false">[1]coefext!BM2</f>
        <v>x6</v>
      </c>
      <c r="CA1" s="9" t="str">
        <f aca="false">[1]coefext!BN2</f>
        <v>x7</v>
      </c>
      <c r="CB1" s="9" t="str">
        <f aca="false">[1]coefext!BO2</f>
        <v>x8</v>
      </c>
      <c r="CC1" s="9" t="str">
        <f aca="false">[1]coefext!BP2</f>
        <v>x9</v>
      </c>
      <c r="CD1" s="9" t="str">
        <f aca="false">[1]coefext!BQ2</f>
        <v>x10</v>
      </c>
      <c r="CE1" s="9" t="str">
        <f aca="false">[1]coefext!BR2</f>
        <v>x11</v>
      </c>
      <c r="CF1" s="9" t="str">
        <f aca="false">[1]coefext!BS2</f>
        <v>x12</v>
      </c>
      <c r="CG1" s="9" t="str">
        <f aca="false">[1]coefext!BT2</f>
        <v>x13</v>
      </c>
      <c r="CH1" s="9" t="str">
        <f aca="false">[1]coefext!BU2</f>
        <v>x14</v>
      </c>
      <c r="CI1" s="9" t="str">
        <f aca="false">[1]coefext!BV2</f>
        <v>x15</v>
      </c>
      <c r="CJ1" s="9" t="s">
        <v>15</v>
      </c>
      <c r="CK1" s="9" t="s">
        <v>16</v>
      </c>
      <c r="CL1" s="9" t="s">
        <v>17</v>
      </c>
      <c r="CM1" s="11" t="s">
        <v>18</v>
      </c>
      <c r="CN1" s="12" t="s">
        <v>19</v>
      </c>
      <c r="CO1" s="9" t="s">
        <v>20</v>
      </c>
      <c r="CP1" s="9" t="s">
        <v>21</v>
      </c>
      <c r="CQ1" s="9" t="s">
        <v>22</v>
      </c>
      <c r="CR1" s="9" t="s">
        <v>23</v>
      </c>
      <c r="CS1" s="9" t="s">
        <v>24</v>
      </c>
      <c r="CT1" s="9" t="s">
        <v>25</v>
      </c>
      <c r="CU1" s="9" t="s">
        <v>26</v>
      </c>
      <c r="CV1" s="9" t="s">
        <v>27</v>
      </c>
      <c r="CW1" s="9" t="s">
        <v>28</v>
      </c>
      <c r="CX1" s="9" t="s">
        <v>29</v>
      </c>
      <c r="CY1" s="9" t="s">
        <v>30</v>
      </c>
      <c r="CZ1" s="9" t="s">
        <v>31</v>
      </c>
      <c r="DA1" s="9" t="s">
        <v>32</v>
      </c>
      <c r="DB1" s="9" t="s">
        <v>33</v>
      </c>
      <c r="DC1" s="9" t="s">
        <v>34</v>
      </c>
      <c r="DD1" s="9" t="s">
        <v>35</v>
      </c>
      <c r="DE1" s="9" t="s">
        <v>36</v>
      </c>
      <c r="DF1" s="9" t="s">
        <v>37</v>
      </c>
      <c r="DG1" s="9" t="s">
        <v>38</v>
      </c>
      <c r="DH1" s="9" t="s">
        <v>39</v>
      </c>
      <c r="DI1" s="9" t="s">
        <v>40</v>
      </c>
      <c r="DJ1" s="9" t="s">
        <v>41</v>
      </c>
      <c r="DK1" s="9" t="s">
        <v>42</v>
      </c>
      <c r="DL1" s="9" t="s">
        <v>43</v>
      </c>
      <c r="DM1" s="9" t="s">
        <v>44</v>
      </c>
      <c r="DN1" s="9" t="s">
        <v>45</v>
      </c>
      <c r="DO1" s="9" t="s">
        <v>46</v>
      </c>
      <c r="DP1" s="9" t="s">
        <v>47</v>
      </c>
      <c r="DQ1" s="9" t="s">
        <v>48</v>
      </c>
      <c r="DR1" s="9" t="s">
        <v>49</v>
      </c>
      <c r="DS1" s="9" t="s">
        <v>50</v>
      </c>
      <c r="DT1" s="9" t="s">
        <v>51</v>
      </c>
      <c r="DU1" s="9" t="s">
        <v>52</v>
      </c>
      <c r="DV1" s="9" t="s">
        <v>53</v>
      </c>
      <c r="DW1" s="9" t="s">
        <v>54</v>
      </c>
      <c r="DX1" s="9" t="s">
        <v>55</v>
      </c>
      <c r="DY1" s="9" t="s">
        <v>56</v>
      </c>
      <c r="DZ1" s="9" t="s">
        <v>57</v>
      </c>
      <c r="EA1" s="9" t="s">
        <v>58</v>
      </c>
      <c r="EB1" s="9" t="s">
        <v>59</v>
      </c>
      <c r="EC1" s="9" t="s">
        <v>60</v>
      </c>
      <c r="ED1" s="9" t="s">
        <v>61</v>
      </c>
      <c r="EE1" s="9" t="s">
        <v>62</v>
      </c>
      <c r="EF1" s="9" t="s">
        <v>63</v>
      </c>
    </row>
    <row r="2" s="14" customFormat="true" ht="13.2" hidden="false" customHeight="false" outlineLevel="0" collapsed="false">
      <c r="A2" s="13"/>
      <c r="B2" s="13"/>
      <c r="E2" s="13"/>
      <c r="F2" s="13"/>
      <c r="J2" s="15"/>
      <c r="O2" s="14" t="n">
        <v>1200</v>
      </c>
      <c r="P2" s="16" t="n">
        <v>237.5</v>
      </c>
      <c r="Q2" s="16" t="n">
        <v>279.9</v>
      </c>
      <c r="R2" s="16" t="n">
        <v>279.9</v>
      </c>
      <c r="S2" s="16" t="n">
        <v>279.9</v>
      </c>
      <c r="T2" s="16" t="n">
        <v>224.3</v>
      </c>
      <c r="U2" s="16" t="n">
        <v>279.9</v>
      </c>
      <c r="V2" s="16" t="n">
        <v>279.9</v>
      </c>
      <c r="W2" s="16" t="n">
        <v>81.3</v>
      </c>
      <c r="X2" s="16" t="n">
        <v>81.3</v>
      </c>
      <c r="Y2" s="16" t="n">
        <v>109.9</v>
      </c>
      <c r="Z2" s="16" t="n">
        <v>47.0901941325102</v>
      </c>
      <c r="AA2" s="16" t="n">
        <v>47.0901941325102</v>
      </c>
      <c r="AB2" s="16" t="n">
        <v>47.0901941325102</v>
      </c>
      <c r="AC2" s="16" t="n">
        <v>47.0901941325102</v>
      </c>
      <c r="AD2" s="16" t="n">
        <v>47.0901941325102</v>
      </c>
      <c r="AE2" s="16" t="n">
        <v>182.2</v>
      </c>
      <c r="AF2" s="16" t="n">
        <v>147.931129548721</v>
      </c>
      <c r="AG2" s="16" t="n">
        <v>151.493091374084</v>
      </c>
      <c r="AH2" s="16" t="n">
        <v>148.298284862184</v>
      </c>
      <c r="AI2" s="16" t="n">
        <v>137.6</v>
      </c>
      <c r="AJ2" s="16" t="n">
        <v>145.52441937945</v>
      </c>
      <c r="AK2" s="16" t="n">
        <v>188.045550764267</v>
      </c>
      <c r="AL2" s="16" t="n">
        <v>151.086989604227</v>
      </c>
      <c r="AM2" s="16" t="n">
        <v>182.2</v>
      </c>
      <c r="AN2" s="16" t="n">
        <v>124</v>
      </c>
      <c r="AO2" s="16" t="n">
        <v>219.047425649226</v>
      </c>
      <c r="AP2" s="16" t="n">
        <v>182.258177899079</v>
      </c>
      <c r="AQ2" s="16" t="n">
        <v>235.531587315702</v>
      </c>
      <c r="AR2" s="16" t="n">
        <v>182.2</v>
      </c>
      <c r="AS2" s="16" t="n">
        <v>233.160658997254</v>
      </c>
      <c r="AT2" s="16" t="n">
        <v>266.630471756925</v>
      </c>
      <c r="AU2" s="16" t="n">
        <v>211.317976360812</v>
      </c>
      <c r="AV2" s="16" t="n">
        <v>182.2</v>
      </c>
      <c r="AW2" s="16" t="n">
        <v>182.2</v>
      </c>
      <c r="AX2" s="16" t="n">
        <v>182.2</v>
      </c>
      <c r="AY2" s="16" t="n">
        <v>47.2</v>
      </c>
      <c r="AZ2" s="16" t="n">
        <v>279.9</v>
      </c>
      <c r="BA2" s="16" t="n">
        <v>53.8</v>
      </c>
      <c r="BB2" s="16" t="n">
        <v>63.194597820258</v>
      </c>
      <c r="BC2" s="16" t="n">
        <v>63.2</v>
      </c>
      <c r="BD2" s="16" t="n">
        <v>182.2</v>
      </c>
      <c r="BE2" s="16" t="n">
        <v>182.2</v>
      </c>
      <c r="BF2" s="16" t="n">
        <v>56.0616058425146</v>
      </c>
      <c r="BG2" s="16" t="n">
        <v>55.9348633200726</v>
      </c>
      <c r="BH2" s="16" t="n">
        <v>55.9348633200726</v>
      </c>
      <c r="BI2" s="16" t="n">
        <v>55.9348633200726</v>
      </c>
      <c r="BJ2" s="16" t="n">
        <v>55.9348633200726</v>
      </c>
      <c r="BK2" s="16" t="n">
        <v>55.9348633200726</v>
      </c>
      <c r="BL2" s="16" t="n">
        <v>55.9348633200726</v>
      </c>
      <c r="BM2" s="16" t="n">
        <v>55.9348633200726</v>
      </c>
      <c r="BN2" s="16" t="n">
        <v>56.1</v>
      </c>
      <c r="BO2" s="16" t="n">
        <v>279.9</v>
      </c>
      <c r="BP2" s="16" t="n">
        <v>182.2</v>
      </c>
      <c r="BQ2" s="16" t="n">
        <v>32.5</v>
      </c>
      <c r="BR2" s="16" t="n">
        <v>32.5</v>
      </c>
      <c r="BS2" s="16" t="n">
        <v>226.350527749326</v>
      </c>
      <c r="BT2" s="16" t="n">
        <v>219.360446907662</v>
      </c>
      <c r="BU2" s="16" t="n">
        <v>182.2</v>
      </c>
      <c r="BV2" s="16" t="n">
        <v>182.2</v>
      </c>
      <c r="BW2" s="16" t="n">
        <v>182.2</v>
      </c>
      <c r="BX2" s="16" t="n">
        <v>182.2</v>
      </c>
      <c r="BY2" s="16" t="n">
        <v>182.2</v>
      </c>
      <c r="BZ2" s="16" t="n">
        <v>182.2</v>
      </c>
      <c r="CA2" s="16" t="n">
        <v>182.2</v>
      </c>
      <c r="CB2" s="16" t="n">
        <v>182.2</v>
      </c>
      <c r="CC2" s="16" t="n">
        <v>182.2</v>
      </c>
      <c r="CD2" s="16" t="n">
        <v>182.2</v>
      </c>
      <c r="CE2" s="16" t="n">
        <v>182.2</v>
      </c>
      <c r="CF2" s="16" t="n">
        <v>182.2</v>
      </c>
      <c r="CG2" s="16" t="n">
        <v>182.2</v>
      </c>
      <c r="CH2" s="16" t="n">
        <v>182.2</v>
      </c>
      <c r="CI2" s="16" t="n">
        <v>182.2</v>
      </c>
      <c r="CJ2" s="17"/>
      <c r="CK2" s="17"/>
      <c r="CL2" s="17"/>
      <c r="CM2" s="18"/>
      <c r="CN2" s="19"/>
      <c r="CO2" s="17"/>
      <c r="CP2" s="17"/>
      <c r="CQ2" s="17"/>
    </row>
    <row r="3" s="21" customFormat="true" ht="13.2" hidden="false" customHeight="false" outlineLevel="0" collapsed="false">
      <c r="A3" s="20"/>
      <c r="B3" s="20"/>
      <c r="E3" s="20"/>
      <c r="F3" s="20"/>
      <c r="J3" s="22"/>
      <c r="P3" s="23" t="n">
        <f aca="false">0.22/P2</f>
        <v>0.000926315789473684</v>
      </c>
      <c r="Q3" s="23" t="n">
        <f aca="false">0.22/Q2</f>
        <v>0.000785994998213648</v>
      </c>
      <c r="R3" s="23" t="n">
        <f aca="false">0.22/R2</f>
        <v>0.000785994998213648</v>
      </c>
      <c r="S3" s="23" t="n">
        <f aca="false">0.22/S2</f>
        <v>0.000785994998213648</v>
      </c>
      <c r="T3" s="23" t="n">
        <f aca="false">0.22/T2</f>
        <v>0.000980829246544806</v>
      </c>
      <c r="U3" s="23" t="n">
        <f aca="false">0.22/U2</f>
        <v>0.000785994998213648</v>
      </c>
      <c r="V3" s="23" t="n">
        <f aca="false">0.22/V2</f>
        <v>0.000785994998213648</v>
      </c>
      <c r="W3" s="23" t="n">
        <f aca="false">0.22/W2</f>
        <v>0.0027060270602706</v>
      </c>
      <c r="X3" s="23" t="n">
        <f aca="false">0.22/X2</f>
        <v>0.0027060270602706</v>
      </c>
      <c r="Y3" s="23" t="n">
        <f aca="false">0.22/Y2</f>
        <v>0.00200181983621474</v>
      </c>
      <c r="Z3" s="23" t="n">
        <f aca="false">0.22/Z2</f>
        <v>0.00467188560278447</v>
      </c>
      <c r="AA3" s="23" t="n">
        <f aca="false">0.22/AA2</f>
        <v>0.00467188560278447</v>
      </c>
      <c r="AB3" s="23" t="n">
        <f aca="false">0.22/AB2</f>
        <v>0.00467188560278447</v>
      </c>
      <c r="AC3" s="23" t="n">
        <f aca="false">0.22/AC2</f>
        <v>0.00467188560278447</v>
      </c>
      <c r="AD3" s="23" t="n">
        <f aca="false">0.22/AD2</f>
        <v>0.00467188560278447</v>
      </c>
      <c r="AE3" s="23" t="n">
        <f aca="false">0.22/AE2</f>
        <v>0.00120746432491767</v>
      </c>
      <c r="AF3" s="23" t="n">
        <f aca="false">0.22/AF2</f>
        <v>0.00148717853146347</v>
      </c>
      <c r="AG3" s="23" t="n">
        <f aca="false">0.22/AG2</f>
        <v>0.00145221143752853</v>
      </c>
      <c r="AH3" s="23" t="n">
        <f aca="false">0.22/AH2</f>
        <v>0.00148349659070197</v>
      </c>
      <c r="AI3" s="23" t="n">
        <f aca="false">0.22/AI2</f>
        <v>0.00159883720930233</v>
      </c>
      <c r="AJ3" s="23" t="n">
        <f aca="false">0.22/AJ2</f>
        <v>0.00151177376922809</v>
      </c>
      <c r="AK3" s="23" t="n">
        <f aca="false">0.22/AK2</f>
        <v>0.00116992930226672</v>
      </c>
      <c r="AL3" s="23" t="n">
        <f aca="false">0.22/AL2</f>
        <v>0.00145611478907808</v>
      </c>
      <c r="AM3" s="23" t="n">
        <f aca="false">0.22/AM2</f>
        <v>0.00120746432491767</v>
      </c>
      <c r="AN3" s="23" t="n">
        <f aca="false">0.22/AN2</f>
        <v>0.0017741935483871</v>
      </c>
      <c r="AO3" s="23" t="n">
        <f aca="false">0.22/AO2</f>
        <v>0.00100434871283217</v>
      </c>
      <c r="AP3" s="23" t="n">
        <f aca="false">0.22/AP2</f>
        <v>0.00120707889509254</v>
      </c>
      <c r="AQ3" s="23" t="n">
        <f aca="false">0.22/AQ2</f>
        <v>0.000934057306314149</v>
      </c>
      <c r="AR3" s="23" t="n">
        <f aca="false">0.22/AR2</f>
        <v>0.00120746432491767</v>
      </c>
      <c r="AS3" s="23" t="n">
        <f aca="false">0.22/AS2</f>
        <v>0.000943555404870386</v>
      </c>
      <c r="AT3" s="23" t="n">
        <f aca="false">0.22/AT2</f>
        <v>0.000825111993202952</v>
      </c>
      <c r="AU3" s="23" t="n">
        <f aca="false">0.22/AU2</f>
        <v>0.00104108511631951</v>
      </c>
      <c r="AV3" s="23" t="n">
        <f aca="false">0.22/AV2</f>
        <v>0.00120746432491767</v>
      </c>
      <c r="AW3" s="23" t="n">
        <f aca="false">0.22/AW2</f>
        <v>0.00120746432491767</v>
      </c>
      <c r="AX3" s="23" t="n">
        <f aca="false">0.22/AX2</f>
        <v>0.00120746432491767</v>
      </c>
      <c r="AY3" s="23" t="n">
        <f aca="false">0.22/AY2</f>
        <v>0.00466101694915254</v>
      </c>
      <c r="AZ3" s="23" t="n">
        <f aca="false">0.22/AZ2</f>
        <v>0.000785994998213648</v>
      </c>
      <c r="BA3" s="23" t="n">
        <f aca="false">0.22/BA2</f>
        <v>0.00408921933085502</v>
      </c>
      <c r="BB3" s="23" t="n">
        <f aca="false">0.22/BB2</f>
        <v>0.00348131023201916</v>
      </c>
      <c r="BC3" s="23" t="n">
        <f aca="false">0.22/BC2</f>
        <v>0.00348101265822785</v>
      </c>
      <c r="BD3" s="23" t="n">
        <f aca="false">0.22/BD2</f>
        <v>0.00120746432491767</v>
      </c>
      <c r="BE3" s="23" t="n">
        <f aca="false">0.22/BE2</f>
        <v>0.00120746432491767</v>
      </c>
      <c r="BF3" s="23" t="n">
        <f aca="false">0.22/BF2</f>
        <v>0.00392425433937823</v>
      </c>
      <c r="BG3" s="23" t="n">
        <f aca="false">0.22/BG2</f>
        <v>0.00393314628733617</v>
      </c>
      <c r="BH3" s="23" t="n">
        <f aca="false">0.22/BH2</f>
        <v>0.00393314628733617</v>
      </c>
      <c r="BI3" s="23" t="n">
        <f aca="false">0.22/BI2</f>
        <v>0.00393314628733617</v>
      </c>
      <c r="BJ3" s="23" t="n">
        <f aca="false">0.22/BJ2</f>
        <v>0.00393314628733617</v>
      </c>
      <c r="BK3" s="23" t="n">
        <f aca="false">0.22/BK2</f>
        <v>0.00393314628733617</v>
      </c>
      <c r="BL3" s="23" t="n">
        <f aca="false">0.22/BL2</f>
        <v>0.00393314628733617</v>
      </c>
      <c r="BM3" s="23" t="n">
        <f aca="false">0.22/BM2</f>
        <v>0.00393314628733617</v>
      </c>
      <c r="BN3" s="23" t="n">
        <f aca="false">0.22/BN2</f>
        <v>0.00392156862745098</v>
      </c>
      <c r="BO3" s="23" t="n">
        <f aca="false">0.22/BO2</f>
        <v>0.000785994998213648</v>
      </c>
      <c r="BP3" s="23" t="n">
        <f aca="false">0.22/BP2</f>
        <v>0.00120746432491767</v>
      </c>
      <c r="BQ3" s="23" t="n">
        <f aca="false">0.22/BQ2</f>
        <v>0.00676923076923077</v>
      </c>
      <c r="BR3" s="23" t="n">
        <f aca="false">0.22/BR2</f>
        <v>0.00676923076923077</v>
      </c>
      <c r="BS3" s="23" t="n">
        <f aca="false">0.22/BS2</f>
        <v>0.000971943835022295</v>
      </c>
      <c r="BT3" s="23" t="n">
        <f aca="false">0.22/BT2</f>
        <v>0.0010029155351448</v>
      </c>
      <c r="BU3" s="23" t="n">
        <f aca="false">0.22/BU2</f>
        <v>0.00120746432491767</v>
      </c>
      <c r="BV3" s="23" t="n">
        <f aca="false">0.22/BV2</f>
        <v>0.00120746432491767</v>
      </c>
      <c r="BW3" s="23" t="n">
        <f aca="false">0.22/BW2</f>
        <v>0.00120746432491767</v>
      </c>
      <c r="BX3" s="23" t="n">
        <f aca="false">0.22/BX2</f>
        <v>0.00120746432491767</v>
      </c>
      <c r="BY3" s="23" t="n">
        <f aca="false">0.22/BY2</f>
        <v>0.00120746432491767</v>
      </c>
      <c r="BZ3" s="23" t="n">
        <f aca="false">0.22/BZ2</f>
        <v>0.00120746432491767</v>
      </c>
      <c r="CA3" s="23" t="n">
        <f aca="false">0.22/CA2</f>
        <v>0.00120746432491767</v>
      </c>
      <c r="CB3" s="23" t="n">
        <f aca="false">0.22/CB2</f>
        <v>0.00120746432491767</v>
      </c>
      <c r="CC3" s="23" t="n">
        <f aca="false">0.22/CC2</f>
        <v>0.00120746432491767</v>
      </c>
      <c r="CD3" s="23" t="n">
        <f aca="false">0.22/CD2</f>
        <v>0.00120746432491767</v>
      </c>
      <c r="CE3" s="23" t="n">
        <f aca="false">0.22/CE2</f>
        <v>0.00120746432491767</v>
      </c>
      <c r="CF3" s="23" t="n">
        <f aca="false">0.22/CF2</f>
        <v>0.00120746432491767</v>
      </c>
      <c r="CG3" s="23" t="n">
        <f aca="false">0.22/CG2</f>
        <v>0.00120746432491767</v>
      </c>
      <c r="CH3" s="23" t="n">
        <f aca="false">0.22/CH2</f>
        <v>0.00120746432491767</v>
      </c>
      <c r="CI3" s="23" t="n">
        <f aca="false">0.22/CI2</f>
        <v>0.00120746432491767</v>
      </c>
      <c r="CJ3" s="23"/>
      <c r="CK3" s="23"/>
      <c r="CL3" s="23"/>
      <c r="CM3" s="18"/>
      <c r="CN3" s="19"/>
      <c r="CO3" s="23"/>
      <c r="CP3" s="23"/>
      <c r="CQ3" s="23"/>
    </row>
    <row r="4" customFormat="false" ht="16.5" hidden="false" customHeight="true" outlineLevel="0" collapsed="false">
      <c r="A4" s="2"/>
      <c r="B4" s="0"/>
      <c r="C4" s="24"/>
      <c r="D4" s="24"/>
      <c r="E4" s="25"/>
      <c r="F4" s="25"/>
      <c r="G4" s="26"/>
      <c r="H4" s="27"/>
      <c r="I4" s="26"/>
      <c r="J4" s="26"/>
      <c r="K4" s="26"/>
      <c r="L4" s="26"/>
      <c r="M4" s="26"/>
      <c r="N4" s="0"/>
      <c r="O4" s="28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30"/>
      <c r="CL4" s="4"/>
      <c r="CM4" s="31"/>
      <c r="CN4" s="6"/>
      <c r="CO4" s="32"/>
      <c r="CP4" s="26"/>
      <c r="CQ4" s="26"/>
      <c r="CR4" s="30"/>
      <c r="CS4" s="30"/>
      <c r="CT4" s="30"/>
      <c r="CU4" s="30"/>
      <c r="CV4" s="3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2" hidden="false" customHeight="false" outlineLevel="0" collapsed="false">
      <c r="A5" s="2" t="n">
        <v>44264</v>
      </c>
      <c r="B5" s="2" t="n">
        <v>44264</v>
      </c>
      <c r="C5" s="3" t="s">
        <v>64</v>
      </c>
      <c r="D5" s="3" t="s">
        <v>65</v>
      </c>
      <c r="E5" s="1" t="s">
        <v>64</v>
      </c>
      <c r="F5" s="1" t="s">
        <v>65</v>
      </c>
      <c r="G5" s="3" t="n">
        <v>1</v>
      </c>
      <c r="H5" s="33" t="n">
        <v>5</v>
      </c>
      <c r="I5" s="33" t="n">
        <v>11</v>
      </c>
      <c r="J5" s="4" t="n">
        <v>2.27</v>
      </c>
      <c r="K5" s="3" t="n">
        <v>3</v>
      </c>
      <c r="L5" s="3" t="s">
        <v>66</v>
      </c>
      <c r="M5" s="3" t="n">
        <v>125</v>
      </c>
      <c r="N5" s="3" t="n">
        <v>4931.8369140625</v>
      </c>
      <c r="O5" s="3" t="n">
        <v>4661.80810546875</v>
      </c>
      <c r="P5" s="3" t="n">
        <v>77.1748275756836</v>
      </c>
      <c r="Q5" s="3" t="n">
        <v>0</v>
      </c>
      <c r="R5" s="3" t="n">
        <v>146.964004516602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22.8168468475342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6.43546485900879</v>
      </c>
      <c r="AF5" s="3" t="n">
        <v>39.6342544555664</v>
      </c>
      <c r="AG5" s="3" t="n">
        <v>93.1376037597656</v>
      </c>
      <c r="AH5" s="3" t="n">
        <v>8.42314529418945</v>
      </c>
      <c r="AI5" s="3" t="n">
        <v>0</v>
      </c>
      <c r="AJ5" s="3" t="n">
        <v>18.7286987304688</v>
      </c>
      <c r="AK5" s="3" t="n">
        <v>6.51418495178223</v>
      </c>
      <c r="AL5" s="3" t="n">
        <v>118.726745605469</v>
      </c>
      <c r="AM5" s="3" t="n">
        <v>4.50207471847534</v>
      </c>
      <c r="AN5" s="3" t="n">
        <v>0</v>
      </c>
      <c r="AO5" s="3" t="n">
        <v>70.4881362915039</v>
      </c>
      <c r="AP5" s="3" t="n">
        <v>0</v>
      </c>
      <c r="AQ5" s="3" t="n">
        <v>67.2337875366211</v>
      </c>
      <c r="AR5" s="3" t="n">
        <v>0</v>
      </c>
      <c r="AS5" s="3" t="n">
        <v>10.54505443573</v>
      </c>
      <c r="AT5" s="3" t="n">
        <v>32.9842643737793</v>
      </c>
      <c r="AU5" s="3" t="n">
        <v>4.07836151123047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3" t="n">
        <v>30.7005977630615</v>
      </c>
      <c r="BC5" s="3" t="n">
        <v>0</v>
      </c>
      <c r="BD5" s="3" t="n">
        <v>0</v>
      </c>
      <c r="BE5" s="3" t="n">
        <v>0</v>
      </c>
      <c r="BF5" s="3" t="n">
        <v>8.86622524261475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238.416259765625</v>
      </c>
      <c r="BL5" s="3" t="n">
        <v>6.18321752548218</v>
      </c>
      <c r="BM5" s="3" t="n">
        <v>0</v>
      </c>
      <c r="BN5" s="3" t="n">
        <v>0</v>
      </c>
      <c r="BO5" s="3" t="n">
        <v>0</v>
      </c>
      <c r="BP5" s="3" t="n">
        <v>5.08716011047363</v>
      </c>
      <c r="BQ5" s="3" t="n">
        <v>1.75135576725006</v>
      </c>
      <c r="BR5" s="3" t="n">
        <v>0</v>
      </c>
      <c r="BS5" s="3" t="n">
        <v>0</v>
      </c>
      <c r="BT5" s="3" t="n">
        <v>37.2574615478516</v>
      </c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6" t="n">
        <v>44242</v>
      </c>
      <c r="CN5" s="0"/>
      <c r="CO5" s="0"/>
      <c r="CP5" s="0"/>
      <c r="CQ5" s="3" t="s">
        <v>67</v>
      </c>
      <c r="CR5" s="0"/>
      <c r="CS5" s="3" t="n">
        <v>1</v>
      </c>
      <c r="CT5" s="3" t="n">
        <v>1</v>
      </c>
      <c r="CU5" s="3" t="n">
        <v>1</v>
      </c>
      <c r="CV5" s="3" t="n">
        <v>1</v>
      </c>
      <c r="CW5" s="3" t="n">
        <v>1</v>
      </c>
      <c r="CX5" s="3" t="n">
        <v>1</v>
      </c>
      <c r="CY5" s="3" t="n">
        <v>1</v>
      </c>
      <c r="CZ5" s="3" t="n">
        <v>3</v>
      </c>
      <c r="DA5" s="3" t="n">
        <v>1</v>
      </c>
      <c r="DB5" s="3" t="n">
        <v>1</v>
      </c>
      <c r="DC5" s="3" t="n">
        <v>1</v>
      </c>
      <c r="DD5" s="3" t="n">
        <v>1</v>
      </c>
      <c r="DE5" s="3" t="n">
        <v>1</v>
      </c>
      <c r="DF5" s="3" t="n">
        <v>1</v>
      </c>
      <c r="DG5" s="3" t="n">
        <v>1</v>
      </c>
      <c r="DH5" s="3" t="n">
        <v>3</v>
      </c>
      <c r="DI5" s="3" t="n">
        <v>1</v>
      </c>
      <c r="DJ5" s="3" t="n">
        <v>1</v>
      </c>
      <c r="DK5" s="3" t="n">
        <v>1</v>
      </c>
      <c r="DL5" s="3" t="n">
        <v>1</v>
      </c>
      <c r="DM5" s="3" t="n">
        <v>1</v>
      </c>
      <c r="DN5" s="3" t="n">
        <v>1</v>
      </c>
      <c r="DO5" s="3" t="n">
        <v>1</v>
      </c>
      <c r="DP5" s="3" t="n">
        <v>1</v>
      </c>
      <c r="DQ5" s="3" t="n">
        <v>1</v>
      </c>
      <c r="DR5" s="3" t="n">
        <v>1</v>
      </c>
      <c r="DS5" s="3" t="n">
        <v>1</v>
      </c>
      <c r="DT5" s="3" t="n">
        <v>1</v>
      </c>
      <c r="DU5" s="3" t="n">
        <v>1</v>
      </c>
      <c r="DV5" s="3" t="n">
        <v>1</v>
      </c>
      <c r="DW5" s="3" t="n">
        <v>1</v>
      </c>
      <c r="DX5" s="3" t="n">
        <v>1</v>
      </c>
      <c r="DY5" s="3" t="n">
        <v>1</v>
      </c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2" hidden="false" customHeight="false" outlineLevel="0" collapsed="false">
      <c r="A6" s="2" t="n">
        <v>44264</v>
      </c>
      <c r="B6" s="2" t="n">
        <v>44264</v>
      </c>
      <c r="C6" s="3" t="s">
        <v>64</v>
      </c>
      <c r="D6" s="3" t="s">
        <v>68</v>
      </c>
      <c r="E6" s="1" t="s">
        <v>64</v>
      </c>
      <c r="F6" s="1" t="s">
        <v>68</v>
      </c>
      <c r="G6" s="3" t="n">
        <v>1</v>
      </c>
      <c r="H6" s="34" t="n">
        <v>10</v>
      </c>
      <c r="I6" s="3" t="n">
        <v>10</v>
      </c>
      <c r="J6" s="4" t="n">
        <v>2.27</v>
      </c>
      <c r="K6" s="3" t="n">
        <v>3</v>
      </c>
      <c r="L6" s="3" t="s">
        <v>66</v>
      </c>
      <c r="M6" s="3" t="n">
        <v>125</v>
      </c>
      <c r="N6" s="3" t="n">
        <v>4931.8369140625</v>
      </c>
      <c r="O6" s="3" t="n">
        <v>4677.78564453125</v>
      </c>
      <c r="P6" s="3" t="n">
        <v>76.9775238037109</v>
      </c>
      <c r="Q6" s="3" t="n">
        <v>0</v>
      </c>
      <c r="R6" s="3" t="n">
        <v>152.063552856445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25.233980178833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6.6418342590332</v>
      </c>
      <c r="AF6" s="3" t="n">
        <v>41.6767845153809</v>
      </c>
      <c r="AG6" s="3" t="n">
        <v>96.3081283569336</v>
      </c>
      <c r="AH6" s="3" t="n">
        <v>8.93616485595703</v>
      </c>
      <c r="AI6" s="3" t="n">
        <v>0</v>
      </c>
      <c r="AJ6" s="3" t="n">
        <v>19.6172733306885</v>
      </c>
      <c r="AK6" s="3" t="n">
        <v>7.76578092575073</v>
      </c>
      <c r="AL6" s="3" t="n">
        <v>124.906959533691</v>
      </c>
      <c r="AM6" s="3" t="n">
        <v>4.37090635299683</v>
      </c>
      <c r="AN6" s="3" t="n">
        <v>0</v>
      </c>
      <c r="AO6" s="3" t="n">
        <v>73.0507965087891</v>
      </c>
      <c r="AP6" s="3" t="n">
        <v>0</v>
      </c>
      <c r="AQ6" s="3" t="n">
        <v>73.0556716918945</v>
      </c>
      <c r="AR6" s="3" t="n">
        <v>0</v>
      </c>
      <c r="AS6" s="3" t="n">
        <v>9.51858329772949</v>
      </c>
      <c r="AT6" s="3" t="n">
        <v>33.9633941650391</v>
      </c>
      <c r="AU6" s="3" t="n">
        <v>4.50863313674927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32.354923248291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6.91478395462036</v>
      </c>
      <c r="BH6" s="3" t="n">
        <v>10.2888965606689</v>
      </c>
      <c r="BI6" s="3" t="n">
        <v>0</v>
      </c>
      <c r="BJ6" s="3" t="n">
        <v>0</v>
      </c>
      <c r="BK6" s="3" t="n">
        <v>246.494888305664</v>
      </c>
      <c r="BL6" s="3" t="n">
        <v>4.41563892364502</v>
      </c>
      <c r="BM6" s="3" t="n">
        <v>0</v>
      </c>
      <c r="BN6" s="3" t="n">
        <v>0</v>
      </c>
      <c r="BO6" s="3" t="n">
        <v>0</v>
      </c>
      <c r="BP6" s="3" t="n">
        <v>5.32649517059326</v>
      </c>
      <c r="BQ6" s="3" t="n">
        <v>6.63268184661865</v>
      </c>
      <c r="BR6" s="3" t="n">
        <v>1.90841090679169</v>
      </c>
      <c r="BS6" s="3" t="n">
        <v>0</v>
      </c>
      <c r="BT6" s="3" t="n">
        <v>39.5461463928223</v>
      </c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6" t="n">
        <v>44242</v>
      </c>
      <c r="CN6" s="0"/>
      <c r="CO6" s="0"/>
      <c r="CP6" s="0"/>
      <c r="CQ6" s="3" t="s">
        <v>67</v>
      </c>
      <c r="CR6" s="0"/>
      <c r="CS6" s="3" t="n">
        <v>1</v>
      </c>
      <c r="CT6" s="3" t="n">
        <v>1</v>
      </c>
      <c r="CU6" s="3" t="n">
        <v>1</v>
      </c>
      <c r="CV6" s="3" t="n">
        <v>1</v>
      </c>
      <c r="CW6" s="3" t="n">
        <v>1</v>
      </c>
      <c r="CX6" s="3" t="n">
        <v>1</v>
      </c>
      <c r="CY6" s="3" t="n">
        <v>1</v>
      </c>
      <c r="CZ6" s="3" t="n">
        <v>3</v>
      </c>
      <c r="DA6" s="3" t="n">
        <v>1</v>
      </c>
      <c r="DB6" s="3" t="n">
        <v>1</v>
      </c>
      <c r="DC6" s="3" t="n">
        <v>1</v>
      </c>
      <c r="DD6" s="3" t="n">
        <v>1</v>
      </c>
      <c r="DE6" s="3" t="n">
        <v>1</v>
      </c>
      <c r="DF6" s="3" t="n">
        <v>1</v>
      </c>
      <c r="DG6" s="3" t="n">
        <v>1</v>
      </c>
      <c r="DH6" s="3" t="n">
        <v>3</v>
      </c>
      <c r="DI6" s="3" t="n">
        <v>1</v>
      </c>
      <c r="DJ6" s="3" t="n">
        <v>1</v>
      </c>
      <c r="DK6" s="3" t="n">
        <v>1</v>
      </c>
      <c r="DL6" s="3" t="n">
        <v>1</v>
      </c>
      <c r="DM6" s="3" t="n">
        <v>1</v>
      </c>
      <c r="DN6" s="3" t="n">
        <v>1</v>
      </c>
      <c r="DO6" s="3" t="n">
        <v>1</v>
      </c>
      <c r="DP6" s="3" t="n">
        <v>1</v>
      </c>
      <c r="DQ6" s="3" t="n">
        <v>1</v>
      </c>
      <c r="DR6" s="3" t="n">
        <v>1</v>
      </c>
      <c r="DS6" s="3" t="n">
        <v>1</v>
      </c>
      <c r="DT6" s="3" t="n">
        <v>1</v>
      </c>
      <c r="DU6" s="3" t="n">
        <v>1</v>
      </c>
      <c r="DV6" s="3" t="n">
        <v>1</v>
      </c>
      <c r="DW6" s="3" t="n">
        <v>1</v>
      </c>
      <c r="DX6" s="3" t="n">
        <v>1</v>
      </c>
      <c r="DY6" s="3" t="n">
        <v>1</v>
      </c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2" hidden="false" customHeight="false" outlineLevel="0" collapsed="false">
      <c r="A7" s="2" t="n">
        <v>44264</v>
      </c>
      <c r="B7" s="2" t="n">
        <v>44264</v>
      </c>
      <c r="C7" s="3" t="s">
        <v>64</v>
      </c>
      <c r="D7" s="3" t="s">
        <v>69</v>
      </c>
      <c r="E7" s="1" t="s">
        <v>64</v>
      </c>
      <c r="F7" s="1" t="s">
        <v>69</v>
      </c>
      <c r="G7" s="3" t="n">
        <v>1</v>
      </c>
      <c r="H7" s="3" t="n">
        <v>20</v>
      </c>
      <c r="I7" s="3" t="n">
        <v>9</v>
      </c>
      <c r="J7" s="4" t="n">
        <v>2.27</v>
      </c>
      <c r="K7" s="3" t="n">
        <v>3</v>
      </c>
      <c r="L7" s="3" t="s">
        <v>66</v>
      </c>
      <c r="M7" s="3" t="n">
        <v>125</v>
      </c>
      <c r="N7" s="3" t="n">
        <v>4931.8369140625</v>
      </c>
      <c r="O7" s="3" t="n">
        <v>4669.1552734375</v>
      </c>
      <c r="P7" s="3" t="n">
        <v>78.5785522460938</v>
      </c>
      <c r="Q7" s="3" t="n">
        <v>0</v>
      </c>
      <c r="R7" s="3" t="n">
        <v>156.262756347656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24.4628314971924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6.6988353729248</v>
      </c>
      <c r="AF7" s="3" t="n">
        <v>41.5441589355469</v>
      </c>
      <c r="AG7" s="3" t="n">
        <v>101.437339782715</v>
      </c>
      <c r="AH7" s="3" t="n">
        <v>9.26451587677002</v>
      </c>
      <c r="AI7" s="3" t="n">
        <v>0</v>
      </c>
      <c r="AJ7" s="3" t="n">
        <v>20.0821990966797</v>
      </c>
      <c r="AK7" s="3" t="n">
        <v>8.07789993286133</v>
      </c>
      <c r="AL7" s="3" t="n">
        <v>127.036186218262</v>
      </c>
      <c r="AM7" s="3" t="n">
        <v>4.60102367401123</v>
      </c>
      <c r="AN7" s="3" t="n">
        <v>0</v>
      </c>
      <c r="AO7" s="3" t="n">
        <v>64.672248840332</v>
      </c>
      <c r="AP7" s="3" t="n">
        <v>0</v>
      </c>
      <c r="AQ7" s="3" t="n">
        <v>72.1383209228516</v>
      </c>
      <c r="AR7" s="3" t="n">
        <v>0</v>
      </c>
      <c r="AS7" s="3" t="n">
        <v>6.75930881500244</v>
      </c>
      <c r="AT7" s="3" t="n">
        <v>33.9025573730469</v>
      </c>
      <c r="AU7" s="3" t="n">
        <v>3.5101044178009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31.7245025634766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10.3615207672119</v>
      </c>
      <c r="BH7" s="3" t="n">
        <v>6.64969968795776</v>
      </c>
      <c r="BI7" s="3" t="n">
        <v>0</v>
      </c>
      <c r="BJ7" s="3" t="n">
        <v>0</v>
      </c>
      <c r="BK7" s="3" t="n">
        <v>251.720336914063</v>
      </c>
      <c r="BL7" s="3" t="n">
        <v>7.54319334030151</v>
      </c>
      <c r="BM7" s="3" t="n">
        <v>0</v>
      </c>
      <c r="BN7" s="3" t="n">
        <v>0</v>
      </c>
      <c r="BO7" s="3" t="n">
        <v>0</v>
      </c>
      <c r="BP7" s="3" t="n">
        <v>5.5520544052124</v>
      </c>
      <c r="BQ7" s="3" t="n">
        <v>2.09044098854065</v>
      </c>
      <c r="BR7" s="3" t="n">
        <v>0</v>
      </c>
      <c r="BS7" s="3" t="n">
        <v>0</v>
      </c>
      <c r="BT7" s="3" t="n">
        <v>41.1068382263184</v>
      </c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6" t="n">
        <v>44242</v>
      </c>
      <c r="CN7" s="0"/>
      <c r="CO7" s="0"/>
      <c r="CP7" s="0"/>
      <c r="CQ7" s="3" t="s">
        <v>67</v>
      </c>
      <c r="CR7" s="0"/>
      <c r="CS7" s="3" t="n">
        <v>1</v>
      </c>
      <c r="CT7" s="3" t="n">
        <v>1</v>
      </c>
      <c r="CU7" s="3" t="n">
        <v>1</v>
      </c>
      <c r="CV7" s="3" t="n">
        <v>1</v>
      </c>
      <c r="CW7" s="3" t="n">
        <v>1</v>
      </c>
      <c r="CX7" s="3" t="n">
        <v>1</v>
      </c>
      <c r="CY7" s="3" t="n">
        <v>1</v>
      </c>
      <c r="CZ7" s="3" t="n">
        <v>3</v>
      </c>
      <c r="DA7" s="3" t="n">
        <v>1</v>
      </c>
      <c r="DB7" s="3" t="n">
        <v>1</v>
      </c>
      <c r="DC7" s="3" t="n">
        <v>1</v>
      </c>
      <c r="DD7" s="3" t="n">
        <v>1</v>
      </c>
      <c r="DE7" s="3" t="n">
        <v>1</v>
      </c>
      <c r="DF7" s="3" t="n">
        <v>1</v>
      </c>
      <c r="DG7" s="3" t="n">
        <v>1</v>
      </c>
      <c r="DH7" s="3" t="n">
        <v>3</v>
      </c>
      <c r="DI7" s="3" t="n">
        <v>1</v>
      </c>
      <c r="DJ7" s="3" t="n">
        <v>1</v>
      </c>
      <c r="DK7" s="3" t="n">
        <v>1</v>
      </c>
      <c r="DL7" s="3" t="n">
        <v>1</v>
      </c>
      <c r="DM7" s="3" t="n">
        <v>1</v>
      </c>
      <c r="DN7" s="3" t="n">
        <v>1</v>
      </c>
      <c r="DO7" s="3" t="n">
        <v>1</v>
      </c>
      <c r="DP7" s="3" t="n">
        <v>1</v>
      </c>
      <c r="DQ7" s="3" t="n">
        <v>1</v>
      </c>
      <c r="DR7" s="3" t="n">
        <v>1</v>
      </c>
      <c r="DS7" s="3" t="n">
        <v>1</v>
      </c>
      <c r="DT7" s="3" t="n">
        <v>1</v>
      </c>
      <c r="DU7" s="3" t="n">
        <v>1</v>
      </c>
      <c r="DV7" s="3" t="n">
        <v>1</v>
      </c>
      <c r="DW7" s="3" t="n">
        <v>1</v>
      </c>
      <c r="DX7" s="3" t="n">
        <v>1</v>
      </c>
      <c r="DY7" s="3" t="n">
        <v>1</v>
      </c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3" customFormat="true" ht="13.2" hidden="false" customHeight="false" outlineLevel="0" collapsed="false">
      <c r="A8" s="35" t="n">
        <v>44264</v>
      </c>
      <c r="B8" s="35" t="n">
        <v>44264</v>
      </c>
      <c r="C8" s="33" t="s">
        <v>64</v>
      </c>
      <c r="D8" s="33" t="s">
        <v>70</v>
      </c>
      <c r="E8" s="36" t="s">
        <v>64</v>
      </c>
      <c r="F8" s="36" t="s">
        <v>70</v>
      </c>
      <c r="G8" s="33" t="n">
        <v>1</v>
      </c>
      <c r="H8" s="33" t="n">
        <v>30</v>
      </c>
      <c r="I8" s="33" t="n">
        <v>7</v>
      </c>
      <c r="J8" s="37" t="n">
        <v>2.27</v>
      </c>
      <c r="K8" s="33" t="n">
        <v>3</v>
      </c>
      <c r="L8" s="33" t="s">
        <v>66</v>
      </c>
      <c r="M8" s="33" t="n">
        <v>125</v>
      </c>
      <c r="N8" s="33" t="n">
        <v>4931.8369140625</v>
      </c>
      <c r="O8" s="33" t="n">
        <v>4682.58740234375</v>
      </c>
      <c r="P8" s="33" t="n">
        <v>83.0809326171875</v>
      </c>
      <c r="Q8" s="33" t="n">
        <v>0</v>
      </c>
      <c r="R8" s="33" t="n">
        <v>162.436019897461</v>
      </c>
      <c r="S8" s="33" t="n">
        <v>0</v>
      </c>
      <c r="T8" s="33" t="n">
        <v>0</v>
      </c>
      <c r="U8" s="33" t="n">
        <v>0</v>
      </c>
      <c r="V8" s="33" t="n">
        <v>0</v>
      </c>
      <c r="W8" s="33" t="n">
        <v>0</v>
      </c>
      <c r="X8" s="33" t="n">
        <v>0</v>
      </c>
      <c r="Y8" s="33" t="n">
        <v>24.0508308410645</v>
      </c>
      <c r="Z8" s="33" t="n">
        <v>0</v>
      </c>
      <c r="AA8" s="33" t="n">
        <v>0</v>
      </c>
      <c r="AB8" s="33" t="n">
        <v>0</v>
      </c>
      <c r="AC8" s="33" t="n">
        <v>0</v>
      </c>
      <c r="AD8" s="33" t="n">
        <v>0</v>
      </c>
      <c r="AE8" s="33" t="n">
        <v>7.03082227706909</v>
      </c>
      <c r="AF8" s="33" t="n">
        <v>43.2460975646973</v>
      </c>
      <c r="AG8" s="33" t="n">
        <v>113.178604125977</v>
      </c>
      <c r="AH8" s="33" t="n">
        <v>11.9702835083008</v>
      </c>
      <c r="AI8" s="33" t="n">
        <v>0</v>
      </c>
      <c r="AJ8" s="33" t="n">
        <v>22.104211807251</v>
      </c>
      <c r="AK8" s="33" t="n">
        <v>9.93963813781738</v>
      </c>
      <c r="AL8" s="33" t="n">
        <v>133.482696533203</v>
      </c>
      <c r="AM8" s="33" t="n">
        <v>5.76932382583618</v>
      </c>
      <c r="AN8" s="33" t="n">
        <v>0</v>
      </c>
      <c r="AO8" s="33" t="n">
        <v>61.7508316040039</v>
      </c>
      <c r="AP8" s="33" t="n">
        <v>0</v>
      </c>
      <c r="AQ8" s="33" t="n">
        <v>73.5586776733398</v>
      </c>
      <c r="AR8" s="33" t="n">
        <v>0</v>
      </c>
      <c r="AS8" s="33" t="n">
        <v>5.07049798965454</v>
      </c>
      <c r="AT8" s="33" t="n">
        <v>34.945442199707</v>
      </c>
      <c r="AU8" s="33" t="n">
        <v>3.41837692260742</v>
      </c>
      <c r="AV8" s="33" t="n">
        <v>0</v>
      </c>
      <c r="AW8" s="33" t="n">
        <v>0</v>
      </c>
      <c r="AX8" s="33" t="n">
        <v>0</v>
      </c>
      <c r="AY8" s="33" t="n">
        <v>0</v>
      </c>
      <c r="AZ8" s="33" t="n">
        <v>0</v>
      </c>
      <c r="BA8" s="33" t="n">
        <v>0</v>
      </c>
      <c r="BB8" s="33" t="n">
        <v>32.3330841064453</v>
      </c>
      <c r="BC8" s="33" t="n">
        <v>0</v>
      </c>
      <c r="BD8" s="33" t="n">
        <v>0</v>
      </c>
      <c r="BE8" s="33" t="n">
        <v>0</v>
      </c>
      <c r="BF8" s="33" t="n">
        <v>0</v>
      </c>
      <c r="BG8" s="33" t="n">
        <v>10.753249168396</v>
      </c>
      <c r="BH8" s="33" t="n">
        <v>7.06975269317627</v>
      </c>
      <c r="BI8" s="33" t="n">
        <v>0</v>
      </c>
      <c r="BJ8" s="33" t="n">
        <v>0</v>
      </c>
      <c r="BK8" s="33" t="n">
        <v>263.732238769531</v>
      </c>
      <c r="BL8" s="33" t="n">
        <v>5.2237401008606</v>
      </c>
      <c r="BM8" s="33" t="n">
        <v>7.06189012527466</v>
      </c>
      <c r="BN8" s="33" t="n">
        <v>0</v>
      </c>
      <c r="BO8" s="33" t="n">
        <v>0</v>
      </c>
      <c r="BP8" s="33" t="n">
        <v>5.77896499633789</v>
      </c>
      <c r="BQ8" s="33" t="n">
        <v>2.29289793968201</v>
      </c>
      <c r="BR8" s="33" t="n">
        <v>0</v>
      </c>
      <c r="BS8" s="33" t="n">
        <v>0</v>
      </c>
      <c r="BT8" s="33" t="n">
        <v>43.3239326477051</v>
      </c>
      <c r="CJ8" s="38"/>
      <c r="CM8" s="39" t="n">
        <v>44242</v>
      </c>
      <c r="CN8" s="40"/>
      <c r="CQ8" s="3" t="s">
        <v>67</v>
      </c>
      <c r="CS8" s="3" t="n">
        <v>1</v>
      </c>
      <c r="CT8" s="3" t="n">
        <v>1</v>
      </c>
      <c r="CU8" s="3" t="n">
        <v>1</v>
      </c>
      <c r="CV8" s="3" t="n">
        <v>1</v>
      </c>
      <c r="CW8" s="3" t="n">
        <v>1</v>
      </c>
      <c r="CX8" s="3" t="n">
        <v>1</v>
      </c>
      <c r="CY8" s="3" t="n">
        <v>1</v>
      </c>
      <c r="CZ8" s="3" t="n">
        <v>3</v>
      </c>
      <c r="DA8" s="3" t="n">
        <v>1</v>
      </c>
      <c r="DB8" s="3" t="n">
        <v>1</v>
      </c>
      <c r="DC8" s="3" t="n">
        <v>1</v>
      </c>
      <c r="DD8" s="3" t="n">
        <v>1</v>
      </c>
      <c r="DE8" s="3" t="n">
        <v>1</v>
      </c>
      <c r="DF8" s="3" t="n">
        <v>1</v>
      </c>
      <c r="DG8" s="3" t="n">
        <v>1</v>
      </c>
      <c r="DH8" s="3" t="n">
        <v>3</v>
      </c>
      <c r="DI8" s="3" t="n">
        <v>1</v>
      </c>
      <c r="DJ8" s="3" t="n">
        <v>1</v>
      </c>
      <c r="DK8" s="3" t="n">
        <v>1</v>
      </c>
      <c r="DL8" s="3" t="n">
        <v>1</v>
      </c>
      <c r="DM8" s="3" t="n">
        <v>1</v>
      </c>
      <c r="DN8" s="3" t="n">
        <v>1</v>
      </c>
      <c r="DO8" s="3" t="n">
        <v>1</v>
      </c>
      <c r="DP8" s="3" t="n">
        <v>1</v>
      </c>
      <c r="DQ8" s="3" t="n">
        <v>1</v>
      </c>
      <c r="DR8" s="3" t="n">
        <v>1</v>
      </c>
      <c r="DS8" s="3" t="n">
        <v>1</v>
      </c>
      <c r="DT8" s="3" t="n">
        <v>1</v>
      </c>
      <c r="DU8" s="3" t="n">
        <v>1</v>
      </c>
      <c r="DV8" s="3" t="n">
        <v>1</v>
      </c>
      <c r="DW8" s="3" t="n">
        <v>1</v>
      </c>
      <c r="DX8" s="3" t="n">
        <v>1</v>
      </c>
      <c r="DY8" s="3" t="n">
        <v>1</v>
      </c>
    </row>
    <row r="9" customFormat="false" ht="13.2" hidden="false" customHeight="false" outlineLevel="0" collapsed="false">
      <c r="A9" s="2" t="n">
        <v>44264</v>
      </c>
      <c r="B9" s="2" t="n">
        <v>44264</v>
      </c>
      <c r="C9" s="3" t="s">
        <v>64</v>
      </c>
      <c r="D9" s="3" t="s">
        <v>71</v>
      </c>
      <c r="E9" s="1" t="s">
        <v>64</v>
      </c>
      <c r="F9" s="1" t="s">
        <v>71</v>
      </c>
      <c r="G9" s="3" t="n">
        <v>1</v>
      </c>
      <c r="H9" s="3" t="n">
        <v>40</v>
      </c>
      <c r="I9" s="3" t="n">
        <v>6</v>
      </c>
      <c r="J9" s="4" t="n">
        <v>2.27</v>
      </c>
      <c r="K9" s="3" t="n">
        <v>3</v>
      </c>
      <c r="L9" s="3" t="s">
        <v>66</v>
      </c>
      <c r="M9" s="3" t="n">
        <v>125</v>
      </c>
      <c r="N9" s="3" t="n">
        <v>4931.8369140625</v>
      </c>
      <c r="O9" s="3" t="n">
        <v>4724.32080078125</v>
      </c>
      <c r="P9" s="3" t="n">
        <v>85.6332931518555</v>
      </c>
      <c r="Q9" s="3" t="n">
        <v>0</v>
      </c>
      <c r="R9" s="3" t="n">
        <v>160.417724609375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22.5592136383057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6.71038722991943</v>
      </c>
      <c r="AF9" s="3" t="n">
        <v>43.5323257446289</v>
      </c>
      <c r="AG9" s="3" t="n">
        <v>114.902229309082</v>
      </c>
      <c r="AH9" s="3" t="n">
        <v>9.72447776794434</v>
      </c>
      <c r="AI9" s="3" t="n">
        <v>0</v>
      </c>
      <c r="AJ9" s="3" t="n">
        <v>20.3329124450684</v>
      </c>
      <c r="AK9" s="3" t="n">
        <v>0</v>
      </c>
      <c r="AL9" s="3" t="n">
        <v>140.868911743164</v>
      </c>
      <c r="AM9" s="3" t="n">
        <v>5.00289154052734</v>
      </c>
      <c r="AN9" s="3" t="n">
        <v>0</v>
      </c>
      <c r="AO9" s="3" t="n">
        <v>46.4874458312988</v>
      </c>
      <c r="AP9" s="3" t="n">
        <v>0</v>
      </c>
      <c r="AQ9" s="3" t="n">
        <v>67.1187515258789</v>
      </c>
      <c r="AR9" s="3" t="n">
        <v>0</v>
      </c>
      <c r="AS9" s="3" t="n">
        <v>3.62127304077148</v>
      </c>
      <c r="AT9" s="3" t="n">
        <v>32.7127685546875</v>
      </c>
      <c r="AU9" s="3" t="n">
        <v>3.10618376731873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32.5359115600586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11.073860168457</v>
      </c>
      <c r="BH9" s="3" t="n">
        <v>7.95285129547119</v>
      </c>
      <c r="BI9" s="3" t="n">
        <v>0</v>
      </c>
      <c r="BJ9" s="3" t="n">
        <v>0</v>
      </c>
      <c r="BK9" s="3" t="n">
        <v>260.739776611328</v>
      </c>
      <c r="BL9" s="3" t="n">
        <v>5.24525308609009</v>
      </c>
      <c r="BM9" s="3" t="n">
        <v>0</v>
      </c>
      <c r="BN9" s="3" t="n">
        <v>0</v>
      </c>
      <c r="BO9" s="3" t="n">
        <v>0</v>
      </c>
      <c r="BP9" s="3" t="n">
        <v>5.66411161422729</v>
      </c>
      <c r="BQ9" s="3" t="n">
        <v>2.38703012466431</v>
      </c>
      <c r="BR9" s="3" t="n">
        <v>0</v>
      </c>
      <c r="BS9" s="3" t="n">
        <v>0</v>
      </c>
      <c r="BT9" s="3" t="n">
        <v>42.1246910095215</v>
      </c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6" t="n">
        <v>44242</v>
      </c>
      <c r="CN9" s="0"/>
      <c r="CO9" s="0"/>
      <c r="CP9" s="0"/>
      <c r="CQ9" s="3" t="s">
        <v>67</v>
      </c>
      <c r="CR9" s="0"/>
      <c r="CS9" s="3" t="n">
        <v>1</v>
      </c>
      <c r="CT9" s="3" t="n">
        <v>1</v>
      </c>
      <c r="CU9" s="3" t="n">
        <v>1</v>
      </c>
      <c r="CV9" s="3" t="n">
        <v>1</v>
      </c>
      <c r="CW9" s="3" t="n">
        <v>1</v>
      </c>
      <c r="CX9" s="3" t="n">
        <v>1</v>
      </c>
      <c r="CY9" s="3" t="n">
        <v>1</v>
      </c>
      <c r="CZ9" s="3" t="n">
        <v>3</v>
      </c>
      <c r="DA9" s="3" t="n">
        <v>1</v>
      </c>
      <c r="DB9" s="3" t="n">
        <v>1</v>
      </c>
      <c r="DC9" s="3" t="n">
        <v>1</v>
      </c>
      <c r="DD9" s="3" t="n">
        <v>1</v>
      </c>
      <c r="DE9" s="3" t="n">
        <v>1</v>
      </c>
      <c r="DF9" s="3" t="n">
        <v>1</v>
      </c>
      <c r="DG9" s="3" t="n">
        <v>1</v>
      </c>
      <c r="DH9" s="3" t="n">
        <v>3</v>
      </c>
      <c r="DI9" s="3" t="n">
        <v>1</v>
      </c>
      <c r="DJ9" s="3" t="n">
        <v>1</v>
      </c>
      <c r="DK9" s="3" t="n">
        <v>1</v>
      </c>
      <c r="DL9" s="3" t="n">
        <v>1</v>
      </c>
      <c r="DM9" s="3" t="n">
        <v>1</v>
      </c>
      <c r="DN9" s="3" t="n">
        <v>1</v>
      </c>
      <c r="DO9" s="3" t="n">
        <v>1</v>
      </c>
      <c r="DP9" s="3" t="n">
        <v>1</v>
      </c>
      <c r="DQ9" s="3" t="n">
        <v>1</v>
      </c>
      <c r="DR9" s="3" t="n">
        <v>1</v>
      </c>
      <c r="DS9" s="3" t="n">
        <v>1</v>
      </c>
      <c r="DT9" s="3" t="n">
        <v>1</v>
      </c>
      <c r="DU9" s="3" t="n">
        <v>1</v>
      </c>
      <c r="DV9" s="3" t="n">
        <v>1</v>
      </c>
      <c r="DW9" s="3" t="n">
        <v>1</v>
      </c>
      <c r="DX9" s="3" t="n">
        <v>1</v>
      </c>
      <c r="DY9" s="3" t="n">
        <v>1</v>
      </c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3" customFormat="true" ht="13.2" hidden="false" customHeight="false" outlineLevel="0" collapsed="false">
      <c r="A10" s="35" t="n">
        <v>44264</v>
      </c>
      <c r="B10" s="35" t="n">
        <v>44264</v>
      </c>
      <c r="C10" s="33" t="s">
        <v>64</v>
      </c>
      <c r="D10" s="33" t="s">
        <v>72</v>
      </c>
      <c r="E10" s="36" t="s">
        <v>64</v>
      </c>
      <c r="F10" s="36" t="s">
        <v>72</v>
      </c>
      <c r="G10" s="33" t="n">
        <v>1</v>
      </c>
      <c r="H10" s="33" t="n">
        <v>60</v>
      </c>
      <c r="I10" s="33" t="n">
        <v>4</v>
      </c>
      <c r="J10" s="37" t="n">
        <v>2.27</v>
      </c>
      <c r="K10" s="33" t="n">
        <v>3</v>
      </c>
      <c r="L10" s="33" t="s">
        <v>66</v>
      </c>
      <c r="M10" s="33" t="n">
        <v>125</v>
      </c>
      <c r="N10" s="33" t="n">
        <v>4931.8369140625</v>
      </c>
      <c r="O10" s="33" t="n">
        <v>4714.75439453125</v>
      </c>
      <c r="P10" s="33" t="n">
        <v>69.7143096923828</v>
      </c>
      <c r="Q10" s="33" t="n">
        <v>0</v>
      </c>
      <c r="R10" s="33" t="n">
        <v>131.487289428711</v>
      </c>
      <c r="S10" s="33" t="n">
        <v>0</v>
      </c>
      <c r="T10" s="33" t="n">
        <v>0</v>
      </c>
      <c r="U10" s="33" t="n">
        <v>0</v>
      </c>
      <c r="V10" s="33" t="n">
        <v>0</v>
      </c>
      <c r="W10" s="33" t="n">
        <v>0</v>
      </c>
      <c r="X10" s="33" t="n">
        <v>0</v>
      </c>
      <c r="Y10" s="33" t="n">
        <v>16.9136543273926</v>
      </c>
      <c r="Z10" s="33" t="n">
        <v>0</v>
      </c>
      <c r="AA10" s="33" t="n">
        <v>0</v>
      </c>
      <c r="AB10" s="33" t="n">
        <v>0</v>
      </c>
      <c r="AC10" s="33" t="n">
        <v>0</v>
      </c>
      <c r="AD10" s="33" t="n">
        <v>0</v>
      </c>
      <c r="AE10" s="33" t="n">
        <v>5.63265800476074</v>
      </c>
      <c r="AF10" s="33" t="n">
        <v>37.0214920043945</v>
      </c>
      <c r="AG10" s="33" t="n">
        <v>94.7869186401367</v>
      </c>
      <c r="AH10" s="33" t="n">
        <v>10.4059572219849</v>
      </c>
      <c r="AI10" s="33" t="n">
        <v>0</v>
      </c>
      <c r="AJ10" s="33" t="n">
        <v>17.922342300415</v>
      </c>
      <c r="AK10" s="33" t="n">
        <v>6.08049774169922</v>
      </c>
      <c r="AL10" s="33" t="n">
        <v>113.983917236328</v>
      </c>
      <c r="AM10" s="33" t="n">
        <v>4.33324480056763</v>
      </c>
      <c r="AN10" s="33" t="n">
        <v>0</v>
      </c>
      <c r="AO10" s="33" t="n">
        <v>33.8966979980469</v>
      </c>
      <c r="AP10" s="33" t="n">
        <v>0</v>
      </c>
      <c r="AQ10" s="33" t="n">
        <v>56.1850509643555</v>
      </c>
      <c r="AR10" s="33" t="n">
        <v>0</v>
      </c>
      <c r="AS10" s="33" t="n">
        <v>2.48952054977417</v>
      </c>
      <c r="AT10" s="33" t="n">
        <v>27.3476734161377</v>
      </c>
      <c r="AU10" s="33" t="n">
        <v>2.38189435005188</v>
      </c>
      <c r="AV10" s="33" t="n">
        <v>0</v>
      </c>
      <c r="AW10" s="33" t="n">
        <v>0</v>
      </c>
      <c r="AX10" s="33" t="n">
        <v>0</v>
      </c>
      <c r="AY10" s="33" t="n">
        <v>0</v>
      </c>
      <c r="AZ10" s="33" t="n">
        <v>0</v>
      </c>
      <c r="BA10" s="33" t="n">
        <v>0</v>
      </c>
      <c r="BB10" s="33" t="n">
        <v>25.6696071624756</v>
      </c>
      <c r="BC10" s="33" t="n">
        <v>0</v>
      </c>
      <c r="BD10" s="33" t="n">
        <v>0</v>
      </c>
      <c r="BE10" s="33" t="n">
        <v>0</v>
      </c>
      <c r="BF10" s="33" t="n">
        <v>0</v>
      </c>
      <c r="BG10" s="33" t="n">
        <v>9.72536563873291</v>
      </c>
      <c r="BH10" s="33" t="n">
        <v>6.56564617156982</v>
      </c>
      <c r="BI10" s="33" t="n">
        <v>0</v>
      </c>
      <c r="BJ10" s="33" t="n">
        <v>0</v>
      </c>
      <c r="BK10" s="33" t="n">
        <v>217.513916015625</v>
      </c>
      <c r="BL10" s="33" t="n">
        <v>4.83416748046875</v>
      </c>
      <c r="BM10" s="33" t="n">
        <v>6.81552457809448</v>
      </c>
      <c r="BN10" s="33" t="n">
        <v>0</v>
      </c>
      <c r="BO10" s="33" t="n">
        <v>0</v>
      </c>
      <c r="BP10" s="33" t="n">
        <v>4.78506278991699</v>
      </c>
      <c r="BQ10" s="33" t="n">
        <v>1.94673705101013</v>
      </c>
      <c r="BR10" s="33" t="n">
        <v>0</v>
      </c>
      <c r="BS10" s="33" t="n">
        <v>0</v>
      </c>
      <c r="BT10" s="33" t="n">
        <v>35.9131011962891</v>
      </c>
      <c r="CJ10" s="38"/>
      <c r="CM10" s="39" t="n">
        <v>44242</v>
      </c>
      <c r="CN10" s="40"/>
      <c r="CQ10" s="3" t="s">
        <v>67</v>
      </c>
      <c r="CS10" s="3" t="n">
        <v>1</v>
      </c>
      <c r="CT10" s="3" t="n">
        <v>1</v>
      </c>
      <c r="CU10" s="3" t="n">
        <v>1</v>
      </c>
      <c r="CV10" s="3" t="n">
        <v>1</v>
      </c>
      <c r="CW10" s="3" t="n">
        <v>1</v>
      </c>
      <c r="CX10" s="3" t="n">
        <v>1</v>
      </c>
      <c r="CY10" s="3" t="n">
        <v>1</v>
      </c>
      <c r="CZ10" s="3" t="n">
        <v>3</v>
      </c>
      <c r="DA10" s="3" t="n">
        <v>1</v>
      </c>
      <c r="DB10" s="3" t="n">
        <v>1</v>
      </c>
      <c r="DC10" s="3" t="n">
        <v>1</v>
      </c>
      <c r="DD10" s="3" t="n">
        <v>1</v>
      </c>
      <c r="DE10" s="3" t="n">
        <v>1</v>
      </c>
      <c r="DF10" s="3" t="n">
        <v>1</v>
      </c>
      <c r="DG10" s="3" t="n">
        <v>1</v>
      </c>
      <c r="DH10" s="3" t="n">
        <v>3</v>
      </c>
      <c r="DI10" s="3" t="n">
        <v>1</v>
      </c>
      <c r="DJ10" s="3" t="n">
        <v>1</v>
      </c>
      <c r="DK10" s="3" t="n">
        <v>1</v>
      </c>
      <c r="DL10" s="3" t="n">
        <v>1</v>
      </c>
      <c r="DM10" s="3" t="n">
        <v>1</v>
      </c>
      <c r="DN10" s="3" t="n">
        <v>1</v>
      </c>
      <c r="DO10" s="3" t="n">
        <v>1</v>
      </c>
      <c r="DP10" s="3" t="n">
        <v>1</v>
      </c>
      <c r="DQ10" s="3" t="n">
        <v>1</v>
      </c>
      <c r="DR10" s="3" t="n">
        <v>1</v>
      </c>
      <c r="DS10" s="3" t="n">
        <v>1</v>
      </c>
      <c r="DT10" s="3" t="n">
        <v>1</v>
      </c>
      <c r="DU10" s="3" t="n">
        <v>1</v>
      </c>
      <c r="DV10" s="3" t="n">
        <v>1</v>
      </c>
      <c r="DW10" s="3" t="n">
        <v>1</v>
      </c>
      <c r="DX10" s="3" t="n">
        <v>1</v>
      </c>
      <c r="DY10" s="3" t="n">
        <v>1</v>
      </c>
    </row>
    <row r="11" customFormat="false" ht="13.2" hidden="false" customHeight="false" outlineLevel="0" collapsed="false">
      <c r="A11" s="2" t="n">
        <v>44264</v>
      </c>
      <c r="B11" s="2" t="n">
        <v>44264</v>
      </c>
      <c r="C11" s="3" t="s">
        <v>64</v>
      </c>
      <c r="D11" s="3" t="s">
        <v>73</v>
      </c>
      <c r="E11" s="1" t="s">
        <v>64</v>
      </c>
      <c r="F11" s="1" t="s">
        <v>73</v>
      </c>
      <c r="G11" s="3" t="n">
        <v>1</v>
      </c>
      <c r="H11" s="3" t="n">
        <v>80</v>
      </c>
      <c r="I11" s="3" t="n">
        <v>3</v>
      </c>
      <c r="J11" s="4" t="n">
        <v>2.27</v>
      </c>
      <c r="K11" s="3" t="n">
        <v>3</v>
      </c>
      <c r="L11" s="3" t="s">
        <v>66</v>
      </c>
      <c r="M11" s="3" t="n">
        <v>125</v>
      </c>
      <c r="N11" s="3" t="n">
        <v>4931.8369140625</v>
      </c>
      <c r="O11" s="3" t="n">
        <v>4722.0625</v>
      </c>
      <c r="P11" s="3" t="n">
        <v>82.5629425048828</v>
      </c>
      <c r="Q11" s="3" t="n">
        <v>0</v>
      </c>
      <c r="R11" s="3" t="n">
        <v>153.65901184082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22.3468170166016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6.09666156768799</v>
      </c>
      <c r="AF11" s="3" t="n">
        <v>43.9805717468262</v>
      </c>
      <c r="AG11" s="3" t="n">
        <v>112.055458068848</v>
      </c>
      <c r="AH11" s="3" t="n">
        <v>11.9072179794312</v>
      </c>
      <c r="AI11" s="3" t="n">
        <v>0</v>
      </c>
      <c r="AJ11" s="3" t="n">
        <v>19.9276752471924</v>
      </c>
      <c r="AK11" s="3" t="n">
        <v>0</v>
      </c>
      <c r="AL11" s="3" t="n">
        <v>137.42155456543</v>
      </c>
      <c r="AM11" s="3" t="n">
        <v>4.95191144943237</v>
      </c>
      <c r="AN11" s="3" t="n">
        <v>0</v>
      </c>
      <c r="AO11" s="3" t="n">
        <v>38.5563583374023</v>
      </c>
      <c r="AP11" s="3" t="n">
        <v>0</v>
      </c>
      <c r="AQ11" s="3" t="n">
        <v>65.0249481201172</v>
      </c>
      <c r="AR11" s="3" t="n">
        <v>0</v>
      </c>
      <c r="AS11" s="3" t="n">
        <v>2.15591907501221</v>
      </c>
      <c r="AT11" s="3" t="n">
        <v>30.1329669952393</v>
      </c>
      <c r="AU11" s="3" t="n">
        <v>3.35097694396973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28.6678123474121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11.3501472473145</v>
      </c>
      <c r="BH11" s="3" t="n">
        <v>8.33986282348633</v>
      </c>
      <c r="BI11" s="3" t="n">
        <v>0</v>
      </c>
      <c r="BJ11" s="3" t="n">
        <v>0</v>
      </c>
      <c r="BK11" s="3" t="n">
        <v>247.987869262695</v>
      </c>
      <c r="BL11" s="3" t="n">
        <v>6.24633121490479</v>
      </c>
      <c r="BM11" s="3" t="n">
        <v>8.43730354309082</v>
      </c>
      <c r="BN11" s="3" t="n">
        <v>0</v>
      </c>
      <c r="BO11" s="3" t="n">
        <v>0</v>
      </c>
      <c r="BP11" s="3" t="n">
        <v>5.19046211242676</v>
      </c>
      <c r="BQ11" s="3" t="n">
        <v>2.28289437294006</v>
      </c>
      <c r="BR11" s="3" t="n">
        <v>0</v>
      </c>
      <c r="BS11" s="3" t="n">
        <v>0</v>
      </c>
      <c r="BT11" s="3" t="n">
        <v>41.3350257873535</v>
      </c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6" t="n">
        <v>44242</v>
      </c>
      <c r="CN11" s="0"/>
      <c r="CO11" s="0"/>
      <c r="CP11" s="0"/>
      <c r="CQ11" s="3" t="s">
        <v>67</v>
      </c>
      <c r="CR11" s="0"/>
      <c r="CS11" s="3" t="n">
        <v>1</v>
      </c>
      <c r="CT11" s="3" t="n">
        <v>1</v>
      </c>
      <c r="CU11" s="3" t="n">
        <v>1</v>
      </c>
      <c r="CV11" s="3" t="n">
        <v>1</v>
      </c>
      <c r="CW11" s="3" t="n">
        <v>1</v>
      </c>
      <c r="CX11" s="3" t="n">
        <v>1</v>
      </c>
      <c r="CY11" s="3" t="n">
        <v>1</v>
      </c>
      <c r="CZ11" s="3" t="n">
        <v>3</v>
      </c>
      <c r="DA11" s="3" t="n">
        <v>1</v>
      </c>
      <c r="DB11" s="3" t="n">
        <v>1</v>
      </c>
      <c r="DC11" s="3" t="n">
        <v>1</v>
      </c>
      <c r="DD11" s="3" t="n">
        <v>1</v>
      </c>
      <c r="DE11" s="3" t="n">
        <v>1</v>
      </c>
      <c r="DF11" s="3" t="n">
        <v>1</v>
      </c>
      <c r="DG11" s="3" t="n">
        <v>1</v>
      </c>
      <c r="DH11" s="3" t="n">
        <v>3</v>
      </c>
      <c r="DI11" s="3" t="n">
        <v>1</v>
      </c>
      <c r="DJ11" s="3" t="n">
        <v>1</v>
      </c>
      <c r="DK11" s="3" t="n">
        <v>1</v>
      </c>
      <c r="DL11" s="3" t="n">
        <v>1</v>
      </c>
      <c r="DM11" s="3" t="n">
        <v>1</v>
      </c>
      <c r="DN11" s="3" t="n">
        <v>1</v>
      </c>
      <c r="DO11" s="3" t="n">
        <v>1</v>
      </c>
      <c r="DP11" s="3" t="n">
        <v>1</v>
      </c>
      <c r="DQ11" s="3" t="n">
        <v>1</v>
      </c>
      <c r="DR11" s="3" t="n">
        <v>1</v>
      </c>
      <c r="DS11" s="3" t="n">
        <v>1</v>
      </c>
      <c r="DT11" s="3" t="n">
        <v>1</v>
      </c>
      <c r="DU11" s="3" t="n">
        <v>1</v>
      </c>
      <c r="DV11" s="3" t="n">
        <v>1</v>
      </c>
      <c r="DW11" s="3" t="n">
        <v>1</v>
      </c>
      <c r="DX11" s="3" t="n">
        <v>1</v>
      </c>
      <c r="DY11" s="3" t="n">
        <v>1</v>
      </c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2" hidden="false" customHeight="false" outlineLevel="0" collapsed="false">
      <c r="A12" s="2" t="n">
        <v>44264</v>
      </c>
      <c r="B12" s="2" t="n">
        <v>44264</v>
      </c>
      <c r="C12" s="3" t="s">
        <v>64</v>
      </c>
      <c r="D12" s="3" t="s">
        <v>74</v>
      </c>
      <c r="E12" s="1" t="s">
        <v>64</v>
      </c>
      <c r="F12" s="1" t="s">
        <v>74</v>
      </c>
      <c r="G12" s="3" t="n">
        <v>1</v>
      </c>
      <c r="H12" s="3" t="n">
        <v>150</v>
      </c>
      <c r="I12" s="3" t="n">
        <v>2</v>
      </c>
      <c r="J12" s="4" t="n">
        <v>2.27</v>
      </c>
      <c r="K12" s="3" t="n">
        <v>3</v>
      </c>
      <c r="L12" s="3" t="s">
        <v>66</v>
      </c>
      <c r="M12" s="3" t="n">
        <v>125</v>
      </c>
      <c r="N12" s="3" t="n">
        <v>4931.8369140625</v>
      </c>
      <c r="O12" s="3" t="n">
        <v>4718.70458984375</v>
      </c>
      <c r="P12" s="3" t="n">
        <v>95.3619155883789</v>
      </c>
      <c r="Q12" s="3" t="n">
        <v>0</v>
      </c>
      <c r="R12" s="3" t="n">
        <v>168.331329345703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22.3918037414551</v>
      </c>
      <c r="Z12" s="3" t="n">
        <v>0</v>
      </c>
      <c r="AA12" s="3" t="n">
        <v>5.35796737670898</v>
      </c>
      <c r="AB12" s="3" t="n">
        <v>0</v>
      </c>
      <c r="AC12" s="3" t="n">
        <v>0</v>
      </c>
      <c r="AD12" s="3" t="n">
        <v>0</v>
      </c>
      <c r="AE12" s="3" t="n">
        <v>6.65178060531616</v>
      </c>
      <c r="AF12" s="3" t="n">
        <v>48.3333168029785</v>
      </c>
      <c r="AG12" s="3" t="n">
        <v>133.988143920898</v>
      </c>
      <c r="AH12" s="3" t="n">
        <v>12.8407220840454</v>
      </c>
      <c r="AI12" s="3" t="n">
        <v>0</v>
      </c>
      <c r="AJ12" s="3" t="n">
        <v>21.2462158203125</v>
      </c>
      <c r="AK12" s="3" t="n">
        <v>7.02384185791016</v>
      </c>
      <c r="AL12" s="3" t="n">
        <v>139.878173828125</v>
      </c>
      <c r="AM12" s="3" t="n">
        <v>5.09967184066772</v>
      </c>
      <c r="AN12" s="3" t="n">
        <v>0</v>
      </c>
      <c r="AO12" s="3" t="n">
        <v>43.1383857727051</v>
      </c>
      <c r="AP12" s="3" t="n">
        <v>0</v>
      </c>
      <c r="AQ12" s="3" t="n">
        <v>68.4987487792969</v>
      </c>
      <c r="AR12" s="3" t="n">
        <v>0</v>
      </c>
      <c r="AS12" s="3" t="n">
        <v>2.23893260955811</v>
      </c>
      <c r="AT12" s="3" t="n">
        <v>35.7958602905273</v>
      </c>
      <c r="AU12" s="3" t="n">
        <v>3.88537883758545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29.6720886230469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12.771897315979</v>
      </c>
      <c r="BH12" s="3" t="n">
        <v>9.22088432312012</v>
      </c>
      <c r="BI12" s="3" t="n">
        <v>0</v>
      </c>
      <c r="BJ12" s="3" t="n">
        <v>0</v>
      </c>
      <c r="BK12" s="3" t="n">
        <v>282.852966308594</v>
      </c>
      <c r="BL12" s="3" t="n">
        <v>9.00142574310303</v>
      </c>
      <c r="BM12" s="3" t="n">
        <v>0</v>
      </c>
      <c r="BN12" s="3" t="n">
        <v>0</v>
      </c>
      <c r="BO12" s="3" t="n">
        <v>0</v>
      </c>
      <c r="BP12" s="3" t="n">
        <v>5.62207460403442</v>
      </c>
      <c r="BQ12" s="3" t="n">
        <v>2.63974142074585</v>
      </c>
      <c r="BR12" s="3" t="n">
        <v>1.78405678272247</v>
      </c>
      <c r="BS12" s="3" t="n">
        <v>0</v>
      </c>
      <c r="BT12" s="3" t="n">
        <v>46.8690452575684</v>
      </c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6" t="n">
        <v>44242</v>
      </c>
      <c r="CN12" s="0"/>
      <c r="CO12" s="0"/>
      <c r="CP12" s="0"/>
      <c r="CQ12" s="3" t="s">
        <v>67</v>
      </c>
      <c r="CR12" s="0"/>
      <c r="CS12" s="3" t="n">
        <v>1</v>
      </c>
      <c r="CT12" s="3" t="n">
        <v>1</v>
      </c>
      <c r="CU12" s="3" t="n">
        <v>1</v>
      </c>
      <c r="CV12" s="3" t="n">
        <v>1</v>
      </c>
      <c r="CW12" s="3" t="n">
        <v>1</v>
      </c>
      <c r="CX12" s="3" t="n">
        <v>1</v>
      </c>
      <c r="CY12" s="3" t="n">
        <v>1</v>
      </c>
      <c r="CZ12" s="3" t="n">
        <v>3</v>
      </c>
      <c r="DA12" s="3" t="n">
        <v>1</v>
      </c>
      <c r="DB12" s="3" t="n">
        <v>1</v>
      </c>
      <c r="DC12" s="3" t="n">
        <v>1</v>
      </c>
      <c r="DD12" s="3" t="n">
        <v>1</v>
      </c>
      <c r="DE12" s="3" t="n">
        <v>1</v>
      </c>
      <c r="DF12" s="3" t="n">
        <v>1</v>
      </c>
      <c r="DG12" s="3" t="n">
        <v>1</v>
      </c>
      <c r="DH12" s="3" t="n">
        <v>3</v>
      </c>
      <c r="DI12" s="3" t="n">
        <v>1</v>
      </c>
      <c r="DJ12" s="3" t="n">
        <v>1</v>
      </c>
      <c r="DK12" s="3" t="n">
        <v>1</v>
      </c>
      <c r="DL12" s="3" t="n">
        <v>1</v>
      </c>
      <c r="DM12" s="3" t="n">
        <v>1</v>
      </c>
      <c r="DN12" s="3" t="n">
        <v>1</v>
      </c>
      <c r="DO12" s="3" t="n">
        <v>1</v>
      </c>
      <c r="DP12" s="3" t="n">
        <v>1</v>
      </c>
      <c r="DQ12" s="3" t="n">
        <v>1</v>
      </c>
      <c r="DR12" s="3" t="n">
        <v>1</v>
      </c>
      <c r="DS12" s="3" t="n">
        <v>1</v>
      </c>
      <c r="DT12" s="3" t="n">
        <v>1</v>
      </c>
      <c r="DU12" s="3" t="n">
        <v>1</v>
      </c>
      <c r="DV12" s="3" t="n">
        <v>1</v>
      </c>
      <c r="DW12" s="3" t="n">
        <v>1</v>
      </c>
      <c r="DX12" s="3" t="n">
        <v>1</v>
      </c>
      <c r="DY12" s="3" t="n">
        <v>1</v>
      </c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33" customFormat="true" ht="13.2" hidden="false" customHeight="false" outlineLevel="0" collapsed="false">
      <c r="A13" s="35" t="n">
        <v>44264</v>
      </c>
      <c r="B13" s="35" t="n">
        <v>44264</v>
      </c>
      <c r="C13" s="33" t="s">
        <v>64</v>
      </c>
      <c r="D13" s="33" t="s">
        <v>75</v>
      </c>
      <c r="E13" s="36" t="s">
        <v>64</v>
      </c>
      <c r="F13" s="36" t="s">
        <v>75</v>
      </c>
      <c r="G13" s="33" t="n">
        <v>1</v>
      </c>
      <c r="H13" s="3" t="n">
        <v>400</v>
      </c>
      <c r="I13" s="3" t="n">
        <v>1</v>
      </c>
      <c r="J13" s="37" t="n">
        <v>2.27</v>
      </c>
      <c r="K13" s="33" t="n">
        <v>3</v>
      </c>
      <c r="L13" s="33" t="s">
        <v>66</v>
      </c>
      <c r="M13" s="33" t="n">
        <v>125</v>
      </c>
      <c r="N13" s="33" t="n">
        <v>4931.8369140625</v>
      </c>
      <c r="O13" s="33" t="n">
        <v>4713.92724609375</v>
      </c>
      <c r="P13" s="33" t="n">
        <v>0</v>
      </c>
      <c r="Q13" s="33" t="n">
        <v>0</v>
      </c>
      <c r="R13" s="33" t="n">
        <v>0</v>
      </c>
      <c r="S13" s="33" t="n">
        <v>0</v>
      </c>
      <c r="T13" s="33" t="n">
        <v>0</v>
      </c>
      <c r="U13" s="33" t="n">
        <v>0</v>
      </c>
      <c r="V13" s="33" t="n">
        <v>0</v>
      </c>
      <c r="W13" s="33" t="n">
        <v>0</v>
      </c>
      <c r="X13" s="33" t="n">
        <v>0</v>
      </c>
      <c r="Y13" s="33" t="n">
        <v>0</v>
      </c>
      <c r="Z13" s="33" t="n">
        <v>0</v>
      </c>
      <c r="AA13" s="33" t="n">
        <v>0</v>
      </c>
      <c r="AB13" s="33" t="n">
        <v>0</v>
      </c>
      <c r="AC13" s="33" t="n">
        <v>0</v>
      </c>
      <c r="AD13" s="33" t="n">
        <v>0</v>
      </c>
      <c r="AE13" s="33" t="n">
        <v>0</v>
      </c>
      <c r="AF13" s="33" t="n">
        <v>0</v>
      </c>
      <c r="AG13" s="33" t="n">
        <v>0</v>
      </c>
      <c r="AH13" s="33" t="n">
        <v>0</v>
      </c>
      <c r="AI13" s="33" t="n">
        <v>0</v>
      </c>
      <c r="AJ13" s="33" t="n">
        <v>0</v>
      </c>
      <c r="AK13" s="33" t="n">
        <v>0</v>
      </c>
      <c r="AL13" s="33" t="n">
        <v>0</v>
      </c>
      <c r="AN13" s="33" t="n">
        <v>0</v>
      </c>
      <c r="AO13" s="33" t="n">
        <v>0</v>
      </c>
      <c r="AP13" s="33" t="n">
        <v>0</v>
      </c>
      <c r="AQ13" s="33" t="n">
        <v>0</v>
      </c>
      <c r="AR13" s="33" t="n">
        <v>0</v>
      </c>
      <c r="AS13" s="33" t="n">
        <v>0</v>
      </c>
      <c r="AT13" s="33" t="n">
        <v>0</v>
      </c>
      <c r="AU13" s="33" t="n">
        <v>0</v>
      </c>
      <c r="AV13" s="33" t="n">
        <v>0</v>
      </c>
      <c r="AW13" s="33" t="n">
        <v>0</v>
      </c>
      <c r="AX13" s="33" t="n">
        <v>0</v>
      </c>
      <c r="AY13" s="33" t="n">
        <v>0</v>
      </c>
      <c r="AZ13" s="33" t="n">
        <v>0</v>
      </c>
      <c r="BA13" s="33" t="n">
        <v>0</v>
      </c>
      <c r="BB13" s="33" t="n">
        <v>0</v>
      </c>
      <c r="BC13" s="33" t="n">
        <v>0</v>
      </c>
      <c r="BD13" s="33" t="n">
        <v>0</v>
      </c>
      <c r="BE13" s="33" t="n">
        <v>0</v>
      </c>
      <c r="BF13" s="33" t="n">
        <v>0.637667000293732</v>
      </c>
      <c r="BG13" s="33" t="n">
        <v>0</v>
      </c>
      <c r="BH13" s="33" t="n">
        <v>0</v>
      </c>
      <c r="BI13" s="33" t="n">
        <v>0</v>
      </c>
      <c r="BJ13" s="33" t="n">
        <v>0</v>
      </c>
      <c r="BK13" s="33" t="n">
        <v>0</v>
      </c>
      <c r="BL13" s="33" t="n">
        <v>0</v>
      </c>
      <c r="BM13" s="33" t="n">
        <v>0</v>
      </c>
      <c r="BN13" s="33" t="n">
        <v>0</v>
      </c>
      <c r="BO13" s="33" t="n">
        <v>0</v>
      </c>
      <c r="BQ13" s="33" t="n">
        <v>0</v>
      </c>
      <c r="BR13" s="33" t="n">
        <v>0</v>
      </c>
      <c r="BS13" s="33" t="n">
        <v>0</v>
      </c>
      <c r="BT13" s="33" t="n">
        <v>0</v>
      </c>
      <c r="CJ13" s="38"/>
      <c r="CM13" s="39" t="n">
        <v>44242</v>
      </c>
      <c r="CN13" s="40"/>
      <c r="CQ13" s="3" t="s">
        <v>67</v>
      </c>
      <c r="CS13" s="3" t="n">
        <v>1</v>
      </c>
      <c r="CT13" s="3" t="n">
        <v>1</v>
      </c>
      <c r="CU13" s="3" t="n">
        <v>1</v>
      </c>
      <c r="CV13" s="3" t="n">
        <v>1</v>
      </c>
      <c r="CW13" s="3" t="n">
        <v>1</v>
      </c>
      <c r="CX13" s="3" t="n">
        <v>1</v>
      </c>
      <c r="CY13" s="3" t="n">
        <v>1</v>
      </c>
      <c r="CZ13" s="3" t="n">
        <v>1</v>
      </c>
      <c r="DA13" s="3" t="n">
        <v>1</v>
      </c>
      <c r="DB13" s="3" t="n">
        <v>1</v>
      </c>
      <c r="DC13" s="3" t="n">
        <v>1</v>
      </c>
      <c r="DD13" s="3" t="n">
        <v>1</v>
      </c>
      <c r="DE13" s="3" t="n">
        <v>1</v>
      </c>
      <c r="DF13" s="3" t="n">
        <v>1</v>
      </c>
      <c r="DG13" s="3" t="n">
        <v>1</v>
      </c>
      <c r="DH13" s="3" t="n">
        <v>1</v>
      </c>
      <c r="DI13" s="3" t="n">
        <v>1</v>
      </c>
      <c r="DJ13" s="3" t="n">
        <v>1</v>
      </c>
      <c r="DK13" s="3" t="n">
        <v>1</v>
      </c>
      <c r="DL13" s="3" t="n">
        <v>1</v>
      </c>
      <c r="DM13" s="3" t="n">
        <v>1</v>
      </c>
      <c r="DN13" s="3" t="n">
        <v>1</v>
      </c>
      <c r="DO13" s="3" t="n">
        <v>1</v>
      </c>
      <c r="DP13" s="3" t="n">
        <v>1</v>
      </c>
      <c r="DQ13" s="3" t="n">
        <v>1</v>
      </c>
      <c r="DR13" s="3" t="n">
        <v>1</v>
      </c>
      <c r="DS13" s="3" t="n">
        <v>1</v>
      </c>
      <c r="DT13" s="3" t="n">
        <v>1</v>
      </c>
      <c r="DU13" s="3" t="n">
        <v>1</v>
      </c>
      <c r="DV13" s="3" t="n">
        <v>1</v>
      </c>
      <c r="DW13" s="3" t="n">
        <v>1</v>
      </c>
      <c r="DX13" s="3" t="n">
        <v>1</v>
      </c>
      <c r="DY13" s="3" t="n">
        <v>1</v>
      </c>
    </row>
    <row r="14" customFormat="false" ht="13.2" hidden="false" customHeight="false" outlineLevel="0" collapsed="false">
      <c r="A14" s="2" t="n">
        <v>44264</v>
      </c>
      <c r="B14" s="2" t="n">
        <v>44264</v>
      </c>
      <c r="C14" s="3" t="s">
        <v>76</v>
      </c>
      <c r="D14" s="3" t="s">
        <v>77</v>
      </c>
      <c r="E14" s="1" t="s">
        <v>78</v>
      </c>
      <c r="F14" s="1" t="s">
        <v>77</v>
      </c>
      <c r="G14" s="3" t="n">
        <v>1</v>
      </c>
      <c r="H14" s="3" t="n">
        <v>80</v>
      </c>
      <c r="I14" s="3" t="n">
        <v>1</v>
      </c>
      <c r="J14" s="4" t="n">
        <v>2.27</v>
      </c>
      <c r="K14" s="3" t="n">
        <v>3</v>
      </c>
      <c r="L14" s="3" t="s">
        <v>66</v>
      </c>
      <c r="M14" s="3" t="n">
        <v>125</v>
      </c>
      <c r="N14" s="3" t="n">
        <v>4931.8369140625</v>
      </c>
      <c r="O14" s="3" t="n">
        <v>4860.064453125</v>
      </c>
      <c r="P14" s="3" t="n">
        <v>56.3817405700684</v>
      </c>
      <c r="Q14" s="3" t="n">
        <v>0</v>
      </c>
      <c r="R14" s="3" t="n">
        <v>39.1432456970215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49.4799995422363</v>
      </c>
      <c r="AG14" s="3" t="n">
        <v>22.5276889801025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49.325138092041</v>
      </c>
      <c r="AM14" s="0"/>
      <c r="AN14" s="3" t="n">
        <v>0</v>
      </c>
      <c r="AO14" s="3" t="n">
        <v>6.04623365402222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14.9813585281372</v>
      </c>
      <c r="AU14" s="3" t="n">
        <v>1.09331285953522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60.6402893066406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25.2682952880859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49.8236541748047</v>
      </c>
      <c r="BL14" s="3" t="n">
        <v>0</v>
      </c>
      <c r="BM14" s="3" t="n">
        <v>0</v>
      </c>
      <c r="BN14" s="3" t="n">
        <v>0</v>
      </c>
      <c r="BO14" s="3" t="n">
        <v>0</v>
      </c>
      <c r="BP14" s="0"/>
      <c r="BQ14" s="3" t="n">
        <v>0</v>
      </c>
      <c r="BR14" s="3" t="n">
        <v>0</v>
      </c>
      <c r="BS14" s="3" t="n">
        <v>45.5162773132324</v>
      </c>
      <c r="BT14" s="3" t="n">
        <v>0</v>
      </c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6" t="n">
        <v>44150</v>
      </c>
      <c r="CN14" s="0"/>
      <c r="CO14" s="0"/>
      <c r="CP14" s="0"/>
      <c r="CQ14" s="3" t="s">
        <v>79</v>
      </c>
      <c r="CR14" s="0"/>
      <c r="CS14" s="3" t="n">
        <v>1</v>
      </c>
      <c r="CT14" s="3" t="n">
        <v>1</v>
      </c>
      <c r="CU14" s="3" t="n">
        <v>1</v>
      </c>
      <c r="CV14" s="3" t="n">
        <v>1</v>
      </c>
      <c r="CW14" s="3" t="n">
        <v>1</v>
      </c>
      <c r="CX14" s="3" t="n">
        <v>1</v>
      </c>
      <c r="CY14" s="3" t="n">
        <v>1</v>
      </c>
      <c r="CZ14" s="3" t="n">
        <v>1</v>
      </c>
      <c r="DA14" s="3" t="n">
        <v>1</v>
      </c>
      <c r="DB14" s="3" t="n">
        <v>1</v>
      </c>
      <c r="DC14" s="3" t="n">
        <v>1</v>
      </c>
      <c r="DD14" s="3" t="n">
        <v>1</v>
      </c>
      <c r="DE14" s="3" t="n">
        <v>1</v>
      </c>
      <c r="DF14" s="3" t="n">
        <v>1</v>
      </c>
      <c r="DG14" s="3" t="n">
        <v>1</v>
      </c>
      <c r="DH14" s="3" t="n">
        <v>1</v>
      </c>
      <c r="DI14" s="3" t="n">
        <v>1</v>
      </c>
      <c r="DJ14" s="3" t="n">
        <v>1</v>
      </c>
      <c r="DK14" s="3" t="n">
        <v>1</v>
      </c>
      <c r="DL14" s="3" t="n">
        <v>1</v>
      </c>
      <c r="DM14" s="3" t="n">
        <v>1</v>
      </c>
      <c r="DN14" s="3" t="n">
        <v>1</v>
      </c>
      <c r="DO14" s="3" t="n">
        <v>1</v>
      </c>
      <c r="DP14" s="3" t="n">
        <v>1</v>
      </c>
      <c r="DQ14" s="3" t="n">
        <v>2</v>
      </c>
      <c r="DR14" s="3" t="n">
        <v>1</v>
      </c>
      <c r="DS14" s="3" t="n">
        <v>1</v>
      </c>
      <c r="DT14" s="3" t="n">
        <v>1</v>
      </c>
      <c r="DU14" s="3" t="n">
        <v>1</v>
      </c>
      <c r="DV14" s="3" t="n">
        <v>1</v>
      </c>
      <c r="DW14" s="3" t="n">
        <v>1</v>
      </c>
      <c r="DX14" s="3" t="n">
        <v>1</v>
      </c>
      <c r="DY14" s="3" t="n">
        <v>1</v>
      </c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2" hidden="false" customHeight="false" outlineLevel="0" collapsed="false">
      <c r="A15" s="2" t="n">
        <v>44264</v>
      </c>
      <c r="B15" s="2" t="n">
        <v>44264</v>
      </c>
      <c r="C15" s="3" t="s">
        <v>76</v>
      </c>
      <c r="D15" s="3" t="s">
        <v>80</v>
      </c>
      <c r="E15" s="1" t="s">
        <v>78</v>
      </c>
      <c r="F15" s="1" t="s">
        <v>80</v>
      </c>
      <c r="G15" s="3" t="n">
        <v>1</v>
      </c>
      <c r="H15" s="3" t="n">
        <v>45</v>
      </c>
      <c r="I15" s="3" t="n">
        <v>4</v>
      </c>
      <c r="J15" s="4" t="n">
        <v>2.27</v>
      </c>
      <c r="K15" s="3" t="n">
        <v>3</v>
      </c>
      <c r="L15" s="3" t="s">
        <v>66</v>
      </c>
      <c r="M15" s="3" t="n">
        <v>125</v>
      </c>
      <c r="N15" s="3" t="n">
        <v>4931.8369140625</v>
      </c>
      <c r="O15" s="3" t="n">
        <v>4857.4296875</v>
      </c>
      <c r="P15" s="3" t="n">
        <v>111.842712402344</v>
      </c>
      <c r="Q15" s="3" t="n">
        <v>0</v>
      </c>
      <c r="R15" s="3" t="n">
        <v>106.221809387207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13.6122226715088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52.9560317993164</v>
      </c>
      <c r="AG15" s="3" t="n">
        <v>28.8794059753418</v>
      </c>
      <c r="AH15" s="3" t="n">
        <v>6.47599267959595</v>
      </c>
      <c r="AI15" s="3" t="n">
        <v>0</v>
      </c>
      <c r="AJ15" s="3" t="n">
        <v>4.91356563568115</v>
      </c>
      <c r="AK15" s="3" t="n">
        <v>0</v>
      </c>
      <c r="AL15" s="3" t="n">
        <v>185.114517211914</v>
      </c>
      <c r="AM15" s="0"/>
      <c r="AN15" s="3" t="n">
        <v>0</v>
      </c>
      <c r="AO15" s="3" t="n">
        <v>20.4757766723633</v>
      </c>
      <c r="AP15" s="3" t="n">
        <v>0</v>
      </c>
      <c r="AQ15" s="3" t="n">
        <v>8.68388080596924</v>
      </c>
      <c r="AR15" s="3" t="n">
        <v>0</v>
      </c>
      <c r="AS15" s="3" t="n">
        <v>0</v>
      </c>
      <c r="AT15" s="3" t="n">
        <v>89.0444717407227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0.39536651968956</v>
      </c>
      <c r="AZ15" s="3" t="n">
        <v>0</v>
      </c>
      <c r="BA15" s="3" t="n">
        <v>44.6140441894531</v>
      </c>
      <c r="BB15" s="3" t="n">
        <v>32.5343742370605</v>
      </c>
      <c r="BC15" s="3" t="n">
        <v>0</v>
      </c>
      <c r="BD15" s="3" t="n">
        <v>0</v>
      </c>
      <c r="BE15" s="3" t="n">
        <v>0</v>
      </c>
      <c r="BF15" s="3" t="n">
        <v>56.1448822021484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142.812133789063</v>
      </c>
      <c r="BL15" s="3" t="n">
        <v>6.55800819396973</v>
      </c>
      <c r="BM15" s="3" t="n">
        <v>0</v>
      </c>
      <c r="BN15" s="3" t="n">
        <v>0</v>
      </c>
      <c r="BO15" s="3" t="n">
        <v>0</v>
      </c>
      <c r="BP15" s="0"/>
      <c r="BQ15" s="3" t="n">
        <v>2.18239641189575</v>
      </c>
      <c r="BR15" s="3" t="n">
        <v>0</v>
      </c>
      <c r="BS15" s="3" t="n">
        <v>72.8707122802734</v>
      </c>
      <c r="BT15" s="3" t="n">
        <v>0</v>
      </c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6" t="n">
        <v>44150</v>
      </c>
      <c r="CN15" s="0"/>
      <c r="CO15" s="0"/>
      <c r="CP15" s="0"/>
      <c r="CQ15" s="3" t="s">
        <v>67</v>
      </c>
      <c r="CR15" s="0"/>
      <c r="CS15" s="3" t="n">
        <v>1</v>
      </c>
      <c r="CT15" s="3" t="n">
        <v>1</v>
      </c>
      <c r="CU15" s="3" t="n">
        <v>1</v>
      </c>
      <c r="CV15" s="3" t="n">
        <v>1</v>
      </c>
      <c r="CW15" s="3" t="n">
        <v>1</v>
      </c>
      <c r="CX15" s="3" t="n">
        <v>1</v>
      </c>
      <c r="CY15" s="3" t="n">
        <v>1</v>
      </c>
      <c r="CZ15" s="3" t="n">
        <v>1</v>
      </c>
      <c r="DA15" s="3" t="n">
        <v>1</v>
      </c>
      <c r="DB15" s="3" t="n">
        <v>1</v>
      </c>
      <c r="DC15" s="3" t="n">
        <v>1</v>
      </c>
      <c r="DD15" s="3" t="n">
        <v>1</v>
      </c>
      <c r="DE15" s="3" t="n">
        <v>1</v>
      </c>
      <c r="DF15" s="3" t="n">
        <v>1</v>
      </c>
      <c r="DG15" s="3" t="n">
        <v>1</v>
      </c>
      <c r="DH15" s="3" t="n">
        <v>1</v>
      </c>
      <c r="DI15" s="3" t="n">
        <v>1</v>
      </c>
      <c r="DJ15" s="3" t="n">
        <v>1</v>
      </c>
      <c r="DK15" s="3" t="n">
        <v>1</v>
      </c>
      <c r="DL15" s="3" t="n">
        <v>1</v>
      </c>
      <c r="DM15" s="3" t="n">
        <v>1</v>
      </c>
      <c r="DN15" s="3" t="n">
        <v>1</v>
      </c>
      <c r="DO15" s="3" t="n">
        <v>1</v>
      </c>
      <c r="DP15" s="3" t="n">
        <v>1</v>
      </c>
      <c r="DQ15" s="3" t="n">
        <v>2</v>
      </c>
      <c r="DR15" s="3" t="n">
        <v>3</v>
      </c>
      <c r="DS15" s="3" t="n">
        <v>1</v>
      </c>
      <c r="DT15" s="3" t="n">
        <v>1</v>
      </c>
      <c r="DU15" s="3" t="n">
        <v>1</v>
      </c>
      <c r="DV15" s="3" t="n">
        <v>1</v>
      </c>
      <c r="DW15" s="3" t="n">
        <v>1</v>
      </c>
      <c r="DX15" s="3" t="n">
        <v>1</v>
      </c>
      <c r="DY15" s="3" t="n">
        <v>1</v>
      </c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2" hidden="false" customHeight="false" outlineLevel="0" collapsed="false">
      <c r="A16" s="2" t="n">
        <v>44264</v>
      </c>
      <c r="B16" s="2" t="n">
        <v>44264</v>
      </c>
      <c r="C16" s="3" t="s">
        <v>76</v>
      </c>
      <c r="D16" s="3" t="s">
        <v>81</v>
      </c>
      <c r="E16" s="1" t="s">
        <v>78</v>
      </c>
      <c r="F16" s="1" t="s">
        <v>81</v>
      </c>
      <c r="G16" s="3" t="n">
        <v>1</v>
      </c>
      <c r="H16" s="3" t="n">
        <v>5</v>
      </c>
      <c r="I16" s="3" t="n">
        <v>7</v>
      </c>
      <c r="J16" s="4" t="n">
        <v>2.27</v>
      </c>
      <c r="K16" s="3" t="n">
        <v>3</v>
      </c>
      <c r="L16" s="3" t="s">
        <v>66</v>
      </c>
      <c r="M16" s="3" t="n">
        <v>125</v>
      </c>
      <c r="N16" s="3" t="n">
        <v>4931.8369140625</v>
      </c>
      <c r="O16" s="3" t="n">
        <v>4869.26806640625</v>
      </c>
      <c r="P16" s="3" t="n">
        <v>60.0346145629883</v>
      </c>
      <c r="Q16" s="3" t="n">
        <v>0</v>
      </c>
      <c r="R16" s="3" t="n">
        <v>76.1905822753906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8.22668361663818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23.6329689025879</v>
      </c>
      <c r="AG16" s="3" t="n">
        <v>125.244361877441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93.790885925293</v>
      </c>
      <c r="AM16" s="0"/>
      <c r="AN16" s="3" t="n">
        <v>0</v>
      </c>
      <c r="AO16" s="3" t="n">
        <v>33.8572387695313</v>
      </c>
      <c r="AP16" s="3" t="n">
        <v>0</v>
      </c>
      <c r="AQ16" s="3" t="n">
        <v>12.009596824646</v>
      </c>
      <c r="AR16" s="3" t="n">
        <v>0</v>
      </c>
      <c r="AS16" s="3" t="n">
        <v>4.13022613525391</v>
      </c>
      <c r="AT16" s="3" t="n">
        <v>88.2307586669922</v>
      </c>
      <c r="AU16" s="3" t="n">
        <v>2.5382285118103</v>
      </c>
      <c r="AV16" s="3" t="n">
        <v>0</v>
      </c>
      <c r="AW16" s="3" t="n">
        <v>0</v>
      </c>
      <c r="AX16" s="3" t="n">
        <v>0</v>
      </c>
      <c r="AY16" s="3" t="n">
        <v>0.615098416805267</v>
      </c>
      <c r="AZ16" s="3" t="n">
        <v>0</v>
      </c>
      <c r="BA16" s="3" t="n">
        <v>0</v>
      </c>
      <c r="BB16" s="3" t="n">
        <v>8.62195777893066</v>
      </c>
      <c r="BC16" s="3" t="n">
        <v>0</v>
      </c>
      <c r="BD16" s="3" t="n">
        <v>0</v>
      </c>
      <c r="BE16" s="3" t="n">
        <v>0</v>
      </c>
      <c r="BF16" s="3" t="n">
        <v>10.5896224975586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108.435585021973</v>
      </c>
      <c r="BL16" s="3" t="n">
        <v>3.03075981140137</v>
      </c>
      <c r="BM16" s="3" t="n">
        <v>0</v>
      </c>
      <c r="BN16" s="3" t="n">
        <v>0</v>
      </c>
      <c r="BO16" s="3" t="n">
        <v>0</v>
      </c>
      <c r="BP16" s="0"/>
      <c r="BQ16" s="3" t="n">
        <v>0</v>
      </c>
      <c r="BR16" s="3" t="n">
        <v>0</v>
      </c>
      <c r="BS16" s="3" t="n">
        <v>0</v>
      </c>
      <c r="BT16" s="3" t="n">
        <v>26.5713481903076</v>
      </c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6" t="n">
        <v>44150</v>
      </c>
      <c r="CN16" s="0"/>
      <c r="CO16" s="0"/>
      <c r="CP16" s="0"/>
      <c r="CQ16" s="0"/>
      <c r="CR16" s="0"/>
      <c r="CS16" s="3" t="n">
        <v>1</v>
      </c>
      <c r="CT16" s="3" t="n">
        <v>1</v>
      </c>
      <c r="CU16" s="3" t="n">
        <v>1</v>
      </c>
      <c r="CV16" s="3" t="n">
        <v>1</v>
      </c>
      <c r="CW16" s="3" t="n">
        <v>1</v>
      </c>
      <c r="CX16" s="3" t="n">
        <v>1</v>
      </c>
      <c r="CY16" s="3" t="n">
        <v>1</v>
      </c>
      <c r="CZ16" s="3" t="n">
        <v>1</v>
      </c>
      <c r="DA16" s="3" t="n">
        <v>1</v>
      </c>
      <c r="DB16" s="3" t="n">
        <v>1</v>
      </c>
      <c r="DC16" s="3" t="n">
        <v>1</v>
      </c>
      <c r="DD16" s="3" t="n">
        <v>1</v>
      </c>
      <c r="DE16" s="3" t="n">
        <v>1</v>
      </c>
      <c r="DF16" s="3" t="n">
        <v>1</v>
      </c>
      <c r="DG16" s="3" t="n">
        <v>1</v>
      </c>
      <c r="DH16" s="3" t="n">
        <v>1</v>
      </c>
      <c r="DI16" s="3" t="n">
        <v>1</v>
      </c>
      <c r="DJ16" s="3" t="n">
        <v>1</v>
      </c>
      <c r="DK16" s="3" t="n">
        <v>1</v>
      </c>
      <c r="DL16" s="3" t="n">
        <v>1</v>
      </c>
      <c r="DM16" s="3" t="n">
        <v>1</v>
      </c>
      <c r="DN16" s="3" t="n">
        <v>1</v>
      </c>
      <c r="DO16" s="3" t="n">
        <v>1</v>
      </c>
      <c r="DP16" s="3" t="n">
        <v>1</v>
      </c>
      <c r="DQ16" s="3" t="n">
        <v>1</v>
      </c>
      <c r="DR16" s="3" t="n">
        <v>1</v>
      </c>
      <c r="DS16" s="3" t="n">
        <v>1</v>
      </c>
      <c r="DT16" s="3" t="n">
        <v>1</v>
      </c>
      <c r="DU16" s="3" t="n">
        <v>1</v>
      </c>
      <c r="DV16" s="3" t="n">
        <v>1</v>
      </c>
      <c r="DW16" s="3" t="n">
        <v>1</v>
      </c>
      <c r="DX16" s="3" t="n">
        <v>1</v>
      </c>
      <c r="DY16" s="3" t="n">
        <v>1</v>
      </c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2" hidden="false" customHeight="false" outlineLevel="0" collapsed="false">
      <c r="A17" s="2" t="n">
        <v>44264</v>
      </c>
      <c r="B17" s="2" t="n">
        <v>44264</v>
      </c>
      <c r="C17" s="3" t="s">
        <v>76</v>
      </c>
      <c r="D17" s="3" t="s">
        <v>82</v>
      </c>
      <c r="E17" s="1" t="s">
        <v>83</v>
      </c>
      <c r="F17" s="1" t="s">
        <v>82</v>
      </c>
      <c r="G17" s="3" t="s">
        <v>84</v>
      </c>
      <c r="H17" s="3" t="s">
        <v>84</v>
      </c>
      <c r="I17" s="3" t="s">
        <v>84</v>
      </c>
      <c r="J17" s="4" t="n">
        <v>2.27</v>
      </c>
      <c r="K17" s="3" t="n">
        <v>3</v>
      </c>
      <c r="L17" s="3" t="s">
        <v>66</v>
      </c>
      <c r="M17" s="3" t="n">
        <v>125</v>
      </c>
      <c r="N17" s="3" t="n">
        <v>4931.8369140625</v>
      </c>
      <c r="O17" s="3" t="n">
        <v>4760.546875</v>
      </c>
      <c r="P17" s="3" t="n">
        <v>427.621612548828</v>
      </c>
      <c r="Q17" s="3" t="n">
        <v>0</v>
      </c>
      <c r="R17" s="3" t="n">
        <v>619.051696777344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64.537223815918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106.326263427734</v>
      </c>
      <c r="AG17" s="3" t="n">
        <v>654.372253417969</v>
      </c>
      <c r="AH17" s="3" t="n">
        <v>23.4399604797363</v>
      </c>
      <c r="AI17" s="3" t="n">
        <v>0</v>
      </c>
      <c r="AJ17" s="3" t="n">
        <v>61.4241943359375</v>
      </c>
      <c r="AK17" s="3" t="n">
        <v>0</v>
      </c>
      <c r="AL17" s="3" t="n">
        <v>627.333618164063</v>
      </c>
      <c r="AM17" s="0"/>
      <c r="AN17" s="3" t="n">
        <v>0</v>
      </c>
      <c r="AO17" s="3" t="n">
        <v>163.892990112305</v>
      </c>
      <c r="AP17" s="3" t="n">
        <v>0</v>
      </c>
      <c r="AQ17" s="3" t="n">
        <v>166.751525878906</v>
      </c>
      <c r="AR17" s="3" t="n">
        <v>0</v>
      </c>
      <c r="AS17" s="3" t="n">
        <v>0</v>
      </c>
      <c r="AT17" s="3" t="n">
        <v>66.4725341796875</v>
      </c>
      <c r="AU17" s="3" t="n">
        <v>10.714147567749</v>
      </c>
      <c r="AV17" s="3" t="n">
        <v>0</v>
      </c>
      <c r="AW17" s="3" t="n">
        <v>0</v>
      </c>
      <c r="AX17" s="3" t="n">
        <v>0</v>
      </c>
      <c r="AY17" s="3" t="n">
        <v>0.85325288772583</v>
      </c>
      <c r="AZ17" s="3" t="n">
        <v>0</v>
      </c>
      <c r="BA17" s="3" t="n">
        <v>53.8218383789063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27.7019271850586</v>
      </c>
      <c r="BH17" s="3" t="n">
        <v>30.8131923675537</v>
      </c>
      <c r="BI17" s="3" t="n">
        <v>0</v>
      </c>
      <c r="BJ17" s="3" t="n">
        <v>0</v>
      </c>
      <c r="BK17" s="3" t="n">
        <v>924.392822265625</v>
      </c>
      <c r="BL17" s="3" t="n">
        <v>19.1647148132324</v>
      </c>
      <c r="BM17" s="3" t="n">
        <v>23.741605758667</v>
      </c>
      <c r="BN17" s="3" t="n">
        <v>0</v>
      </c>
      <c r="BO17" s="3" t="n">
        <v>0</v>
      </c>
      <c r="BP17" s="3" t="n">
        <v>10.6674003601074</v>
      </c>
      <c r="BQ17" s="3" t="n">
        <v>8.78840065002441</v>
      </c>
      <c r="BR17" s="3" t="n">
        <v>10.1045274734497</v>
      </c>
      <c r="BS17" s="3" t="n">
        <v>0</v>
      </c>
      <c r="BT17" s="3" t="n">
        <v>141.365127563477</v>
      </c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6" t="s">
        <v>84</v>
      </c>
      <c r="CN17" s="0"/>
      <c r="CO17" s="0"/>
      <c r="CP17" s="0"/>
      <c r="CQ17" s="0"/>
      <c r="CR17" s="0"/>
      <c r="CS17" s="3" t="n">
        <v>1</v>
      </c>
      <c r="CT17" s="3" t="n">
        <v>1</v>
      </c>
      <c r="CU17" s="3" t="n">
        <v>1</v>
      </c>
      <c r="CV17" s="3" t="n">
        <v>1</v>
      </c>
      <c r="CW17" s="3" t="n">
        <v>1</v>
      </c>
      <c r="CX17" s="3" t="n">
        <v>1</v>
      </c>
      <c r="CY17" s="3" t="n">
        <v>1</v>
      </c>
      <c r="CZ17" s="3" t="n">
        <v>1</v>
      </c>
      <c r="DA17" s="3" t="n">
        <v>1</v>
      </c>
      <c r="DB17" s="3" t="n">
        <v>1</v>
      </c>
      <c r="DC17" s="3" t="n">
        <v>1</v>
      </c>
      <c r="DD17" s="3" t="n">
        <v>1</v>
      </c>
      <c r="DE17" s="3" t="n">
        <v>1</v>
      </c>
      <c r="DF17" s="3" t="n">
        <v>1</v>
      </c>
      <c r="DG17" s="3" t="n">
        <v>1</v>
      </c>
      <c r="DH17" s="3" t="n">
        <v>1</v>
      </c>
      <c r="DI17" s="3" t="n">
        <v>1</v>
      </c>
      <c r="DJ17" s="3" t="n">
        <v>1</v>
      </c>
      <c r="DK17" s="3" t="n">
        <v>1</v>
      </c>
      <c r="DL17" s="3" t="n">
        <v>1</v>
      </c>
      <c r="DM17" s="3" t="n">
        <v>1</v>
      </c>
      <c r="DN17" s="3" t="n">
        <v>1</v>
      </c>
      <c r="DO17" s="3" t="n">
        <v>1</v>
      </c>
      <c r="DP17" s="3" t="n">
        <v>1</v>
      </c>
      <c r="DQ17" s="3" t="n">
        <v>2</v>
      </c>
      <c r="DR17" s="3" t="n">
        <v>1</v>
      </c>
      <c r="DS17" s="3" t="n">
        <v>1</v>
      </c>
      <c r="DT17" s="3" t="n">
        <v>1</v>
      </c>
      <c r="DU17" s="3" t="n">
        <v>1</v>
      </c>
      <c r="DV17" s="3" t="n">
        <v>1</v>
      </c>
      <c r="DW17" s="3" t="n">
        <v>1</v>
      </c>
      <c r="DX17" s="3" t="n">
        <v>1</v>
      </c>
      <c r="DY17" s="3" t="n">
        <v>1</v>
      </c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2" hidden="false" customHeight="false" outlineLevel="0" collapsed="false">
      <c r="A18" s="2" t="n">
        <v>44264</v>
      </c>
      <c r="B18" s="2" t="n">
        <v>44264</v>
      </c>
      <c r="C18" s="3" t="s">
        <v>76</v>
      </c>
      <c r="D18" s="3" t="s">
        <v>85</v>
      </c>
      <c r="E18" s="1" t="s">
        <v>83</v>
      </c>
      <c r="F18" s="1" t="s">
        <v>85</v>
      </c>
      <c r="G18" s="3" t="s">
        <v>84</v>
      </c>
      <c r="H18" s="3" t="s">
        <v>84</v>
      </c>
      <c r="I18" s="3" t="s">
        <v>84</v>
      </c>
      <c r="J18" s="4" t="n">
        <v>2.27</v>
      </c>
      <c r="K18" s="3" t="n">
        <v>3</v>
      </c>
      <c r="L18" s="3" t="s">
        <v>66</v>
      </c>
      <c r="M18" s="3" t="n">
        <v>125</v>
      </c>
      <c r="N18" s="3" t="n">
        <v>4931.8369140625</v>
      </c>
      <c r="O18" s="3" t="n">
        <v>4729.54248046875</v>
      </c>
      <c r="P18" s="3" t="n">
        <v>546.613708496094</v>
      </c>
      <c r="Q18" s="3" t="n">
        <v>0</v>
      </c>
      <c r="R18" s="3" t="n">
        <v>1085.66955566406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115.041595458984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170.112426757813</v>
      </c>
      <c r="AG18" s="3" t="n">
        <v>876.324096679688</v>
      </c>
      <c r="AH18" s="3" t="n">
        <v>37.765022277832</v>
      </c>
      <c r="AI18" s="3" t="n">
        <v>0</v>
      </c>
      <c r="AJ18" s="3" t="n">
        <v>80.5585327148438</v>
      </c>
      <c r="AK18" s="3" t="n">
        <v>0</v>
      </c>
      <c r="AL18" s="3" t="n">
        <v>1156.83044433594</v>
      </c>
      <c r="AM18" s="0"/>
      <c r="AN18" s="3" t="n">
        <v>0</v>
      </c>
      <c r="AO18" s="3" t="n">
        <v>293.011474609375</v>
      </c>
      <c r="AP18" s="3" t="n">
        <v>0</v>
      </c>
      <c r="AQ18" s="3" t="n">
        <v>362.743560791016</v>
      </c>
      <c r="AR18" s="3" t="n">
        <v>0</v>
      </c>
      <c r="AS18" s="3" t="n">
        <v>0</v>
      </c>
      <c r="AT18" s="3" t="n">
        <v>89.9845886230469</v>
      </c>
      <c r="AU18" s="3" t="n">
        <v>15.0952749252319</v>
      </c>
      <c r="AV18" s="3" t="n">
        <v>0</v>
      </c>
      <c r="AW18" s="3" t="n">
        <v>0</v>
      </c>
      <c r="AX18" s="3" t="n">
        <v>0</v>
      </c>
      <c r="AY18" s="3" t="n">
        <v>0.951862096786499</v>
      </c>
      <c r="AZ18" s="3" t="n">
        <v>0</v>
      </c>
      <c r="BA18" s="3" t="n">
        <v>95.2885513305664</v>
      </c>
      <c r="BB18" s="3" t="n">
        <v>0</v>
      </c>
      <c r="BC18" s="3" t="n">
        <v>0</v>
      </c>
      <c r="BD18" s="3" t="n">
        <v>0</v>
      </c>
      <c r="BE18" s="3" t="n">
        <v>0</v>
      </c>
      <c r="BF18" s="3" t="n">
        <v>0</v>
      </c>
      <c r="BG18" s="3" t="n">
        <v>36.8925743103027</v>
      </c>
      <c r="BH18" s="3" t="n">
        <v>57.4754104614258</v>
      </c>
      <c r="BI18" s="3" t="n">
        <v>0</v>
      </c>
      <c r="BJ18" s="3" t="n">
        <v>0</v>
      </c>
      <c r="BK18" s="3" t="n">
        <v>1404.40026855469</v>
      </c>
      <c r="BL18" s="3" t="n">
        <v>27.2673645019531</v>
      </c>
      <c r="BM18" s="3" t="n">
        <v>35.8820877075195</v>
      </c>
      <c r="BN18" s="3" t="n">
        <v>0</v>
      </c>
      <c r="BO18" s="3" t="n">
        <v>0</v>
      </c>
      <c r="BP18" s="3" t="n">
        <v>16.3972358703613</v>
      </c>
      <c r="BQ18" s="3" t="n">
        <v>8.88763236999512</v>
      </c>
      <c r="BR18" s="3" t="n">
        <v>8.97809791564941</v>
      </c>
      <c r="BS18" s="3" t="n">
        <v>0</v>
      </c>
      <c r="BT18" s="3" t="n">
        <v>214.026870727539</v>
      </c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6" t="s">
        <v>84</v>
      </c>
      <c r="CN18" s="0"/>
      <c r="CO18" s="0"/>
      <c r="CP18" s="0"/>
      <c r="CQ18" s="0"/>
      <c r="CR18" s="0"/>
      <c r="CS18" s="3" t="n">
        <v>1</v>
      </c>
      <c r="CT18" s="3" t="n">
        <v>1</v>
      </c>
      <c r="CU18" s="3" t="n">
        <v>1</v>
      </c>
      <c r="CV18" s="3" t="n">
        <v>1</v>
      </c>
      <c r="CW18" s="3" t="n">
        <v>1</v>
      </c>
      <c r="CX18" s="3" t="n">
        <v>1</v>
      </c>
      <c r="CY18" s="3" t="n">
        <v>1</v>
      </c>
      <c r="CZ18" s="3" t="n">
        <v>1</v>
      </c>
      <c r="DA18" s="3" t="n">
        <v>1</v>
      </c>
      <c r="DB18" s="3" t="n">
        <v>1</v>
      </c>
      <c r="DC18" s="3" t="n">
        <v>1</v>
      </c>
      <c r="DD18" s="3" t="n">
        <v>1</v>
      </c>
      <c r="DE18" s="3" t="n">
        <v>1</v>
      </c>
      <c r="DF18" s="3" t="n">
        <v>1</v>
      </c>
      <c r="DG18" s="3" t="n">
        <v>1</v>
      </c>
      <c r="DH18" s="3" t="n">
        <v>1</v>
      </c>
      <c r="DI18" s="3" t="n">
        <v>1</v>
      </c>
      <c r="DJ18" s="3" t="n">
        <v>1</v>
      </c>
      <c r="DK18" s="3" t="n">
        <v>1</v>
      </c>
      <c r="DL18" s="3" t="n">
        <v>1</v>
      </c>
      <c r="DM18" s="3" t="n">
        <v>1</v>
      </c>
      <c r="DN18" s="3" t="n">
        <v>1</v>
      </c>
      <c r="DO18" s="3" t="n">
        <v>1</v>
      </c>
      <c r="DP18" s="3" t="n">
        <v>1</v>
      </c>
      <c r="DQ18" s="3" t="n">
        <v>2</v>
      </c>
      <c r="DR18" s="3" t="n">
        <v>1</v>
      </c>
      <c r="DS18" s="3" t="n">
        <v>1</v>
      </c>
      <c r="DT18" s="3" t="n">
        <v>1</v>
      </c>
      <c r="DU18" s="3" t="n">
        <v>1</v>
      </c>
      <c r="DV18" s="3" t="n">
        <v>1</v>
      </c>
      <c r="DW18" s="3" t="n">
        <v>1</v>
      </c>
      <c r="DX18" s="3" t="n">
        <v>1</v>
      </c>
      <c r="DY18" s="3" t="n">
        <v>1</v>
      </c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2" hidden="false" customHeight="false" outlineLevel="0" collapsed="false">
      <c r="A19" s="2" t="n">
        <v>44264</v>
      </c>
      <c r="B19" s="2" t="n">
        <v>44264</v>
      </c>
      <c r="C19" s="3" t="s">
        <v>76</v>
      </c>
      <c r="D19" s="3" t="s">
        <v>86</v>
      </c>
      <c r="E19" s="1" t="s">
        <v>83</v>
      </c>
      <c r="F19" s="1" t="s">
        <v>86</v>
      </c>
      <c r="G19" s="3" t="s">
        <v>84</v>
      </c>
      <c r="H19" s="3" t="s">
        <v>84</v>
      </c>
      <c r="I19" s="3" t="s">
        <v>84</v>
      </c>
      <c r="J19" s="4" t="n">
        <v>2.27</v>
      </c>
      <c r="K19" s="3" t="n">
        <v>3</v>
      </c>
      <c r="L19" s="3" t="s">
        <v>66</v>
      </c>
      <c r="M19" s="3" t="n">
        <v>125</v>
      </c>
      <c r="N19" s="3" t="n">
        <v>4931.8369140625</v>
      </c>
      <c r="O19" s="3" t="n">
        <v>4707.68505859375</v>
      </c>
      <c r="P19" s="3" t="n">
        <v>469.471954345703</v>
      </c>
      <c r="Q19" s="3" t="n">
        <v>0</v>
      </c>
      <c r="R19" s="3" t="n">
        <v>767.793640136719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24.4493446350098</v>
      </c>
      <c r="X19" s="3" t="n">
        <v>0</v>
      </c>
      <c r="Y19" s="3" t="n">
        <v>94.0574951171875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117.94507598877</v>
      </c>
      <c r="AG19" s="3" t="n">
        <v>505.561920166016</v>
      </c>
      <c r="AH19" s="3" t="n">
        <v>25.5550308227539</v>
      </c>
      <c r="AI19" s="3" t="n">
        <v>0</v>
      </c>
      <c r="AJ19" s="3" t="n">
        <v>50.356086730957</v>
      </c>
      <c r="AK19" s="3" t="n">
        <v>0</v>
      </c>
      <c r="AL19" s="3" t="n">
        <v>850.653503417969</v>
      </c>
      <c r="AM19" s="0"/>
      <c r="AN19" s="3" t="n">
        <v>0</v>
      </c>
      <c r="AO19" s="3" t="n">
        <v>466.788116455078</v>
      </c>
      <c r="AP19" s="3" t="n">
        <v>0</v>
      </c>
      <c r="AQ19" s="3" t="n">
        <v>326.511505126953</v>
      </c>
      <c r="AR19" s="3" t="n">
        <v>0</v>
      </c>
      <c r="AS19" s="3" t="n">
        <v>58.1585083007813</v>
      </c>
      <c r="AT19" s="3" t="n">
        <v>77.0529327392578</v>
      </c>
      <c r="AU19" s="3" t="n">
        <v>18.0136871337891</v>
      </c>
      <c r="AV19" s="3" t="n">
        <v>0</v>
      </c>
      <c r="AW19" s="3" t="n">
        <v>0</v>
      </c>
      <c r="AX19" s="3" t="n">
        <v>0</v>
      </c>
      <c r="AY19" s="3" t="n">
        <v>0.870922148227692</v>
      </c>
      <c r="AZ19" s="3" t="n">
        <v>0</v>
      </c>
      <c r="BA19" s="3" t="n">
        <v>0</v>
      </c>
      <c r="BB19" s="3" t="n">
        <v>73.7680130004883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15.8129215240479</v>
      </c>
      <c r="BH19" s="3" t="n">
        <v>28.4472332000732</v>
      </c>
      <c r="BI19" s="3" t="n">
        <v>0</v>
      </c>
      <c r="BJ19" s="3" t="n">
        <v>0</v>
      </c>
      <c r="BK19" s="3" t="n">
        <v>1054.46313476563</v>
      </c>
      <c r="BL19" s="3" t="n">
        <v>27.9129581451416</v>
      </c>
      <c r="BM19" s="3" t="n">
        <v>0</v>
      </c>
      <c r="BN19" s="3" t="n">
        <v>0</v>
      </c>
      <c r="BO19" s="3" t="n">
        <v>0</v>
      </c>
      <c r="BP19" s="0"/>
      <c r="BQ19" s="3" t="n">
        <v>5.07015895843506</v>
      </c>
      <c r="BR19" s="3" t="n">
        <v>2.1187105178833</v>
      </c>
      <c r="BS19" s="3" t="n">
        <v>0</v>
      </c>
      <c r="BT19" s="3" t="n">
        <v>147.56591796875</v>
      </c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6" t="s">
        <v>84</v>
      </c>
      <c r="CN19" s="0"/>
      <c r="CO19" s="0"/>
      <c r="CP19" s="0"/>
      <c r="CQ19" s="0"/>
      <c r="CR19" s="0"/>
      <c r="CS19" s="3" t="n">
        <v>1</v>
      </c>
      <c r="CT19" s="3" t="n">
        <v>1</v>
      </c>
      <c r="CU19" s="3" t="n">
        <v>1</v>
      </c>
      <c r="CV19" s="3" t="n">
        <v>1</v>
      </c>
      <c r="CW19" s="3" t="n">
        <v>1</v>
      </c>
      <c r="CX19" s="3" t="n">
        <v>1</v>
      </c>
      <c r="CY19" s="3" t="n">
        <v>1</v>
      </c>
      <c r="CZ19" s="3" t="n">
        <v>1</v>
      </c>
      <c r="DA19" s="3" t="n">
        <v>1</v>
      </c>
      <c r="DB19" s="3" t="n">
        <v>1</v>
      </c>
      <c r="DC19" s="3" t="n">
        <v>1</v>
      </c>
      <c r="DD19" s="3" t="n">
        <v>1</v>
      </c>
      <c r="DE19" s="3" t="n">
        <v>1</v>
      </c>
      <c r="DF19" s="3" t="n">
        <v>1</v>
      </c>
      <c r="DG19" s="3" t="n">
        <v>1</v>
      </c>
      <c r="DH19" s="3" t="n">
        <v>1</v>
      </c>
      <c r="DI19" s="3" t="n">
        <v>1</v>
      </c>
      <c r="DJ19" s="3" t="n">
        <v>1</v>
      </c>
      <c r="DK19" s="3" t="n">
        <v>1</v>
      </c>
      <c r="DL19" s="3" t="n">
        <v>1</v>
      </c>
      <c r="DM19" s="3" t="n">
        <v>1</v>
      </c>
      <c r="DN19" s="3" t="n">
        <v>1</v>
      </c>
      <c r="DO19" s="3" t="n">
        <v>1</v>
      </c>
      <c r="DP19" s="3" t="n">
        <v>1</v>
      </c>
      <c r="DQ19" s="3" t="n">
        <v>1</v>
      </c>
      <c r="DR19" s="3" t="n">
        <v>1</v>
      </c>
      <c r="DS19" s="3" t="n">
        <v>1</v>
      </c>
      <c r="DT19" s="3" t="n">
        <v>1</v>
      </c>
      <c r="DU19" s="3" t="n">
        <v>1</v>
      </c>
      <c r="DV19" s="3" t="n">
        <v>1</v>
      </c>
      <c r="DW19" s="3" t="n">
        <v>1</v>
      </c>
      <c r="DX19" s="3" t="n">
        <v>1</v>
      </c>
      <c r="DY19" s="3" t="n">
        <v>1</v>
      </c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2" hidden="false" customHeight="false" outlineLevel="0" collapsed="false">
      <c r="A20" s="2" t="n">
        <v>44264</v>
      </c>
      <c r="B20" s="2" t="n">
        <v>44264</v>
      </c>
      <c r="C20" s="3" t="s">
        <v>76</v>
      </c>
      <c r="D20" s="3" t="s">
        <v>87</v>
      </c>
      <c r="E20" s="1" t="s">
        <v>88</v>
      </c>
      <c r="F20" s="1" t="s">
        <v>89</v>
      </c>
      <c r="G20" s="3" t="n">
        <v>1</v>
      </c>
      <c r="H20" s="3" t="s">
        <v>84</v>
      </c>
      <c r="I20" s="3" t="n">
        <v>1</v>
      </c>
      <c r="J20" s="4" t="n">
        <v>2.27</v>
      </c>
      <c r="K20" s="3" t="n">
        <v>3</v>
      </c>
      <c r="L20" s="3" t="s">
        <v>66</v>
      </c>
      <c r="M20" s="3" t="n">
        <v>125</v>
      </c>
      <c r="N20" s="3" t="n">
        <v>4931.8369140625</v>
      </c>
      <c r="O20" s="3" t="n">
        <v>4630.57275390625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0"/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0.990332305431366</v>
      </c>
      <c r="BL20" s="3" t="n">
        <v>0</v>
      </c>
      <c r="BM20" s="3" t="n">
        <v>0</v>
      </c>
      <c r="BN20" s="3" t="n">
        <v>0</v>
      </c>
      <c r="BO20" s="3" t="n">
        <v>0</v>
      </c>
      <c r="BP20" s="0"/>
      <c r="BQ20" s="3" t="n">
        <v>0</v>
      </c>
      <c r="BR20" s="3" t="n">
        <v>0</v>
      </c>
      <c r="BS20" s="3" t="n">
        <v>0</v>
      </c>
      <c r="BT20" s="3" t="n">
        <v>0</v>
      </c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6" t="n">
        <v>44224</v>
      </c>
      <c r="CN20" s="0"/>
      <c r="CO20" s="0"/>
      <c r="CP20" s="0"/>
      <c r="CQ20" s="0"/>
      <c r="CR20" s="0"/>
      <c r="CS20" s="3" t="n">
        <v>1</v>
      </c>
      <c r="CT20" s="3" t="n">
        <v>1</v>
      </c>
      <c r="CU20" s="3" t="n">
        <v>1</v>
      </c>
      <c r="CV20" s="3" t="n">
        <v>1</v>
      </c>
      <c r="CW20" s="3" t="n">
        <v>1</v>
      </c>
      <c r="CX20" s="3" t="n">
        <v>1</v>
      </c>
      <c r="CY20" s="3" t="n">
        <v>1</v>
      </c>
      <c r="CZ20" s="3" t="n">
        <v>1</v>
      </c>
      <c r="DA20" s="3" t="n">
        <v>1</v>
      </c>
      <c r="DB20" s="3" t="n">
        <v>1</v>
      </c>
      <c r="DC20" s="3" t="n">
        <v>1</v>
      </c>
      <c r="DD20" s="3" t="n">
        <v>1</v>
      </c>
      <c r="DE20" s="3" t="n">
        <v>1</v>
      </c>
      <c r="DF20" s="3" t="n">
        <v>1</v>
      </c>
      <c r="DG20" s="3" t="n">
        <v>1</v>
      </c>
      <c r="DH20" s="3" t="n">
        <v>1</v>
      </c>
      <c r="DI20" s="3" t="n">
        <v>1</v>
      </c>
      <c r="DJ20" s="3" t="n">
        <v>1</v>
      </c>
      <c r="DK20" s="3" t="n">
        <v>1</v>
      </c>
      <c r="DL20" s="3" t="n">
        <v>1</v>
      </c>
      <c r="DM20" s="3" t="n">
        <v>1</v>
      </c>
      <c r="DN20" s="3" t="n">
        <v>1</v>
      </c>
      <c r="DO20" s="3" t="n">
        <v>1</v>
      </c>
      <c r="DP20" s="3" t="n">
        <v>1</v>
      </c>
      <c r="DQ20" s="3" t="n">
        <v>1</v>
      </c>
      <c r="DR20" s="3" t="n">
        <v>1</v>
      </c>
      <c r="DS20" s="3" t="n">
        <v>1</v>
      </c>
      <c r="DT20" s="3" t="n">
        <v>1</v>
      </c>
      <c r="DU20" s="3" t="n">
        <v>1</v>
      </c>
      <c r="DV20" s="3" t="n">
        <v>1</v>
      </c>
      <c r="DW20" s="3" t="n">
        <v>1</v>
      </c>
      <c r="DX20" s="3" t="n">
        <v>1</v>
      </c>
      <c r="DY20" s="3" t="n">
        <v>1</v>
      </c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2" hidden="false" customHeight="false" outlineLevel="0" collapsed="false">
      <c r="A21" s="2" t="n">
        <v>44264</v>
      </c>
      <c r="B21" s="2" t="n">
        <v>44264</v>
      </c>
      <c r="C21" s="3" t="s">
        <v>76</v>
      </c>
      <c r="D21" s="3" t="s">
        <v>89</v>
      </c>
      <c r="E21" s="1" t="s">
        <v>88</v>
      </c>
      <c r="F21" s="1" t="s">
        <v>90</v>
      </c>
      <c r="G21" s="3" t="n">
        <v>1</v>
      </c>
      <c r="H21" s="3" t="s">
        <v>84</v>
      </c>
      <c r="I21" s="3" t="n">
        <v>2</v>
      </c>
      <c r="J21" s="4" t="n">
        <v>2.27</v>
      </c>
      <c r="K21" s="3" t="n">
        <v>3</v>
      </c>
      <c r="L21" s="3" t="s">
        <v>66</v>
      </c>
      <c r="M21" s="3" t="n">
        <v>125</v>
      </c>
      <c r="N21" s="3" t="n">
        <v>4931.8369140625</v>
      </c>
      <c r="O21" s="3" t="n">
        <v>4682.5341796875</v>
      </c>
      <c r="P21" s="3" t="n">
        <v>2.45911026000977</v>
      </c>
      <c r="Q21" s="3" t="n">
        <v>0</v>
      </c>
      <c r="R21" s="3" t="n">
        <v>2.91668343544006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2.34478831291199</v>
      </c>
      <c r="AG21" s="3" t="n">
        <v>4.84964561462402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3.30069160461426</v>
      </c>
      <c r="AM21" s="0"/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1.30204856395721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6.71836233139038</v>
      </c>
      <c r="BL21" s="3" t="n">
        <v>0</v>
      </c>
      <c r="BM21" s="3" t="n">
        <v>0</v>
      </c>
      <c r="BN21" s="3" t="n">
        <v>0</v>
      </c>
      <c r="BO21" s="3" t="n">
        <v>0</v>
      </c>
      <c r="BP21" s="0"/>
      <c r="BQ21" s="3" t="n">
        <v>0</v>
      </c>
      <c r="BR21" s="3" t="n">
        <v>0</v>
      </c>
      <c r="BS21" s="3" t="n">
        <v>0</v>
      </c>
      <c r="BT21" s="3" t="n">
        <v>0</v>
      </c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6" t="n">
        <v>44224</v>
      </c>
      <c r="CN21" s="0"/>
      <c r="CO21" s="0"/>
      <c r="CP21" s="0"/>
      <c r="CQ21" s="0"/>
      <c r="CR21" s="0"/>
      <c r="CS21" s="3" t="n">
        <v>1</v>
      </c>
      <c r="CT21" s="3" t="n">
        <v>1</v>
      </c>
      <c r="CU21" s="3" t="n">
        <v>1</v>
      </c>
      <c r="CV21" s="3" t="n">
        <v>1</v>
      </c>
      <c r="CW21" s="3" t="n">
        <v>1</v>
      </c>
      <c r="CX21" s="3" t="n">
        <v>1</v>
      </c>
      <c r="CY21" s="3" t="n">
        <v>1</v>
      </c>
      <c r="CZ21" s="3" t="n">
        <v>1</v>
      </c>
      <c r="DA21" s="3" t="n">
        <v>1</v>
      </c>
      <c r="DB21" s="3" t="n">
        <v>1</v>
      </c>
      <c r="DC21" s="3" t="n">
        <v>1</v>
      </c>
      <c r="DD21" s="3" t="n">
        <v>1</v>
      </c>
      <c r="DE21" s="3" t="n">
        <v>1</v>
      </c>
      <c r="DF21" s="3" t="n">
        <v>1</v>
      </c>
      <c r="DG21" s="3" t="n">
        <v>1</v>
      </c>
      <c r="DH21" s="3" t="n">
        <v>1</v>
      </c>
      <c r="DI21" s="3" t="n">
        <v>1</v>
      </c>
      <c r="DJ21" s="3" t="n">
        <v>1</v>
      </c>
      <c r="DK21" s="3" t="n">
        <v>1</v>
      </c>
      <c r="DL21" s="3" t="n">
        <v>1</v>
      </c>
      <c r="DM21" s="3" t="n">
        <v>1</v>
      </c>
      <c r="DN21" s="3" t="n">
        <v>1</v>
      </c>
      <c r="DO21" s="3" t="n">
        <v>1</v>
      </c>
      <c r="DP21" s="3" t="n">
        <v>1</v>
      </c>
      <c r="DQ21" s="3" t="n">
        <v>1</v>
      </c>
      <c r="DR21" s="3" t="n">
        <v>1</v>
      </c>
      <c r="DS21" s="3" t="n">
        <v>1</v>
      </c>
      <c r="DT21" s="3" t="n">
        <v>1</v>
      </c>
      <c r="DU21" s="3" t="n">
        <v>1</v>
      </c>
      <c r="DV21" s="3" t="n">
        <v>1</v>
      </c>
      <c r="DW21" s="3" t="n">
        <v>1</v>
      </c>
      <c r="DX21" s="3" t="n">
        <v>1</v>
      </c>
      <c r="DY21" s="3" t="n">
        <v>1</v>
      </c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2" hidden="false" customHeight="false" outlineLevel="0" collapsed="false">
      <c r="A22" s="35" t="n">
        <v>44264</v>
      </c>
      <c r="B22" s="35" t="n">
        <v>44264</v>
      </c>
      <c r="C22" s="33" t="s">
        <v>76</v>
      </c>
      <c r="D22" s="33" t="s">
        <v>91</v>
      </c>
      <c r="E22" s="36" t="s">
        <v>88</v>
      </c>
      <c r="F22" s="36" t="s">
        <v>92</v>
      </c>
      <c r="G22" s="33" t="n">
        <v>1</v>
      </c>
      <c r="H22" s="3" t="s">
        <v>84</v>
      </c>
      <c r="I22" s="33" t="n">
        <v>3</v>
      </c>
      <c r="J22" s="37" t="n">
        <v>2.27</v>
      </c>
      <c r="K22" s="33" t="n">
        <v>3</v>
      </c>
      <c r="L22" s="33" t="s">
        <v>66</v>
      </c>
      <c r="M22" s="33" t="n">
        <v>125</v>
      </c>
      <c r="N22" s="33" t="n">
        <v>4931.8369140625</v>
      </c>
      <c r="O22" s="33" t="n">
        <v>4722.7333984375</v>
      </c>
      <c r="P22" s="33" t="n">
        <v>11.7299146652222</v>
      </c>
      <c r="Q22" s="33" t="n">
        <v>0</v>
      </c>
      <c r="R22" s="33" t="n">
        <v>12.000904083252</v>
      </c>
      <c r="S22" s="33" t="n">
        <v>0</v>
      </c>
      <c r="T22" s="33" t="n">
        <v>0</v>
      </c>
      <c r="U22" s="33" t="n">
        <v>0</v>
      </c>
      <c r="V22" s="33" t="n">
        <v>0</v>
      </c>
      <c r="W22" s="33" t="n">
        <v>0</v>
      </c>
      <c r="X22" s="33" t="n">
        <v>0</v>
      </c>
      <c r="Y22" s="33" t="n">
        <v>0</v>
      </c>
      <c r="Z22" s="33" t="n">
        <v>0</v>
      </c>
      <c r="AA22" s="33" t="n">
        <v>0</v>
      </c>
      <c r="AB22" s="33" t="n">
        <v>0</v>
      </c>
      <c r="AC22" s="33" t="n">
        <v>0</v>
      </c>
      <c r="AD22" s="33" t="n">
        <v>0</v>
      </c>
      <c r="AE22" s="33" t="n">
        <v>0</v>
      </c>
      <c r="AF22" s="33" t="n">
        <v>8.97569465637207</v>
      </c>
      <c r="AG22" s="33" t="n">
        <v>14.3932256698608</v>
      </c>
      <c r="AH22" s="33" t="n">
        <v>0</v>
      </c>
      <c r="AI22" s="33" t="n">
        <v>0</v>
      </c>
      <c r="AJ22" s="33" t="n">
        <v>0</v>
      </c>
      <c r="AK22" s="33" t="n">
        <v>0</v>
      </c>
      <c r="AL22" s="33" t="n">
        <v>18.5235328674316</v>
      </c>
      <c r="AM22" s="33"/>
      <c r="AN22" s="33" t="n">
        <v>0</v>
      </c>
      <c r="AO22" s="33" t="n">
        <v>3.53715825080872</v>
      </c>
      <c r="AP22" s="33" t="n">
        <v>0</v>
      </c>
      <c r="AQ22" s="33" t="n">
        <v>2.19982051849365</v>
      </c>
      <c r="AR22" s="33" t="n">
        <v>0</v>
      </c>
      <c r="AS22" s="33" t="n">
        <v>0</v>
      </c>
      <c r="AT22" s="33" t="n">
        <v>4.47274780273438</v>
      </c>
      <c r="AU22" s="33" t="n">
        <v>0</v>
      </c>
      <c r="AV22" s="33" t="n">
        <v>0</v>
      </c>
      <c r="AW22" s="33" t="n">
        <v>0</v>
      </c>
      <c r="AX22" s="33" t="n">
        <v>0</v>
      </c>
      <c r="AY22" s="33" t="n">
        <v>0</v>
      </c>
      <c r="AZ22" s="33" t="n">
        <v>0</v>
      </c>
      <c r="BA22" s="33" t="n">
        <v>0</v>
      </c>
      <c r="BB22" s="33" t="n">
        <v>1.81266498565674</v>
      </c>
      <c r="BC22" s="33" t="n">
        <v>0</v>
      </c>
      <c r="BD22" s="33" t="n">
        <v>0</v>
      </c>
      <c r="BE22" s="33" t="n">
        <v>0</v>
      </c>
      <c r="BF22" s="33" t="n">
        <v>0</v>
      </c>
      <c r="BG22" s="33" t="n">
        <v>0</v>
      </c>
      <c r="BH22" s="33" t="n">
        <v>0</v>
      </c>
      <c r="BI22" s="33" t="n">
        <v>0</v>
      </c>
      <c r="BJ22" s="33" t="n">
        <v>0</v>
      </c>
      <c r="BK22" s="33" t="n">
        <v>23.4277763366699</v>
      </c>
      <c r="BL22" s="33" t="n">
        <v>0</v>
      </c>
      <c r="BM22" s="33" t="n">
        <v>0</v>
      </c>
      <c r="BN22" s="33" t="n">
        <v>0</v>
      </c>
      <c r="BO22" s="33" t="n">
        <v>0</v>
      </c>
      <c r="BP22" s="33"/>
      <c r="BQ22" s="33" t="n">
        <v>0</v>
      </c>
      <c r="BR22" s="33" t="n">
        <v>0</v>
      </c>
      <c r="BS22" s="33" t="n">
        <v>0</v>
      </c>
      <c r="BT22" s="33" t="n">
        <v>4.64024591445923</v>
      </c>
      <c r="BU22" s="0"/>
      <c r="BV22" s="0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8"/>
      <c r="CK22" s="33"/>
      <c r="CL22" s="33"/>
      <c r="CM22" s="39" t="n">
        <v>44224</v>
      </c>
      <c r="CN22" s="40"/>
      <c r="CO22" s="33"/>
      <c r="CP22" s="33"/>
      <c r="CQ22" s="33"/>
      <c r="CR22" s="33"/>
      <c r="CS22" s="3" t="n">
        <v>1</v>
      </c>
      <c r="CT22" s="3" t="n">
        <v>1</v>
      </c>
      <c r="CU22" s="3" t="n">
        <v>1</v>
      </c>
      <c r="CV22" s="3" t="n">
        <v>1</v>
      </c>
      <c r="CW22" s="3" t="n">
        <v>1</v>
      </c>
      <c r="CX22" s="3" t="n">
        <v>1</v>
      </c>
      <c r="CY22" s="3" t="n">
        <v>1</v>
      </c>
      <c r="CZ22" s="3" t="n">
        <v>1</v>
      </c>
      <c r="DA22" s="3" t="n">
        <v>1</v>
      </c>
      <c r="DB22" s="3" t="n">
        <v>1</v>
      </c>
      <c r="DC22" s="3" t="n">
        <v>1</v>
      </c>
      <c r="DD22" s="3" t="n">
        <v>1</v>
      </c>
      <c r="DE22" s="3" t="n">
        <v>1</v>
      </c>
      <c r="DF22" s="3" t="n">
        <v>1</v>
      </c>
      <c r="DG22" s="3" t="n">
        <v>1</v>
      </c>
      <c r="DH22" s="3" t="n">
        <v>1</v>
      </c>
      <c r="DI22" s="3" t="n">
        <v>1</v>
      </c>
      <c r="DJ22" s="3" t="n">
        <v>1</v>
      </c>
      <c r="DK22" s="3" t="n">
        <v>1</v>
      </c>
      <c r="DL22" s="3" t="n">
        <v>1</v>
      </c>
      <c r="DM22" s="3" t="n">
        <v>1</v>
      </c>
      <c r="DN22" s="3" t="n">
        <v>1</v>
      </c>
      <c r="DO22" s="3" t="n">
        <v>1</v>
      </c>
      <c r="DP22" s="3" t="n">
        <v>1</v>
      </c>
      <c r="DQ22" s="3" t="n">
        <v>1</v>
      </c>
      <c r="DR22" s="3" t="n">
        <v>1</v>
      </c>
      <c r="DS22" s="3" t="n">
        <v>1</v>
      </c>
      <c r="DT22" s="3" t="n">
        <v>1</v>
      </c>
      <c r="DU22" s="3" t="n">
        <v>1</v>
      </c>
      <c r="DV22" s="3" t="n">
        <v>1</v>
      </c>
      <c r="DW22" s="3" t="n">
        <v>1</v>
      </c>
      <c r="DX22" s="3" t="n">
        <v>1</v>
      </c>
      <c r="DY22" s="3" t="n">
        <v>1</v>
      </c>
      <c r="DZ22" s="33"/>
      <c r="EA22" s="33"/>
      <c r="EB22" s="33"/>
      <c r="EC22" s="33"/>
      <c r="ED22" s="33"/>
      <c r="EE22" s="33"/>
      <c r="EF22" s="33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2" hidden="false" customHeight="false" outlineLevel="0" collapsed="false">
      <c r="A23" s="35" t="n">
        <v>44264</v>
      </c>
      <c r="B23" s="35" t="n">
        <v>44264</v>
      </c>
      <c r="C23" s="33" t="s">
        <v>76</v>
      </c>
      <c r="D23" s="33" t="s">
        <v>90</v>
      </c>
      <c r="E23" s="36" t="s">
        <v>88</v>
      </c>
      <c r="F23" s="36" t="s">
        <v>93</v>
      </c>
      <c r="G23" s="33" t="n">
        <v>1</v>
      </c>
      <c r="H23" s="3" t="s">
        <v>84</v>
      </c>
      <c r="I23" s="33" t="n">
        <v>4</v>
      </c>
      <c r="J23" s="37" t="n">
        <v>2.27</v>
      </c>
      <c r="K23" s="33" t="n">
        <v>3</v>
      </c>
      <c r="L23" s="33" t="s">
        <v>66</v>
      </c>
      <c r="M23" s="33" t="n">
        <v>125</v>
      </c>
      <c r="N23" s="33" t="n">
        <v>4931.8369140625</v>
      </c>
      <c r="O23" s="33" t="n">
        <v>4738.6328125</v>
      </c>
      <c r="P23" s="33" t="n">
        <v>9.90375900268555</v>
      </c>
      <c r="Q23" s="33" t="n">
        <v>0</v>
      </c>
      <c r="R23" s="33" t="n">
        <v>11.687294960022</v>
      </c>
      <c r="S23" s="33" t="n">
        <v>0</v>
      </c>
      <c r="T23" s="33" t="n">
        <v>0</v>
      </c>
      <c r="U23" s="33" t="n">
        <v>0</v>
      </c>
      <c r="V23" s="33" t="n">
        <v>0</v>
      </c>
      <c r="W23" s="33" t="n">
        <v>0</v>
      </c>
      <c r="X23" s="33" t="n">
        <v>0</v>
      </c>
      <c r="Y23" s="33" t="n">
        <v>0</v>
      </c>
      <c r="Z23" s="33" t="n">
        <v>0</v>
      </c>
      <c r="AA23" s="33" t="n">
        <v>0</v>
      </c>
      <c r="AB23" s="33" t="n">
        <v>0</v>
      </c>
      <c r="AC23" s="33" t="n">
        <v>0</v>
      </c>
      <c r="AD23" s="33" t="n">
        <v>0</v>
      </c>
      <c r="AE23" s="33" t="n">
        <v>0</v>
      </c>
      <c r="AF23" s="33" t="n">
        <v>6.91231727600098</v>
      </c>
      <c r="AG23" s="33" t="n">
        <v>18.4543342590332</v>
      </c>
      <c r="AH23" s="33" t="n">
        <v>0</v>
      </c>
      <c r="AI23" s="33" t="n">
        <v>0</v>
      </c>
      <c r="AJ23" s="33" t="n">
        <v>0</v>
      </c>
      <c r="AK23" s="33" t="n">
        <v>0</v>
      </c>
      <c r="AL23" s="33" t="n">
        <v>14.0702075958252</v>
      </c>
      <c r="AM23" s="33" t="n">
        <v>4.042809009552</v>
      </c>
      <c r="AN23" s="33" t="n">
        <v>0</v>
      </c>
      <c r="AO23" s="33" t="n">
        <v>3.74249362945557</v>
      </c>
      <c r="AP23" s="33" t="n">
        <v>0</v>
      </c>
      <c r="AQ23" s="33" t="n">
        <v>1.80917966365814</v>
      </c>
      <c r="AR23" s="33" t="n">
        <v>0</v>
      </c>
      <c r="AS23" s="33" t="n">
        <v>0</v>
      </c>
      <c r="AT23" s="33" t="n">
        <v>3.62540602684021</v>
      </c>
      <c r="AU23" s="33" t="n">
        <v>0.850538730621338</v>
      </c>
      <c r="AV23" s="33" t="n">
        <v>0</v>
      </c>
      <c r="AW23" s="33" t="n">
        <v>0</v>
      </c>
      <c r="AX23" s="33" t="n">
        <v>0</v>
      </c>
      <c r="AY23" s="33" t="n">
        <v>0</v>
      </c>
      <c r="AZ23" s="33" t="n">
        <v>0</v>
      </c>
      <c r="BA23" s="33" t="n">
        <v>0</v>
      </c>
      <c r="BB23" s="33" t="n">
        <v>1.93445551395416</v>
      </c>
      <c r="BC23" s="33" t="n">
        <v>0</v>
      </c>
      <c r="BD23" s="33" t="n">
        <v>0</v>
      </c>
      <c r="BE23" s="33" t="n">
        <v>0</v>
      </c>
      <c r="BF23" s="33" t="n">
        <v>0</v>
      </c>
      <c r="BG23" s="33" t="n">
        <v>0</v>
      </c>
      <c r="BH23" s="33" t="n">
        <v>0</v>
      </c>
      <c r="BI23" s="33" t="n">
        <v>0</v>
      </c>
      <c r="BJ23" s="33" t="n">
        <v>0</v>
      </c>
      <c r="BK23" s="33" t="n">
        <v>23.3236408233643</v>
      </c>
      <c r="BL23" s="33" t="n">
        <v>0</v>
      </c>
      <c r="BM23" s="33" t="n">
        <v>0</v>
      </c>
      <c r="BN23" s="33" t="n">
        <v>0</v>
      </c>
      <c r="BO23" s="33" t="n">
        <v>0</v>
      </c>
      <c r="BP23" s="33"/>
      <c r="BQ23" s="33" t="n">
        <v>0</v>
      </c>
      <c r="BR23" s="33" t="n">
        <v>0</v>
      </c>
      <c r="BS23" s="33" t="n">
        <v>0</v>
      </c>
      <c r="BT23" s="33" t="n">
        <v>4.13451290130615</v>
      </c>
      <c r="BU23" s="0"/>
      <c r="BV23" s="0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8"/>
      <c r="CK23" s="33"/>
      <c r="CL23" s="33"/>
      <c r="CM23" s="39" t="n">
        <v>44224</v>
      </c>
      <c r="CN23" s="40"/>
      <c r="CO23" s="33"/>
      <c r="CP23" s="33"/>
      <c r="CQ23" s="33"/>
      <c r="CR23" s="33"/>
      <c r="CS23" s="3" t="n">
        <v>1</v>
      </c>
      <c r="CT23" s="3" t="n">
        <v>1</v>
      </c>
      <c r="CU23" s="3" t="n">
        <v>1</v>
      </c>
      <c r="CV23" s="3" t="n">
        <v>1</v>
      </c>
      <c r="CW23" s="3" t="n">
        <v>1</v>
      </c>
      <c r="CX23" s="3" t="n">
        <v>1</v>
      </c>
      <c r="CY23" s="3" t="n">
        <v>1</v>
      </c>
      <c r="CZ23" s="3" t="n">
        <v>1</v>
      </c>
      <c r="DA23" s="3" t="n">
        <v>1</v>
      </c>
      <c r="DB23" s="3" t="n">
        <v>1</v>
      </c>
      <c r="DC23" s="3" t="n">
        <v>1</v>
      </c>
      <c r="DD23" s="3" t="n">
        <v>1</v>
      </c>
      <c r="DE23" s="3" t="n">
        <v>1</v>
      </c>
      <c r="DF23" s="3" t="n">
        <v>1</v>
      </c>
      <c r="DG23" s="3" t="n">
        <v>1</v>
      </c>
      <c r="DH23" s="3" t="n">
        <v>3</v>
      </c>
      <c r="DI23" s="3" t="n">
        <v>1</v>
      </c>
      <c r="DJ23" s="3" t="n">
        <v>1</v>
      </c>
      <c r="DK23" s="3" t="n">
        <v>1</v>
      </c>
      <c r="DL23" s="3" t="n">
        <v>1</v>
      </c>
      <c r="DM23" s="3" t="n">
        <v>1</v>
      </c>
      <c r="DN23" s="3" t="n">
        <v>1</v>
      </c>
      <c r="DO23" s="3" t="n">
        <v>1</v>
      </c>
      <c r="DP23" s="3" t="n">
        <v>1</v>
      </c>
      <c r="DQ23" s="3" t="n">
        <v>1</v>
      </c>
      <c r="DR23" s="3" t="n">
        <v>1</v>
      </c>
      <c r="DS23" s="3" t="n">
        <v>1</v>
      </c>
      <c r="DT23" s="3" t="n">
        <v>1</v>
      </c>
      <c r="DU23" s="3" t="n">
        <v>1</v>
      </c>
      <c r="DV23" s="3" t="n">
        <v>1</v>
      </c>
      <c r="DW23" s="3" t="n">
        <v>1</v>
      </c>
      <c r="DX23" s="3" t="n">
        <v>1</v>
      </c>
      <c r="DY23" s="3" t="n">
        <v>1</v>
      </c>
      <c r="DZ23" s="33"/>
      <c r="EA23" s="33"/>
      <c r="EB23" s="33"/>
      <c r="EC23" s="33"/>
      <c r="ED23" s="33"/>
      <c r="EE23" s="33"/>
      <c r="EF23" s="33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33" customFormat="true" ht="13.2" hidden="false" customHeight="false" outlineLevel="0" collapsed="false">
      <c r="A24" s="2" t="n">
        <v>44264</v>
      </c>
      <c r="B24" s="2" t="n">
        <v>44264</v>
      </c>
      <c r="C24" s="3" t="s">
        <v>76</v>
      </c>
      <c r="D24" s="3" t="s">
        <v>92</v>
      </c>
      <c r="E24" s="1" t="s">
        <v>88</v>
      </c>
      <c r="F24" s="1" t="s">
        <v>91</v>
      </c>
      <c r="G24" s="3" t="n">
        <v>1</v>
      </c>
      <c r="H24" s="3" t="s">
        <v>84</v>
      </c>
      <c r="I24" s="3" t="n">
        <v>5</v>
      </c>
      <c r="J24" s="4" t="n">
        <v>2.27</v>
      </c>
      <c r="K24" s="3" t="n">
        <v>3</v>
      </c>
      <c r="L24" s="3" t="s">
        <v>66</v>
      </c>
      <c r="M24" s="3" t="n">
        <v>125</v>
      </c>
      <c r="N24" s="3" t="n">
        <v>4931.8369140625</v>
      </c>
      <c r="O24" s="3" t="n">
        <v>4729.94970703125</v>
      </c>
      <c r="P24" s="3" t="n">
        <v>42.0266304016113</v>
      </c>
      <c r="Q24" s="3" t="n">
        <v>0</v>
      </c>
      <c r="R24" s="3" t="n">
        <v>61.6972427368164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3.90193629264832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3.75766634941101</v>
      </c>
      <c r="AF24" s="3" t="n">
        <v>31.3547630310059</v>
      </c>
      <c r="AG24" s="3" t="n">
        <v>68.0223007202148</v>
      </c>
      <c r="AH24" s="3" t="n">
        <v>5.75628137588501</v>
      </c>
      <c r="AI24" s="3" t="n">
        <v>0</v>
      </c>
      <c r="AJ24" s="3" t="n">
        <v>11.9200391769409</v>
      </c>
      <c r="AK24" s="3" t="n">
        <v>3.46976065635681</v>
      </c>
      <c r="AL24" s="3" t="n">
        <v>51.8511657714844</v>
      </c>
      <c r="AM24" s="3" t="n">
        <v>3.27883648872375</v>
      </c>
      <c r="AN24" s="3" t="n">
        <v>0</v>
      </c>
      <c r="AO24" s="3" t="n">
        <v>15.7915897369385</v>
      </c>
      <c r="AP24" s="3" t="n">
        <v>0</v>
      </c>
      <c r="AQ24" s="3" t="n">
        <v>11.3191003799438</v>
      </c>
      <c r="AR24" s="3" t="n">
        <v>0</v>
      </c>
      <c r="AS24" s="3" t="n">
        <v>0</v>
      </c>
      <c r="AT24" s="3" t="n">
        <v>17.0955257415771</v>
      </c>
      <c r="AU24" s="3" t="n">
        <v>1.08808195590973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20.6585941314697</v>
      </c>
      <c r="BC24" s="3" t="n">
        <v>0</v>
      </c>
      <c r="BD24" s="3" t="n">
        <v>0</v>
      </c>
      <c r="BE24" s="3" t="n">
        <v>0</v>
      </c>
      <c r="BF24" s="3" t="n">
        <v>4.62255954742432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120.504783630371</v>
      </c>
      <c r="BL24" s="3" t="n">
        <v>3.35408043861389</v>
      </c>
      <c r="BM24" s="3" t="n">
        <v>0</v>
      </c>
      <c r="BN24" s="3" t="n">
        <v>0</v>
      </c>
      <c r="BO24" s="3" t="n">
        <v>0</v>
      </c>
      <c r="BP24" s="3" t="n">
        <v>3.30458378791809</v>
      </c>
      <c r="BQ24" s="3" t="n">
        <v>0</v>
      </c>
      <c r="BR24" s="3" t="n">
        <v>0</v>
      </c>
      <c r="BS24" s="3" t="n">
        <v>0</v>
      </c>
      <c r="BT24" s="3" t="n">
        <v>19.6888599395752</v>
      </c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5"/>
      <c r="CK24" s="3"/>
      <c r="CL24" s="3"/>
      <c r="CM24" s="6" t="n">
        <v>44224</v>
      </c>
      <c r="CN24" s="7"/>
      <c r="CO24" s="3"/>
      <c r="CP24" s="3"/>
      <c r="CQ24" s="3"/>
      <c r="CR24" s="3"/>
      <c r="CS24" s="3" t="n">
        <v>1</v>
      </c>
      <c r="CT24" s="3" t="n">
        <v>1</v>
      </c>
      <c r="CU24" s="3" t="n">
        <v>1</v>
      </c>
      <c r="CV24" s="3" t="n">
        <v>1</v>
      </c>
      <c r="CW24" s="3" t="n">
        <v>1</v>
      </c>
      <c r="CX24" s="3" t="n">
        <v>1</v>
      </c>
      <c r="CY24" s="3" t="n">
        <v>1</v>
      </c>
      <c r="CZ24" s="3" t="n">
        <v>3</v>
      </c>
      <c r="DA24" s="3" t="n">
        <v>1</v>
      </c>
      <c r="DB24" s="3" t="n">
        <v>1</v>
      </c>
      <c r="DC24" s="3" t="n">
        <v>1</v>
      </c>
      <c r="DD24" s="3" t="n">
        <v>1</v>
      </c>
      <c r="DE24" s="3" t="n">
        <v>1</v>
      </c>
      <c r="DF24" s="3" t="n">
        <v>1</v>
      </c>
      <c r="DG24" s="3" t="n">
        <v>1</v>
      </c>
      <c r="DH24" s="3" t="n">
        <v>3</v>
      </c>
      <c r="DI24" s="3" t="n">
        <v>1</v>
      </c>
      <c r="DJ24" s="3" t="n">
        <v>1</v>
      </c>
      <c r="DK24" s="3" t="n">
        <v>1</v>
      </c>
      <c r="DL24" s="3" t="n">
        <v>1</v>
      </c>
      <c r="DM24" s="3" t="n">
        <v>1</v>
      </c>
      <c r="DN24" s="3" t="n">
        <v>1</v>
      </c>
      <c r="DO24" s="3" t="n">
        <v>1</v>
      </c>
      <c r="DP24" s="3" t="n">
        <v>1</v>
      </c>
      <c r="DQ24" s="3" t="n">
        <v>1</v>
      </c>
      <c r="DR24" s="3" t="n">
        <v>1</v>
      </c>
      <c r="DS24" s="3" t="n">
        <v>1</v>
      </c>
      <c r="DT24" s="3" t="n">
        <v>1</v>
      </c>
      <c r="DU24" s="3" t="n">
        <v>1</v>
      </c>
      <c r="DV24" s="3" t="n">
        <v>1</v>
      </c>
      <c r="DW24" s="3" t="n">
        <v>1</v>
      </c>
      <c r="DX24" s="3" t="n">
        <v>1</v>
      </c>
      <c r="DY24" s="3" t="n">
        <v>1</v>
      </c>
      <c r="DZ24" s="3"/>
      <c r="EA24" s="3"/>
      <c r="EB24" s="3"/>
      <c r="EC24" s="3"/>
      <c r="ED24" s="3"/>
      <c r="EE24" s="3"/>
      <c r="EF24" s="3"/>
    </row>
    <row r="25" s="33" customFormat="true" ht="13.2" hidden="false" customHeight="false" outlineLevel="0" collapsed="false">
      <c r="A25" s="2" t="n">
        <v>44264</v>
      </c>
      <c r="B25" s="2" t="n">
        <v>44264</v>
      </c>
      <c r="C25" s="3" t="s">
        <v>76</v>
      </c>
      <c r="D25" s="3" t="s">
        <v>93</v>
      </c>
      <c r="E25" s="1" t="s">
        <v>88</v>
      </c>
      <c r="F25" s="1" t="s">
        <v>94</v>
      </c>
      <c r="G25" s="3" t="n">
        <v>1</v>
      </c>
      <c r="H25" s="3" t="s">
        <v>84</v>
      </c>
      <c r="I25" s="3" t="n">
        <v>6</v>
      </c>
      <c r="J25" s="4" t="n">
        <v>2.27</v>
      </c>
      <c r="K25" s="3" t="n">
        <v>3</v>
      </c>
      <c r="L25" s="3" t="s">
        <v>66</v>
      </c>
      <c r="M25" s="3" t="n">
        <v>125</v>
      </c>
      <c r="N25" s="3" t="n">
        <v>4931.8369140625</v>
      </c>
      <c r="O25" s="3" t="n">
        <v>4654.7919921875</v>
      </c>
      <c r="P25" s="3" t="n">
        <v>51.1599464416504</v>
      </c>
      <c r="Q25" s="3" t="n">
        <v>0</v>
      </c>
      <c r="R25" s="3" t="n">
        <v>76.9489212036133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4.86638879776001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4.85976219177246</v>
      </c>
      <c r="AF25" s="3" t="n">
        <v>39.5437164306641</v>
      </c>
      <c r="AG25" s="3" t="n">
        <v>84.3948287963867</v>
      </c>
      <c r="AH25" s="3" t="n">
        <v>6.7073860168457</v>
      </c>
      <c r="AI25" s="3" t="n">
        <v>0</v>
      </c>
      <c r="AJ25" s="3" t="n">
        <v>14.8682518005371</v>
      </c>
      <c r="AK25" s="3" t="n">
        <v>4.04280138015747</v>
      </c>
      <c r="AL25" s="3" t="n">
        <v>65.4944000244141</v>
      </c>
      <c r="AM25" s="3" t="n">
        <v>14.8682518005371</v>
      </c>
      <c r="AN25" s="3" t="n">
        <v>0</v>
      </c>
      <c r="AO25" s="3" t="n">
        <v>18.3438892364502</v>
      </c>
      <c r="AP25" s="3" t="n">
        <v>0</v>
      </c>
      <c r="AQ25" s="3" t="n">
        <v>12.0058507919312</v>
      </c>
      <c r="AR25" s="3" t="n">
        <v>0</v>
      </c>
      <c r="AS25" s="3" t="n">
        <v>0</v>
      </c>
      <c r="AT25" s="3" t="n">
        <v>19.4629611968994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27.8076076507568</v>
      </c>
      <c r="BC25" s="3" t="n">
        <v>0</v>
      </c>
      <c r="BD25" s="3" t="n">
        <v>0</v>
      </c>
      <c r="BE25" s="3" t="n">
        <v>0</v>
      </c>
      <c r="BF25" s="3" t="n">
        <v>5.47516059875488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147.630950927734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4.15392255783081</v>
      </c>
      <c r="BQ25" s="3" t="n">
        <v>4.68907737731934</v>
      </c>
      <c r="BR25" s="3" t="n">
        <v>0</v>
      </c>
      <c r="BS25" s="3" t="n">
        <v>0</v>
      </c>
      <c r="BT25" s="3" t="n">
        <v>22.2808723449707</v>
      </c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5"/>
      <c r="CK25" s="3"/>
      <c r="CL25" s="3"/>
      <c r="CM25" s="6" t="n">
        <v>44224</v>
      </c>
      <c r="CN25" s="7"/>
      <c r="CO25" s="3"/>
      <c r="CP25" s="3"/>
      <c r="CQ25" s="3"/>
      <c r="CR25" s="3"/>
      <c r="CS25" s="3" t="n">
        <v>1</v>
      </c>
      <c r="CT25" s="3" t="n">
        <v>1</v>
      </c>
      <c r="CU25" s="3" t="n">
        <v>1</v>
      </c>
      <c r="CV25" s="3" t="n">
        <v>1</v>
      </c>
      <c r="CW25" s="3" t="n">
        <v>1</v>
      </c>
      <c r="CX25" s="3" t="n">
        <v>1</v>
      </c>
      <c r="CY25" s="3" t="n">
        <v>1</v>
      </c>
      <c r="CZ25" s="3" t="n">
        <v>3</v>
      </c>
      <c r="DA25" s="3" t="n">
        <v>1</v>
      </c>
      <c r="DB25" s="3" t="n">
        <v>1</v>
      </c>
      <c r="DC25" s="3" t="n">
        <v>1</v>
      </c>
      <c r="DD25" s="3" t="n">
        <v>1</v>
      </c>
      <c r="DE25" s="3" t="n">
        <v>1</v>
      </c>
      <c r="DF25" s="3" t="n">
        <v>1</v>
      </c>
      <c r="DG25" s="3" t="n">
        <v>1</v>
      </c>
      <c r="DH25" s="3" t="n">
        <v>3</v>
      </c>
      <c r="DI25" s="3" t="n">
        <v>1</v>
      </c>
      <c r="DJ25" s="3" t="n">
        <v>1</v>
      </c>
      <c r="DK25" s="3" t="n">
        <v>1</v>
      </c>
      <c r="DL25" s="3" t="n">
        <v>1</v>
      </c>
      <c r="DM25" s="3" t="n">
        <v>1</v>
      </c>
      <c r="DN25" s="3" t="n">
        <v>1</v>
      </c>
      <c r="DO25" s="3" t="n">
        <v>1</v>
      </c>
      <c r="DP25" s="3" t="n">
        <v>1</v>
      </c>
      <c r="DQ25" s="3" t="n">
        <v>1</v>
      </c>
      <c r="DR25" s="3" t="n">
        <v>1</v>
      </c>
      <c r="DS25" s="3" t="n">
        <v>1</v>
      </c>
      <c r="DT25" s="3" t="n">
        <v>1</v>
      </c>
      <c r="DU25" s="3" t="n">
        <v>1</v>
      </c>
      <c r="DV25" s="3" t="n">
        <v>1</v>
      </c>
      <c r="DW25" s="3" t="n">
        <v>1</v>
      </c>
      <c r="DX25" s="3" t="n">
        <v>1</v>
      </c>
      <c r="DY25" s="3" t="n">
        <v>1</v>
      </c>
      <c r="DZ25" s="3"/>
      <c r="EA25" s="3"/>
      <c r="EB25" s="3"/>
      <c r="EC25" s="3"/>
      <c r="ED25" s="3"/>
      <c r="EE25" s="3"/>
      <c r="EF25" s="3"/>
    </row>
    <row r="26" customFormat="false" ht="13.2" hidden="false" customHeight="false" outlineLevel="0" collapsed="false">
      <c r="A26" s="2" t="n">
        <v>44264</v>
      </c>
      <c r="B26" s="2" t="n">
        <v>44264</v>
      </c>
      <c r="C26" s="3" t="s">
        <v>76</v>
      </c>
      <c r="D26" s="3" t="s">
        <v>94</v>
      </c>
      <c r="E26" s="1" t="s">
        <v>88</v>
      </c>
      <c r="F26" s="1" t="s">
        <v>95</v>
      </c>
      <c r="G26" s="3" t="n">
        <v>1</v>
      </c>
      <c r="H26" s="3" t="s">
        <v>84</v>
      </c>
      <c r="I26" s="3" t="n">
        <v>7</v>
      </c>
      <c r="J26" s="4" t="n">
        <v>2.27</v>
      </c>
      <c r="K26" s="3" t="n">
        <v>3</v>
      </c>
      <c r="L26" s="3" t="s">
        <v>66</v>
      </c>
      <c r="M26" s="3" t="n">
        <v>125</v>
      </c>
      <c r="N26" s="3" t="n">
        <v>4931.8369140625</v>
      </c>
      <c r="O26" s="3" t="n">
        <v>4700.84912109375</v>
      </c>
      <c r="P26" s="3" t="n">
        <v>37.532527923584</v>
      </c>
      <c r="Q26" s="3" t="n">
        <v>0</v>
      </c>
      <c r="R26" s="3" t="n">
        <v>57.8108177185059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3.15452003479004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2.93250036239624</v>
      </c>
      <c r="AF26" s="3" t="n">
        <v>28.7133598327637</v>
      </c>
      <c r="AG26" s="3" t="n">
        <v>70.0642700195313</v>
      </c>
      <c r="AH26" s="3" t="n">
        <v>5.0279278755188</v>
      </c>
      <c r="AI26" s="3" t="n">
        <v>0</v>
      </c>
      <c r="AJ26" s="3" t="n">
        <v>9.32302093505859</v>
      </c>
      <c r="AK26" s="3" t="n">
        <v>0</v>
      </c>
      <c r="AL26" s="3" t="n">
        <v>50.7162704467773</v>
      </c>
      <c r="AM26" s="3" t="n">
        <v>2.75561857223511</v>
      </c>
      <c r="AN26" s="3" t="n">
        <v>0</v>
      </c>
      <c r="AO26" s="3" t="n">
        <v>14.2939834594727</v>
      </c>
      <c r="AP26" s="3" t="n">
        <v>0</v>
      </c>
      <c r="AQ26" s="3" t="n">
        <v>9.31116771697998</v>
      </c>
      <c r="AR26" s="3" t="n">
        <v>0</v>
      </c>
      <c r="AS26" s="3" t="n">
        <v>1.21027970314026</v>
      </c>
      <c r="AT26" s="3" t="n">
        <v>14.9330167770386</v>
      </c>
      <c r="AU26" s="3" t="n">
        <v>1.132728099823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17.1165885925293</v>
      </c>
      <c r="BC26" s="3" t="n">
        <v>0</v>
      </c>
      <c r="BD26" s="3" t="n">
        <v>0</v>
      </c>
      <c r="BE26" s="3" t="n">
        <v>0</v>
      </c>
      <c r="BF26" s="3" t="n">
        <v>3.99713253974915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110.931671142578</v>
      </c>
      <c r="BL26" s="3" t="n">
        <v>3.39133548736572</v>
      </c>
      <c r="BM26" s="3" t="n">
        <v>0</v>
      </c>
      <c r="BN26" s="3" t="n">
        <v>0</v>
      </c>
      <c r="BO26" s="3" t="n">
        <v>0</v>
      </c>
      <c r="BP26" s="3" t="n">
        <v>2.75374484062195</v>
      </c>
      <c r="BQ26" s="3" t="n">
        <v>0</v>
      </c>
      <c r="BR26" s="3" t="n">
        <v>0</v>
      </c>
      <c r="BS26" s="3" t="n">
        <v>0</v>
      </c>
      <c r="BT26" s="3" t="n">
        <v>18.5291023254395</v>
      </c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6" t="n">
        <v>44224</v>
      </c>
      <c r="CN26" s="0"/>
      <c r="CO26" s="0"/>
      <c r="CP26" s="0"/>
      <c r="CQ26" s="0"/>
      <c r="CR26" s="0"/>
      <c r="CS26" s="3" t="n">
        <v>1</v>
      </c>
      <c r="CT26" s="3" t="n">
        <v>1</v>
      </c>
      <c r="CU26" s="3" t="n">
        <v>1</v>
      </c>
      <c r="CV26" s="3" t="n">
        <v>1</v>
      </c>
      <c r="CW26" s="3" t="n">
        <v>1</v>
      </c>
      <c r="CX26" s="3" t="n">
        <v>1</v>
      </c>
      <c r="CY26" s="3" t="n">
        <v>1</v>
      </c>
      <c r="CZ26" s="3" t="n">
        <v>3</v>
      </c>
      <c r="DA26" s="3" t="n">
        <v>1</v>
      </c>
      <c r="DB26" s="3" t="n">
        <v>1</v>
      </c>
      <c r="DC26" s="3" t="n">
        <v>1</v>
      </c>
      <c r="DD26" s="3" t="n">
        <v>1</v>
      </c>
      <c r="DE26" s="3" t="n">
        <v>1</v>
      </c>
      <c r="DF26" s="3" t="n">
        <v>1</v>
      </c>
      <c r="DG26" s="3" t="n">
        <v>1</v>
      </c>
      <c r="DH26" s="3" t="n">
        <v>3</v>
      </c>
      <c r="DI26" s="3" t="n">
        <v>1</v>
      </c>
      <c r="DJ26" s="3" t="n">
        <v>1</v>
      </c>
      <c r="DK26" s="3" t="n">
        <v>1</v>
      </c>
      <c r="DL26" s="3" t="n">
        <v>1</v>
      </c>
      <c r="DM26" s="3" t="n">
        <v>1</v>
      </c>
      <c r="DN26" s="3" t="n">
        <v>1</v>
      </c>
      <c r="DO26" s="3" t="n">
        <v>1</v>
      </c>
      <c r="DP26" s="3" t="n">
        <v>1</v>
      </c>
      <c r="DQ26" s="3" t="n">
        <v>1</v>
      </c>
      <c r="DR26" s="3" t="n">
        <v>1</v>
      </c>
      <c r="DS26" s="3" t="n">
        <v>1</v>
      </c>
      <c r="DT26" s="3" t="n">
        <v>1</v>
      </c>
      <c r="DU26" s="3" t="n">
        <v>1</v>
      </c>
      <c r="DV26" s="3" t="n">
        <v>1</v>
      </c>
      <c r="DW26" s="3" t="n">
        <v>1</v>
      </c>
      <c r="DX26" s="3" t="n">
        <v>1</v>
      </c>
      <c r="DY26" s="3" t="n">
        <v>1</v>
      </c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2" hidden="false" customHeight="false" outlineLevel="0" collapsed="false">
      <c r="A27" s="2" t="n">
        <v>44264</v>
      </c>
      <c r="B27" s="2" t="n">
        <v>44264</v>
      </c>
      <c r="C27" s="3" t="s">
        <v>76</v>
      </c>
      <c r="D27" s="3" t="s">
        <v>95</v>
      </c>
      <c r="E27" s="1" t="s">
        <v>88</v>
      </c>
      <c r="F27" s="1" t="s">
        <v>87</v>
      </c>
      <c r="G27" s="3" t="n">
        <v>1</v>
      </c>
      <c r="H27" s="3" t="s">
        <v>84</v>
      </c>
      <c r="I27" s="3" t="n">
        <v>8</v>
      </c>
      <c r="J27" s="4" t="n">
        <v>2.27</v>
      </c>
      <c r="K27" s="3" t="n">
        <v>3</v>
      </c>
      <c r="L27" s="3" t="s">
        <v>66</v>
      </c>
      <c r="M27" s="3" t="n">
        <v>125</v>
      </c>
      <c r="N27" s="3" t="n">
        <v>4931.8369140625</v>
      </c>
      <c r="O27" s="3" t="n">
        <v>4671.43408203125</v>
      </c>
      <c r="P27" s="3" t="n">
        <v>45.0760841369629</v>
      </c>
      <c r="Q27" s="3" t="n">
        <v>0</v>
      </c>
      <c r="R27" s="3" t="n">
        <v>72.6512756347656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3.87423300743103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3.95772767066956</v>
      </c>
      <c r="AF27" s="3" t="n">
        <v>35.3521614074707</v>
      </c>
      <c r="AG27" s="3" t="n">
        <v>72.9478302001953</v>
      </c>
      <c r="AH27" s="3" t="n">
        <v>5.91518449783325</v>
      </c>
      <c r="AI27" s="3" t="n">
        <v>0</v>
      </c>
      <c r="AJ27" s="3" t="n">
        <v>12.1585149765015</v>
      </c>
      <c r="AK27" s="3" t="n">
        <v>3.67515444755554</v>
      </c>
      <c r="AL27" s="3" t="n">
        <v>60.0942649841309</v>
      </c>
      <c r="AM27" s="0"/>
      <c r="AN27" s="3" t="n">
        <v>0</v>
      </c>
      <c r="AO27" s="3" t="n">
        <v>19.8868598937988</v>
      </c>
      <c r="AP27" s="3" t="n">
        <v>0</v>
      </c>
      <c r="AQ27" s="3" t="n">
        <v>12.1713943481445</v>
      </c>
      <c r="AR27" s="3" t="n">
        <v>0</v>
      </c>
      <c r="AS27" s="3" t="n">
        <v>2.55198669433594</v>
      </c>
      <c r="AT27" s="3" t="n">
        <v>17.7954235076904</v>
      </c>
      <c r="AU27" s="3" t="n">
        <v>0.882888913154602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21.7570667266846</v>
      </c>
      <c r="BC27" s="3" t="n">
        <v>0</v>
      </c>
      <c r="BD27" s="3" t="n">
        <v>0</v>
      </c>
      <c r="BE27" s="3" t="n">
        <v>0</v>
      </c>
      <c r="BF27" s="3" t="n">
        <v>4.59552478790283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132.732284545898</v>
      </c>
      <c r="BL27" s="3" t="n">
        <v>2.98749756813049</v>
      </c>
      <c r="BM27" s="3" t="n">
        <v>0</v>
      </c>
      <c r="BN27" s="3" t="n">
        <v>0</v>
      </c>
      <c r="BO27" s="3" t="n">
        <v>0</v>
      </c>
      <c r="BP27" s="3" t="n">
        <v>3.23549556732178</v>
      </c>
      <c r="BQ27" s="3" t="n">
        <v>0</v>
      </c>
      <c r="BR27" s="3" t="n">
        <v>0</v>
      </c>
      <c r="BS27" s="3" t="n">
        <v>0</v>
      </c>
      <c r="BT27" s="3" t="n">
        <v>21.098295211792</v>
      </c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6" t="n">
        <v>44224</v>
      </c>
      <c r="CN27" s="0"/>
      <c r="CO27" s="0"/>
      <c r="CP27" s="0"/>
      <c r="CQ27" s="0"/>
      <c r="CR27" s="0"/>
      <c r="CS27" s="3" t="n">
        <v>1</v>
      </c>
      <c r="CT27" s="3" t="n">
        <v>1</v>
      </c>
      <c r="CU27" s="3" t="n">
        <v>1</v>
      </c>
      <c r="CV27" s="3" t="n">
        <v>1</v>
      </c>
      <c r="CW27" s="3" t="n">
        <v>1</v>
      </c>
      <c r="CX27" s="3" t="n">
        <v>1</v>
      </c>
      <c r="CY27" s="3" t="n">
        <v>1</v>
      </c>
      <c r="CZ27" s="3" t="n">
        <v>3</v>
      </c>
      <c r="DA27" s="3" t="n">
        <v>1</v>
      </c>
      <c r="DB27" s="3" t="n">
        <v>1</v>
      </c>
      <c r="DC27" s="3" t="n">
        <v>1</v>
      </c>
      <c r="DD27" s="3" t="n">
        <v>1</v>
      </c>
      <c r="DE27" s="3" t="n">
        <v>1</v>
      </c>
      <c r="DF27" s="3" t="n">
        <v>1</v>
      </c>
      <c r="DG27" s="3" t="n">
        <v>1</v>
      </c>
      <c r="DH27" s="3" t="n">
        <v>1</v>
      </c>
      <c r="DI27" s="3" t="n">
        <v>1</v>
      </c>
      <c r="DJ27" s="3" t="n">
        <v>1</v>
      </c>
      <c r="DK27" s="3" t="n">
        <v>1</v>
      </c>
      <c r="DL27" s="3" t="n">
        <v>1</v>
      </c>
      <c r="DM27" s="3" t="n">
        <v>1</v>
      </c>
      <c r="DN27" s="3" t="n">
        <v>1</v>
      </c>
      <c r="DO27" s="3" t="n">
        <v>1</v>
      </c>
      <c r="DP27" s="3" t="n">
        <v>1</v>
      </c>
      <c r="DQ27" s="3" t="n">
        <v>1</v>
      </c>
      <c r="DR27" s="3" t="n">
        <v>1</v>
      </c>
      <c r="DS27" s="3" t="n">
        <v>1</v>
      </c>
      <c r="DT27" s="3" t="n">
        <v>1</v>
      </c>
      <c r="DU27" s="3" t="n">
        <v>1</v>
      </c>
      <c r="DV27" s="3" t="n">
        <v>1</v>
      </c>
      <c r="DW27" s="3" t="n">
        <v>1</v>
      </c>
      <c r="DX27" s="3" t="n">
        <v>1</v>
      </c>
      <c r="DY27" s="3" t="n">
        <v>1</v>
      </c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3" customFormat="true" ht="13.2" hidden="false" customHeight="false" outlineLevel="0" collapsed="false">
      <c r="A28" s="35" t="n">
        <v>44264</v>
      </c>
      <c r="B28" s="35" t="n">
        <v>44264</v>
      </c>
      <c r="C28" s="33" t="s">
        <v>76</v>
      </c>
      <c r="D28" s="33" t="s">
        <v>96</v>
      </c>
      <c r="E28" s="36" t="s">
        <v>88</v>
      </c>
      <c r="F28" s="36" t="s">
        <v>96</v>
      </c>
      <c r="G28" s="33" t="n">
        <v>1</v>
      </c>
      <c r="H28" s="3" t="s">
        <v>84</v>
      </c>
      <c r="I28" s="33" t="n">
        <v>9</v>
      </c>
      <c r="J28" s="37" t="n">
        <v>2.27</v>
      </c>
      <c r="K28" s="33" t="n">
        <v>3</v>
      </c>
      <c r="L28" s="33" t="s">
        <v>66</v>
      </c>
      <c r="M28" s="33" t="n">
        <v>125</v>
      </c>
      <c r="N28" s="33" t="n">
        <v>4931.8369140625</v>
      </c>
      <c r="O28" s="33" t="n">
        <v>4708.8193359375</v>
      </c>
      <c r="P28" s="33" t="n">
        <v>50.969310760498</v>
      </c>
      <c r="Q28" s="33" t="n">
        <v>0</v>
      </c>
      <c r="R28" s="33" t="n">
        <v>93.0293731689453</v>
      </c>
      <c r="S28" s="33" t="n">
        <v>0</v>
      </c>
      <c r="T28" s="33" t="n">
        <v>0</v>
      </c>
      <c r="U28" s="33" t="n">
        <v>0</v>
      </c>
      <c r="V28" s="33" t="n">
        <v>0</v>
      </c>
      <c r="W28" s="33" t="n">
        <v>0</v>
      </c>
      <c r="X28" s="33" t="n">
        <v>0</v>
      </c>
      <c r="Y28" s="33" t="n">
        <v>6.35860633850098</v>
      </c>
      <c r="Z28" s="33" t="n">
        <v>0</v>
      </c>
      <c r="AA28" s="33" t="n">
        <v>0</v>
      </c>
      <c r="AB28" s="33" t="n">
        <v>0</v>
      </c>
      <c r="AC28" s="33" t="n">
        <v>0</v>
      </c>
      <c r="AD28" s="33" t="n">
        <v>0</v>
      </c>
      <c r="AE28" s="33" t="n">
        <v>5.30552434921265</v>
      </c>
      <c r="AF28" s="33" t="n">
        <v>39.3903961181641</v>
      </c>
      <c r="AG28" s="33" t="n">
        <v>85.8262786865234</v>
      </c>
      <c r="AH28" s="33" t="n">
        <v>7.44218111038208</v>
      </c>
      <c r="AI28" s="33" t="n">
        <v>0</v>
      </c>
      <c r="AJ28" s="33" t="n">
        <v>16.1576728820801</v>
      </c>
      <c r="AK28" s="33" t="n">
        <v>6.67563676834106</v>
      </c>
      <c r="AL28" s="33" t="n">
        <v>75.128776550293</v>
      </c>
      <c r="AM28" s="33" t="n">
        <v>4.43350505828857</v>
      </c>
      <c r="AN28" s="33" t="n">
        <v>0</v>
      </c>
      <c r="AO28" s="33" t="n">
        <v>33.6869812011719</v>
      </c>
      <c r="AP28" s="33" t="n">
        <v>0</v>
      </c>
      <c r="AQ28" s="33" t="n">
        <v>23.1006259918213</v>
      </c>
      <c r="AR28" s="33" t="n">
        <v>0</v>
      </c>
      <c r="AS28" s="33" t="n">
        <v>4.36544370651245</v>
      </c>
      <c r="AT28" s="33" t="n">
        <v>23.5011367797852</v>
      </c>
      <c r="AU28" s="33" t="n">
        <v>0</v>
      </c>
      <c r="AV28" s="33" t="n">
        <v>0</v>
      </c>
      <c r="AW28" s="33" t="n">
        <v>0</v>
      </c>
      <c r="AX28" s="33" t="n">
        <v>0</v>
      </c>
      <c r="AY28" s="33" t="n">
        <v>0</v>
      </c>
      <c r="AZ28" s="33" t="n">
        <v>0</v>
      </c>
      <c r="BA28" s="33" t="n">
        <v>0</v>
      </c>
      <c r="BB28" s="33" t="n">
        <v>27.7710704803467</v>
      </c>
      <c r="BC28" s="33" t="n">
        <v>0</v>
      </c>
      <c r="BD28" s="33" t="n">
        <v>0</v>
      </c>
      <c r="BE28" s="33" t="n">
        <v>0</v>
      </c>
      <c r="BF28" s="33" t="n">
        <v>5.40312004089355</v>
      </c>
      <c r="BG28" s="33" t="n">
        <v>0</v>
      </c>
      <c r="BH28" s="33" t="n">
        <v>0</v>
      </c>
      <c r="BI28" s="33" t="n">
        <v>0</v>
      </c>
      <c r="BJ28" s="33" t="n">
        <v>0</v>
      </c>
      <c r="BK28" s="33" t="n">
        <v>169.048233032227</v>
      </c>
      <c r="BL28" s="33" t="n">
        <v>0</v>
      </c>
      <c r="BM28" s="33" t="n">
        <v>0</v>
      </c>
      <c r="BN28" s="33" t="n">
        <v>0</v>
      </c>
      <c r="BO28" s="33" t="n">
        <v>0</v>
      </c>
      <c r="BP28" s="33" t="n">
        <v>4.17397403717041</v>
      </c>
      <c r="BQ28" s="33" t="n">
        <v>5.25463819503784</v>
      </c>
      <c r="BR28" s="33" t="n">
        <v>0</v>
      </c>
      <c r="BS28" s="33" t="n">
        <v>0</v>
      </c>
      <c r="BT28" s="33" t="n">
        <v>26.9447593688965</v>
      </c>
      <c r="CJ28" s="38"/>
      <c r="CM28" s="39" t="n">
        <v>44224</v>
      </c>
      <c r="CN28" s="40"/>
      <c r="CS28" s="3" t="n">
        <v>1</v>
      </c>
      <c r="CT28" s="3" t="n">
        <v>1</v>
      </c>
      <c r="CU28" s="3" t="n">
        <v>1</v>
      </c>
      <c r="CV28" s="3" t="n">
        <v>1</v>
      </c>
      <c r="CW28" s="3" t="n">
        <v>1</v>
      </c>
      <c r="CX28" s="3" t="n">
        <v>1</v>
      </c>
      <c r="CY28" s="3" t="n">
        <v>1</v>
      </c>
      <c r="CZ28" s="3" t="n">
        <v>3</v>
      </c>
      <c r="DA28" s="3" t="n">
        <v>1</v>
      </c>
      <c r="DB28" s="3" t="n">
        <v>1</v>
      </c>
      <c r="DC28" s="3" t="n">
        <v>1</v>
      </c>
      <c r="DD28" s="3" t="n">
        <v>1</v>
      </c>
      <c r="DE28" s="3" t="n">
        <v>1</v>
      </c>
      <c r="DF28" s="3" t="n">
        <v>1</v>
      </c>
      <c r="DG28" s="3" t="n">
        <v>1</v>
      </c>
      <c r="DH28" s="3" t="n">
        <v>3</v>
      </c>
      <c r="DI28" s="3" t="n">
        <v>1</v>
      </c>
      <c r="DJ28" s="3" t="n">
        <v>1</v>
      </c>
      <c r="DK28" s="3" t="n">
        <v>1</v>
      </c>
      <c r="DL28" s="3" t="n">
        <v>1</v>
      </c>
      <c r="DM28" s="3" t="n">
        <v>1</v>
      </c>
      <c r="DN28" s="3" t="n">
        <v>1</v>
      </c>
      <c r="DO28" s="3" t="n">
        <v>1</v>
      </c>
      <c r="DP28" s="3" t="n">
        <v>1</v>
      </c>
      <c r="DQ28" s="3" t="n">
        <v>1</v>
      </c>
      <c r="DR28" s="3" t="n">
        <v>1</v>
      </c>
      <c r="DS28" s="3" t="n">
        <v>1</v>
      </c>
      <c r="DT28" s="3" t="n">
        <v>1</v>
      </c>
      <c r="DU28" s="3" t="n">
        <v>1</v>
      </c>
      <c r="DV28" s="3" t="n">
        <v>1</v>
      </c>
      <c r="DW28" s="3" t="n">
        <v>1</v>
      </c>
      <c r="DX28" s="3" t="n">
        <v>1</v>
      </c>
      <c r="DY28" s="3" t="n">
        <v>1</v>
      </c>
    </row>
  </sheetData>
  <autoFilter ref="A4:EF4"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28"/>
  <sheetViews>
    <sheetView windowProtection="false" showFormulas="false" showGridLines="true" showRowColHeaders="true" showZeros="true" rightToLeft="false" tabSelected="false" showOutlineSymbols="true" defaultGridColor="true" view="normal" topLeftCell="AL1" colorId="64" zoomScale="100" zoomScaleNormal="100" zoomScalePageLayoutView="100" workbookViewId="0">
      <pane xSplit="0" ySplit="2520" topLeftCell="A1" activePane="bottomLeft" state="split"/>
      <selection pane="topLeft" activeCell="AL1" activeCellId="0" sqref="AL1"/>
      <selection pane="bottomLeft" activeCell="AM5" activeCellId="0" sqref="AM5"/>
    </sheetView>
  </sheetViews>
  <sheetFormatPr defaultRowHeight="13.2"/>
  <cols>
    <col collapsed="false" hidden="false" max="2" min="1" style="0" width="10.3928571428571"/>
    <col collapsed="false" hidden="false" max="4" min="3" style="0" width="10.15625"/>
    <col collapsed="false" hidden="false" max="5" min="5" style="0" width="21.2633928571429"/>
    <col collapsed="false" hidden="false" max="6" min="6" style="0" width="19.2544642857143"/>
    <col collapsed="false" hidden="false" max="7" min="7" style="0" width="7.44196428571429"/>
    <col collapsed="false" hidden="false" max="8" min="8" style="0" width="11.2232142857143"/>
    <col collapsed="false" hidden="false" max="9" min="9" style="0" width="8.26785714285714"/>
    <col collapsed="false" hidden="false" max="13" min="10" style="0" width="9.33035714285714"/>
    <col collapsed="false" hidden="false" max="15" min="14" style="0" width="10.3928571428571"/>
    <col collapsed="false" hidden="false" max="18" min="16" style="0" width="10.2767857142857"/>
    <col collapsed="false" hidden="false" max="21" min="19" style="0" width="12.2857142857143"/>
    <col collapsed="false" hidden="false" max="24" min="22" style="0" width="15.3571428571429"/>
    <col collapsed="false" hidden="false" max="25" min="25" style="0" width="15.2366071428571"/>
    <col collapsed="false" hidden="false" max="33" min="26" style="0" width="11.8125"/>
    <col collapsed="false" hidden="false" max="35" min="34" style="0" width="13.3482142857143"/>
    <col collapsed="false" hidden="false" max="36" min="36" style="0" width="22.6785714285714"/>
    <col collapsed="false" hidden="false" max="37" min="37" style="0" width="14.7633928571429"/>
    <col collapsed="false" hidden="false" max="38" min="38" style="0" width="23.1517857142857"/>
    <col collapsed="false" hidden="false" max="41" min="39" style="0" width="12.4017857142857"/>
    <col collapsed="false" hidden="false" max="43" min="42" style="0" width="11.8125"/>
    <col collapsed="false" hidden="false" max="44" min="44" style="0" width="13.2276785714286"/>
    <col collapsed="false" hidden="false" max="46" min="45" style="0" width="15.1205357142857"/>
    <col collapsed="false" hidden="false" max="49" min="47" style="0" width="11.8125"/>
    <col collapsed="false" hidden="false" max="50" min="50" style="0" width="13.2276785714286"/>
    <col collapsed="false" hidden="false" max="52" min="51" style="0" width="11.8125"/>
    <col collapsed="false" hidden="false" max="53" min="53" style="0" width="15.8258928571429"/>
    <col collapsed="false" hidden="false" max="54" min="54" style="0" width="11.8125"/>
    <col collapsed="false" hidden="false" max="56" min="55" style="0" width="17.125"/>
    <col collapsed="false" hidden="false" max="57" min="57" style="0" width="11.8125"/>
    <col collapsed="false" hidden="false" max="58" min="58" style="0" width="15.8258928571429"/>
    <col collapsed="false" hidden="false" max="59" min="59" style="0" width="19.1339285714286"/>
    <col collapsed="false" hidden="false" max="60" min="60" style="0" width="12.4017857142857"/>
    <col collapsed="false" hidden="false" max="63" min="61" style="0" width="15.8258928571429"/>
    <col collapsed="false" hidden="false" max="71" min="64" style="0" width="11.8125"/>
    <col collapsed="false" hidden="false" max="72" min="72" style="0" width="12.2857142857143"/>
    <col collapsed="false" hidden="false" max="73" min="73" style="0" width="15.1205357142857"/>
    <col collapsed="false" hidden="false" max="86" min="74" style="0" width="11.8125"/>
    <col collapsed="false" hidden="false" max="87" min="87" style="0" width="12.1651785714286"/>
    <col collapsed="false" hidden="false" max="1025" min="88" style="0" width="10.3928571428571"/>
  </cols>
  <sheetData>
    <row r="1" s="41" customFormat="true" ht="35.25" hidden="false" customHeight="true" outlineLevel="0" collapsed="false">
      <c r="A1" s="41" t="str">
        <f aca="false">'surfaces brutes'!A1</f>
        <v>Date of extraction</v>
      </c>
      <c r="B1" s="41" t="str">
        <f aca="false">'surfaces brutes'!B1</f>
        <v>Date of analysis</v>
      </c>
      <c r="C1" s="41" t="str">
        <f aca="false">'surfaces brutes'!C1</f>
        <v>Cruise or Project</v>
      </c>
      <c r="E1" s="41" t="str">
        <f aca="false">'surfaces brutes'!E1</f>
        <v>Station</v>
      </c>
      <c r="F1" s="41" t="str">
        <f aca="false">'surfaces brutes'!F1</f>
        <v>HPLC File</v>
      </c>
      <c r="G1" s="41" t="str">
        <f aca="false">'surfaces brutes'!G1</f>
        <v>CTD</v>
      </c>
      <c r="H1" s="41" t="str">
        <f aca="false">'surfaces brutes'!H1</f>
        <v>Depth (m)</v>
      </c>
      <c r="I1" s="41" t="str">
        <f aca="false">'surfaces brutes'!I1</f>
        <v>Bottle</v>
      </c>
      <c r="J1" s="41" t="str">
        <f aca="false">'surfaces brutes'!J1</f>
        <v>Filtered Vol (L)</v>
      </c>
      <c r="K1" s="41" t="str">
        <f aca="false">'surfaces brutes'!K1</f>
        <v>Extraction Vol (mL)</v>
      </c>
      <c r="L1" s="41" t="str">
        <f aca="false">'surfaces brutes'!L1</f>
        <v>HPLC Method</v>
      </c>
      <c r="M1" s="41" t="str">
        <f aca="false">'surfaces brutes'!M1</f>
        <v>Injection Vol (µL)</v>
      </c>
      <c r="N1" s="41" t="str">
        <f aca="false">'surfaces brutes'!N1</f>
        <v>Reference IS</v>
      </c>
      <c r="O1" s="41" t="str">
        <f aca="false">'surfaces brutes'!O1</f>
        <v>IS</v>
      </c>
      <c r="P1" s="41" t="str">
        <f aca="false">'surfaces brutes'!P1</f>
        <v>Chlorophyll c3</v>
      </c>
      <c r="Q1" s="41" t="str">
        <f aca="false">'surfaces brutes'!Q1</f>
        <v>Chlorophyll c CS-170</v>
      </c>
      <c r="R1" s="41" t="str">
        <f aca="false">'surfaces brutes'!R1</f>
        <v>Chlorophyll c2</v>
      </c>
      <c r="S1" s="41" t="str">
        <f aca="false">'surfaces brutes'!S1</f>
        <v>Mg-DVP</v>
      </c>
      <c r="T1" s="41" t="str">
        <f aca="false">'surfaces brutes'!T1</f>
        <v>Chlorophyll c1</v>
      </c>
      <c r="U1" s="41" t="str">
        <f aca="false">'surfaces brutes'!U1</f>
        <v>Chlorophyll c-like1</v>
      </c>
      <c r="V1" s="41" t="str">
        <f aca="false">'surfaces brutes'!V1</f>
        <v>Chlorophyll c-like2</v>
      </c>
      <c r="W1" s="41" t="str">
        <f aca="false">'surfaces brutes'!W1</f>
        <v>Chlorophyllid a1</v>
      </c>
      <c r="X1" s="41" t="str">
        <f aca="false">'surfaces brutes'!X1</f>
        <v>Chlorophyllid a2</v>
      </c>
      <c r="Y1" s="41" t="str">
        <f aca="false">'surfaces brutes'!Y1</f>
        <v>Peridinin</v>
      </c>
      <c r="Z1" s="41" t="str">
        <f aca="false">'surfaces brutes'!Z1</f>
        <v>Phaeophorbid a1</v>
      </c>
      <c r="AA1" s="41" t="str">
        <f aca="false">'surfaces brutes'!AA1</f>
        <v>Phaeophorbid a2</v>
      </c>
      <c r="AB1" s="41" t="str">
        <f aca="false">'surfaces brutes'!AB1</f>
        <v>Phaeophorbid a3</v>
      </c>
      <c r="AC1" s="41" t="str">
        <f aca="false">'surfaces brutes'!AC1</f>
        <v>Phaeophorbid a4</v>
      </c>
      <c r="AD1" s="41" t="str">
        <f aca="false">'surfaces brutes'!AD1</f>
        <v>Phaeophorbid a5</v>
      </c>
      <c r="AE1" s="41" t="str">
        <f aca="false">'surfaces brutes'!AE1</f>
        <v>Uriolide</v>
      </c>
      <c r="AF1" s="41" t="str">
        <f aca="false">'surfaces brutes'!AF1</f>
        <v>19'-Butanoyloxyfucoxanthin</v>
      </c>
      <c r="AG1" s="41" t="str">
        <f aca="false">'surfaces brutes'!AG1</f>
        <v>Fucoxanthin</v>
      </c>
      <c r="AH1" s="41" t="str">
        <f aca="false">'surfaces brutes'!AH1</f>
        <v>Neoxanthin</v>
      </c>
      <c r="AI1" s="41" t="str">
        <f aca="false">'surfaces brutes'!AI1</f>
        <v>19'-Hex-4-ketofucoxanthin</v>
      </c>
      <c r="AJ1" s="41" t="str">
        <f aca="false">'surfaces brutes'!AJ1</f>
        <v>Prasinoxanthin</v>
      </c>
      <c r="AK1" s="41" t="str">
        <f aca="false">'surfaces brutes'!AK1</f>
        <v>Violaxanthin</v>
      </c>
      <c r="AL1" s="41" t="str">
        <f aca="false">'surfaces brutes'!AL1</f>
        <v>19'-Hexanoyloxyfucoxanthin</v>
      </c>
      <c r="AM1" s="41" t="str">
        <f aca="false">'surfaces brutes'!AM1</f>
        <v>Micromonal</v>
      </c>
      <c r="AN1" s="41" t="str">
        <f aca="false">'surfaces brutes'!AN1</f>
        <v>Myxoxanthophyll</v>
      </c>
      <c r="AO1" s="41" t="str">
        <f aca="false">'surfaces brutes'!AO1</f>
        <v>Diadinoxanthin</v>
      </c>
      <c r="AP1" s="41" t="str">
        <f aca="false">'surfaces brutes'!AP1</f>
        <v>Antheraxanthin</v>
      </c>
      <c r="AQ1" s="41" t="str">
        <f aca="false">'surfaces brutes'!AQ1</f>
        <v>Alloxanthin</v>
      </c>
      <c r="AR1" s="41" t="str">
        <f aca="false">'surfaces brutes'!AR1</f>
        <v>Monadoxanthin</v>
      </c>
      <c r="AS1" s="41" t="str">
        <f aca="false">'surfaces brutes'!AS1</f>
        <v>Diatoxanthin</v>
      </c>
      <c r="AT1" s="41" t="str">
        <f aca="false">'surfaces brutes'!AT1</f>
        <v>Zeaxanthin</v>
      </c>
      <c r="AU1" s="41" t="str">
        <f aca="false">'surfaces brutes'!AU1</f>
        <v>Lutein</v>
      </c>
      <c r="AV1" s="41" t="str">
        <f aca="false">'surfaces brutes'!AV1</f>
        <v>Unknown carotenoid λmax 428</v>
      </c>
      <c r="AW1" s="41" t="str">
        <f aca="false">'surfaces brutes'!AW1</f>
        <v>Lutein 5,8 epoxide</v>
      </c>
      <c r="AX1" s="41" t="str">
        <f aca="false">'surfaces brutes'!AX1</f>
        <v>Unknown carotenoid λmax 448</v>
      </c>
      <c r="AY1" s="41" t="str">
        <f aca="false">'surfaces brutes'!AY1</f>
        <v>Bacteriochlorophyll a</v>
      </c>
      <c r="AZ1" s="41" t="str">
        <f aca="false">'surfaces brutes'!AZ1</f>
        <v>Non-polar chlorophyll c-like1</v>
      </c>
      <c r="BA1" s="41" t="str">
        <f aca="false">'surfaces brutes'!BA1</f>
        <v>Divinyl Chlorophyll b</v>
      </c>
      <c r="BB1" s="41" t="str">
        <f aca="false">'surfaces brutes'!BB1</f>
        <v>Chlorophyll b</v>
      </c>
      <c r="BC1" s="41" t="str">
        <f aca="false">'surfaces brutes'!BC1</f>
        <v>Chlorophyll b-like</v>
      </c>
      <c r="BD1" s="41" t="str">
        <f aca="false">'surfaces brutes'!BD1</f>
        <v>Crocoxanthin</v>
      </c>
      <c r="BE1" s="41" t="str">
        <f aca="false">'surfaces brutes'!BE1</f>
        <v>Unknown carotenoid λmax 446</v>
      </c>
      <c r="BF1" s="41" t="str">
        <f aca="false">'surfaces brutes'!BF1</f>
        <v>Divinyl Chlorophyll a</v>
      </c>
      <c r="BG1" s="41" t="str">
        <f aca="false">'surfaces brutes'!BG1</f>
        <v>Chlorophyll a allomer-1</v>
      </c>
      <c r="BH1" s="41" t="str">
        <f aca="false">'surfaces brutes'!BH1</f>
        <v>Chlorophyll a allomer-2</v>
      </c>
      <c r="BI1" s="41" t="str">
        <f aca="false">'surfaces brutes'!BI1</f>
        <v>Chlorophyll a allomer-3</v>
      </c>
      <c r="BJ1" s="41" t="str">
        <f aca="false">'surfaces brutes'!BJ1</f>
        <v>Chlorophyll a allomer-4</v>
      </c>
      <c r="BK1" s="41" t="str">
        <f aca="false">'surfaces brutes'!BK1</f>
        <v>Chlorophyll a</v>
      </c>
      <c r="BL1" s="41" t="str">
        <f aca="false">'surfaces brutes'!BL1</f>
        <v>Chlorophyll a epimer1</v>
      </c>
      <c r="BM1" s="41" t="str">
        <f aca="false">'surfaces brutes'!BM1</f>
        <v>Chlorophyll a epimer2</v>
      </c>
      <c r="BN1" s="41" t="str">
        <f aca="false">'surfaces brutes'!BN1</f>
        <v>Divinyl Chlorophyll a-like</v>
      </c>
      <c r="BO1" s="41" t="str">
        <f aca="false">'surfaces brutes'!BO1</f>
        <v>Non-polar chlorophyll c-like2</v>
      </c>
      <c r="BP1" s="41" t="str">
        <f aca="false">'surfaces brutes'!BP1</f>
        <v>Unknown carotenoid λmax 442</v>
      </c>
      <c r="BQ1" s="41" t="str">
        <f aca="false">'surfaces brutes'!BQ1</f>
        <v>Phaeophytin a1</v>
      </c>
      <c r="BR1" s="41" t="str">
        <f aca="false">'surfaces brutes'!BR1</f>
        <v>Phaeophytin a2</v>
      </c>
      <c r="BS1" s="41" t="str">
        <f aca="false">'surfaces brutes'!BS1</f>
        <v>a-Carotene</v>
      </c>
      <c r="BT1" s="41" t="str">
        <f aca="false">'surfaces brutes'!BT1</f>
        <v>b-Carotene</v>
      </c>
      <c r="BU1" s="41" t="str">
        <f aca="false">'surfaces brutes'!BU1</f>
        <v>x1</v>
      </c>
      <c r="BV1" s="41" t="str">
        <f aca="false">'surfaces brutes'!BV1</f>
        <v>x2</v>
      </c>
      <c r="BW1" s="41" t="str">
        <f aca="false">'surfaces brutes'!BW1</f>
        <v>x3</v>
      </c>
      <c r="BX1" s="41" t="str">
        <f aca="false">'surfaces brutes'!BX1</f>
        <v>x4</v>
      </c>
      <c r="BY1" s="41" t="str">
        <f aca="false">'surfaces brutes'!BY1</f>
        <v>x5</v>
      </c>
      <c r="BZ1" s="41" t="str">
        <f aca="false">'surfaces brutes'!BZ1</f>
        <v>x6</v>
      </c>
      <c r="CA1" s="41" t="str">
        <f aca="false">'surfaces brutes'!CA1</f>
        <v>x7</v>
      </c>
      <c r="CB1" s="41" t="str">
        <f aca="false">'surfaces brutes'!CB1</f>
        <v>x8</v>
      </c>
      <c r="CC1" s="41" t="str">
        <f aca="false">'surfaces brutes'!CC1</f>
        <v>x9</v>
      </c>
      <c r="CD1" s="41" t="str">
        <f aca="false">'surfaces brutes'!CD1</f>
        <v>x10</v>
      </c>
      <c r="CE1" s="41" t="str">
        <f aca="false">'surfaces brutes'!CE1</f>
        <v>x11</v>
      </c>
      <c r="CF1" s="41" t="str">
        <f aca="false">'surfaces brutes'!CF1</f>
        <v>x12</v>
      </c>
      <c r="CG1" s="41" t="str">
        <f aca="false">'surfaces brutes'!CG1</f>
        <v>x13</v>
      </c>
      <c r="CH1" s="41" t="str">
        <f aca="false">'surfaces brutes'!CH1</f>
        <v>x14</v>
      </c>
    </row>
    <row r="2" customFormat="false" ht="14.25" hidden="false" customHeight="true" outlineLevel="0" collapsed="false">
      <c r="A2" s="41" t="n">
        <f aca="false">'surfaces brutes'!A2</f>
        <v>0</v>
      </c>
      <c r="B2" s="41" t="n">
        <f aca="false">'surfaces brutes'!B2</f>
        <v>0</v>
      </c>
      <c r="C2" s="41" t="n">
        <f aca="false">'surfaces brutes'!C2</f>
        <v>0</v>
      </c>
      <c r="D2" s="41"/>
      <c r="E2" s="41" t="n">
        <f aca="false">'surfaces brutes'!E2</f>
        <v>0</v>
      </c>
      <c r="F2" s="41" t="n">
        <f aca="false">'surfaces brutes'!F2</f>
        <v>0</v>
      </c>
      <c r="G2" s="41" t="n">
        <f aca="false">'surfaces brutes'!G2</f>
        <v>0</v>
      </c>
      <c r="H2" s="41" t="n">
        <f aca="false">'surfaces brutes'!H2</f>
        <v>0</v>
      </c>
      <c r="I2" s="41" t="n">
        <f aca="false">'surfaces brutes'!I2</f>
        <v>0</v>
      </c>
      <c r="J2" s="41" t="n">
        <f aca="false">'surfaces brutes'!J2</f>
        <v>0</v>
      </c>
      <c r="K2" s="41" t="n">
        <f aca="false">'surfaces brutes'!K2</f>
        <v>0</v>
      </c>
      <c r="L2" s="41" t="n">
        <f aca="false">'surfaces brutes'!L2</f>
        <v>0</v>
      </c>
      <c r="M2" s="41" t="n">
        <f aca="false">'surfaces brutes'!M2</f>
        <v>0</v>
      </c>
      <c r="N2" s="41" t="n">
        <f aca="false">'surfaces brutes'!N2</f>
        <v>0</v>
      </c>
      <c r="O2" s="41" t="n">
        <f aca="false">'surfaces brutes'!O2</f>
        <v>1200</v>
      </c>
      <c r="P2" s="41" t="n">
        <f aca="false">'surfaces brutes'!P2</f>
        <v>237.5</v>
      </c>
      <c r="Q2" s="41" t="n">
        <f aca="false">'surfaces brutes'!Q2</f>
        <v>279.9</v>
      </c>
      <c r="R2" s="41" t="n">
        <f aca="false">'surfaces brutes'!R2</f>
        <v>279.9</v>
      </c>
      <c r="S2" s="41" t="n">
        <f aca="false">'surfaces brutes'!S2</f>
        <v>279.9</v>
      </c>
      <c r="T2" s="41" t="n">
        <f aca="false">'surfaces brutes'!T2</f>
        <v>224.3</v>
      </c>
      <c r="U2" s="41" t="n">
        <f aca="false">'surfaces brutes'!U2</f>
        <v>279.9</v>
      </c>
      <c r="V2" s="41" t="n">
        <f aca="false">'surfaces brutes'!V2</f>
        <v>279.9</v>
      </c>
      <c r="W2" s="41" t="n">
        <f aca="false">'surfaces brutes'!W2</f>
        <v>81.3</v>
      </c>
      <c r="X2" s="41" t="n">
        <f aca="false">'surfaces brutes'!X2</f>
        <v>81.3</v>
      </c>
      <c r="Y2" s="41" t="n">
        <f aca="false">'surfaces brutes'!Y2</f>
        <v>109.9</v>
      </c>
      <c r="Z2" s="41" t="n">
        <f aca="false">'surfaces brutes'!Z2</f>
        <v>47.0901941325102</v>
      </c>
      <c r="AA2" s="41" t="n">
        <f aca="false">'surfaces brutes'!AA2</f>
        <v>47.0901941325102</v>
      </c>
      <c r="AB2" s="41" t="n">
        <f aca="false">'surfaces brutes'!AB2</f>
        <v>47.0901941325102</v>
      </c>
      <c r="AC2" s="41" t="n">
        <f aca="false">'surfaces brutes'!AC2</f>
        <v>47.0901941325102</v>
      </c>
      <c r="AD2" s="41" t="n">
        <f aca="false">'surfaces brutes'!AD2</f>
        <v>47.0901941325102</v>
      </c>
      <c r="AE2" s="41" t="n">
        <f aca="false">'surfaces brutes'!AE2</f>
        <v>182.2</v>
      </c>
      <c r="AF2" s="41" t="n">
        <f aca="false">'surfaces brutes'!AF2</f>
        <v>147.931129548721</v>
      </c>
      <c r="AG2" s="41" t="n">
        <f aca="false">'surfaces brutes'!AG2</f>
        <v>151.493091374084</v>
      </c>
      <c r="AH2" s="41" t="n">
        <f aca="false">'surfaces brutes'!AH2</f>
        <v>148.298284862184</v>
      </c>
      <c r="AI2" s="41" t="n">
        <f aca="false">'surfaces brutes'!AI2</f>
        <v>137.6</v>
      </c>
      <c r="AJ2" s="41" t="n">
        <f aca="false">'surfaces brutes'!AJ2</f>
        <v>145.52441937945</v>
      </c>
      <c r="AK2" s="41" t="n">
        <f aca="false">'surfaces brutes'!AK2</f>
        <v>188.045550764267</v>
      </c>
      <c r="AL2" s="41" t="n">
        <f aca="false">'surfaces brutes'!AL2</f>
        <v>151.086989604227</v>
      </c>
      <c r="AM2" s="41" t="n">
        <f aca="false">'surfaces brutes'!AM2</f>
        <v>182.2</v>
      </c>
      <c r="AN2" s="41" t="n">
        <f aca="false">'surfaces brutes'!AN2</f>
        <v>124</v>
      </c>
      <c r="AO2" s="41" t="n">
        <f aca="false">'surfaces brutes'!AO2</f>
        <v>219.047425649226</v>
      </c>
      <c r="AP2" s="41" t="n">
        <f aca="false">'surfaces brutes'!AP2</f>
        <v>182.258177899079</v>
      </c>
      <c r="AQ2" s="41" t="n">
        <f aca="false">'surfaces brutes'!AQ2</f>
        <v>235.531587315702</v>
      </c>
      <c r="AR2" s="41" t="n">
        <f aca="false">'surfaces brutes'!AR2</f>
        <v>182.2</v>
      </c>
      <c r="AS2" s="41" t="n">
        <f aca="false">'surfaces brutes'!AS2</f>
        <v>233.160658997254</v>
      </c>
      <c r="AT2" s="41" t="n">
        <f aca="false">'surfaces brutes'!AT2</f>
        <v>266.630471756925</v>
      </c>
      <c r="AU2" s="41" t="n">
        <f aca="false">'surfaces brutes'!AU2</f>
        <v>211.317976360812</v>
      </c>
      <c r="AV2" s="41" t="n">
        <f aca="false">'surfaces brutes'!AV2</f>
        <v>182.2</v>
      </c>
      <c r="AW2" s="41" t="n">
        <f aca="false">'surfaces brutes'!AW2</f>
        <v>182.2</v>
      </c>
      <c r="AX2" s="41" t="n">
        <f aca="false">'surfaces brutes'!AX2</f>
        <v>182.2</v>
      </c>
      <c r="AY2" s="41" t="n">
        <f aca="false">'surfaces brutes'!AY2</f>
        <v>47.2</v>
      </c>
      <c r="AZ2" s="41" t="n">
        <f aca="false">'surfaces brutes'!AZ2</f>
        <v>279.9</v>
      </c>
      <c r="BA2" s="41" t="n">
        <f aca="false">'surfaces brutes'!BA2</f>
        <v>53.8</v>
      </c>
      <c r="BB2" s="41" t="n">
        <f aca="false">'surfaces brutes'!BB2</f>
        <v>63.194597820258</v>
      </c>
      <c r="BC2" s="41" t="n">
        <f aca="false">'surfaces brutes'!BC2</f>
        <v>63.2</v>
      </c>
      <c r="BD2" s="41" t="n">
        <f aca="false">'surfaces brutes'!BD2</f>
        <v>182.2</v>
      </c>
      <c r="BE2" s="41" t="n">
        <f aca="false">'surfaces brutes'!BE2</f>
        <v>182.2</v>
      </c>
      <c r="BF2" s="41" t="n">
        <f aca="false">'surfaces brutes'!BF2</f>
        <v>56.0616058425146</v>
      </c>
      <c r="BG2" s="41" t="n">
        <f aca="false">'surfaces brutes'!BG2</f>
        <v>55.9348633200726</v>
      </c>
      <c r="BH2" s="41" t="n">
        <f aca="false">'surfaces brutes'!BH2</f>
        <v>55.9348633200726</v>
      </c>
      <c r="BI2" s="41" t="n">
        <f aca="false">'surfaces brutes'!BI2</f>
        <v>55.9348633200726</v>
      </c>
      <c r="BJ2" s="41" t="n">
        <f aca="false">'surfaces brutes'!BJ2</f>
        <v>55.9348633200726</v>
      </c>
      <c r="BK2" s="41" t="n">
        <f aca="false">'surfaces brutes'!BK2</f>
        <v>55.9348633200726</v>
      </c>
      <c r="BL2" s="41" t="n">
        <f aca="false">'surfaces brutes'!BL2</f>
        <v>55.9348633200726</v>
      </c>
      <c r="BM2" s="41" t="n">
        <f aca="false">'surfaces brutes'!BM2</f>
        <v>55.9348633200726</v>
      </c>
      <c r="BN2" s="41" t="n">
        <f aca="false">'surfaces brutes'!BN2</f>
        <v>56.1</v>
      </c>
      <c r="BO2" s="41" t="n">
        <f aca="false">'surfaces brutes'!BO2</f>
        <v>279.9</v>
      </c>
      <c r="BP2" s="41" t="n">
        <f aca="false">'surfaces brutes'!BP2</f>
        <v>182.2</v>
      </c>
      <c r="BQ2" s="41" t="n">
        <f aca="false">'surfaces brutes'!BQ2</f>
        <v>32.5</v>
      </c>
      <c r="BR2" s="41" t="n">
        <f aca="false">'surfaces brutes'!BR2</f>
        <v>32.5</v>
      </c>
      <c r="BS2" s="41" t="n">
        <f aca="false">'surfaces brutes'!BS2</f>
        <v>226.350527749326</v>
      </c>
      <c r="BT2" s="41" t="n">
        <f aca="false">'surfaces brutes'!BT2</f>
        <v>219.360446907662</v>
      </c>
      <c r="BU2" s="41" t="n">
        <f aca="false">'surfaces brutes'!BU2</f>
        <v>182.2</v>
      </c>
      <c r="BV2" s="41" t="n">
        <f aca="false">'surfaces brutes'!BV2</f>
        <v>182.2</v>
      </c>
      <c r="BW2" s="41" t="n">
        <f aca="false">'surfaces brutes'!BW2</f>
        <v>182.2</v>
      </c>
      <c r="BX2" s="41" t="n">
        <f aca="false">'surfaces brutes'!BX2</f>
        <v>182.2</v>
      </c>
      <c r="BY2" s="41" t="n">
        <f aca="false">'surfaces brutes'!BY2</f>
        <v>182.2</v>
      </c>
      <c r="BZ2" s="41" t="n">
        <f aca="false">'surfaces brutes'!BZ2</f>
        <v>182.2</v>
      </c>
      <c r="CA2" s="41" t="n">
        <f aca="false">'surfaces brutes'!CA2</f>
        <v>182.2</v>
      </c>
      <c r="CB2" s="41" t="n">
        <f aca="false">'surfaces brutes'!CB2</f>
        <v>182.2</v>
      </c>
      <c r="CC2" s="41" t="n">
        <f aca="false">'surfaces brutes'!CC2</f>
        <v>182.2</v>
      </c>
      <c r="CD2" s="41" t="n">
        <f aca="false">'surfaces brutes'!CD2</f>
        <v>182.2</v>
      </c>
      <c r="CE2" s="41" t="n">
        <f aca="false">'surfaces brutes'!CE2</f>
        <v>182.2</v>
      </c>
      <c r="CF2" s="41" t="n">
        <f aca="false">'surfaces brutes'!CF2</f>
        <v>182.2</v>
      </c>
      <c r="CG2" s="41" t="n">
        <f aca="false">'surfaces brutes'!CG2</f>
        <v>182.2</v>
      </c>
      <c r="CH2" s="41" t="n">
        <f aca="false">'surfaces brutes'!CH2</f>
        <v>182.2</v>
      </c>
      <c r="CI2" s="41"/>
      <c r="CJ2" s="41"/>
      <c r="CK2" s="41"/>
    </row>
    <row r="3" s="42" customFormat="true" ht="15" hidden="false" customHeight="true" outlineLevel="0" collapsed="false">
      <c r="A3" s="41" t="n">
        <f aca="false">'surfaces brutes'!A3</f>
        <v>0</v>
      </c>
      <c r="B3" s="41" t="n">
        <f aca="false">'surfaces brutes'!B3</f>
        <v>0</v>
      </c>
      <c r="C3" s="41" t="n">
        <f aca="false">'surfaces brutes'!C3</f>
        <v>0</v>
      </c>
      <c r="D3" s="41"/>
      <c r="E3" s="41" t="n">
        <f aca="false">'surfaces brutes'!E3</f>
        <v>0</v>
      </c>
      <c r="F3" s="41" t="n">
        <f aca="false">'surfaces brutes'!F3</f>
        <v>0</v>
      </c>
      <c r="G3" s="41" t="n">
        <f aca="false">'surfaces brutes'!G3</f>
        <v>0</v>
      </c>
      <c r="H3" s="41" t="n">
        <f aca="false">'surfaces brutes'!H3</f>
        <v>0</v>
      </c>
      <c r="I3" s="41" t="n">
        <f aca="false">'surfaces brutes'!I3</f>
        <v>0</v>
      </c>
      <c r="J3" s="41" t="n">
        <f aca="false">'surfaces brutes'!N3</f>
        <v>0</v>
      </c>
      <c r="K3" s="41" t="n">
        <f aca="false">'surfaces brutes'!K3</f>
        <v>0</v>
      </c>
      <c r="L3" s="41" t="n">
        <f aca="false">'surfaces brutes'!L3</f>
        <v>0</v>
      </c>
      <c r="M3" s="41" t="n">
        <f aca="false">'surfaces brutes'!M3</f>
        <v>0</v>
      </c>
      <c r="N3" s="41" t="n">
        <f aca="false">'surfaces brutes'!N3</f>
        <v>0</v>
      </c>
      <c r="O3" s="41" t="n">
        <f aca="false">'surfaces brutes'!O3</f>
        <v>0</v>
      </c>
      <c r="P3" s="41" t="n">
        <f aca="false">'surfaces brutes'!P3</f>
        <v>0.000926315789473684</v>
      </c>
      <c r="Q3" s="41" t="n">
        <f aca="false">'surfaces brutes'!Q3</f>
        <v>0.000785994998213648</v>
      </c>
      <c r="R3" s="41" t="n">
        <f aca="false">'surfaces brutes'!R3</f>
        <v>0.000785994998213648</v>
      </c>
      <c r="S3" s="41" t="n">
        <f aca="false">'surfaces brutes'!S3</f>
        <v>0.000785994998213648</v>
      </c>
      <c r="T3" s="41" t="n">
        <f aca="false">'surfaces brutes'!T3</f>
        <v>0.000980829246544806</v>
      </c>
      <c r="U3" s="41" t="n">
        <f aca="false">'surfaces brutes'!U3</f>
        <v>0.000785994998213648</v>
      </c>
      <c r="V3" s="41" t="n">
        <f aca="false">'surfaces brutes'!V3</f>
        <v>0.000785994998213648</v>
      </c>
      <c r="W3" s="41" t="n">
        <f aca="false">'surfaces brutes'!W3</f>
        <v>0.0027060270602706</v>
      </c>
      <c r="X3" s="41" t="n">
        <f aca="false">'surfaces brutes'!X3</f>
        <v>0.0027060270602706</v>
      </c>
      <c r="Y3" s="41" t="n">
        <f aca="false">'surfaces brutes'!Y3</f>
        <v>0.00200181983621474</v>
      </c>
      <c r="Z3" s="41" t="n">
        <f aca="false">'surfaces brutes'!Z3</f>
        <v>0.00467188560278447</v>
      </c>
      <c r="AA3" s="41" t="n">
        <f aca="false">'surfaces brutes'!AA3</f>
        <v>0.00467188560278447</v>
      </c>
      <c r="AB3" s="41" t="n">
        <f aca="false">'surfaces brutes'!AB3</f>
        <v>0.00467188560278447</v>
      </c>
      <c r="AC3" s="41" t="n">
        <f aca="false">'surfaces brutes'!AC3</f>
        <v>0.00467188560278447</v>
      </c>
      <c r="AD3" s="41" t="n">
        <f aca="false">'surfaces brutes'!AD3</f>
        <v>0.00467188560278447</v>
      </c>
      <c r="AE3" s="41" t="n">
        <f aca="false">'surfaces brutes'!AE3</f>
        <v>0.00120746432491767</v>
      </c>
      <c r="AF3" s="41" t="n">
        <f aca="false">'surfaces brutes'!AF3</f>
        <v>0.00148717853146347</v>
      </c>
      <c r="AG3" s="41" t="n">
        <f aca="false">'surfaces brutes'!AG3</f>
        <v>0.00145221143752853</v>
      </c>
      <c r="AH3" s="41" t="n">
        <f aca="false">'surfaces brutes'!AH3</f>
        <v>0.00148349659070197</v>
      </c>
      <c r="AI3" s="41" t="n">
        <f aca="false">'surfaces brutes'!AI3</f>
        <v>0.00159883720930233</v>
      </c>
      <c r="AJ3" s="41" t="n">
        <f aca="false">'surfaces brutes'!AJ3</f>
        <v>0.00151177376922809</v>
      </c>
      <c r="AK3" s="41" t="n">
        <f aca="false">'surfaces brutes'!AK3</f>
        <v>0.00116992930226672</v>
      </c>
      <c r="AL3" s="41" t="n">
        <f aca="false">'surfaces brutes'!AL3</f>
        <v>0.00145611478907808</v>
      </c>
      <c r="AM3" s="41" t="n">
        <f aca="false">'surfaces brutes'!AM3</f>
        <v>0.00120746432491767</v>
      </c>
      <c r="AN3" s="41" t="n">
        <f aca="false">'surfaces brutes'!AN3</f>
        <v>0.0017741935483871</v>
      </c>
      <c r="AO3" s="41" t="n">
        <f aca="false">'surfaces brutes'!AO3</f>
        <v>0.00100434871283217</v>
      </c>
      <c r="AP3" s="41" t="n">
        <f aca="false">'surfaces brutes'!AP3</f>
        <v>0.00120707889509254</v>
      </c>
      <c r="AQ3" s="41" t="n">
        <f aca="false">'surfaces brutes'!AQ3</f>
        <v>0.000934057306314149</v>
      </c>
      <c r="AR3" s="41" t="n">
        <f aca="false">'surfaces brutes'!AR3</f>
        <v>0.00120746432491767</v>
      </c>
      <c r="AS3" s="41" t="n">
        <f aca="false">'surfaces brutes'!AS3</f>
        <v>0.000943555404870386</v>
      </c>
      <c r="AT3" s="41" t="n">
        <f aca="false">'surfaces brutes'!AT3</f>
        <v>0.000825111993202953</v>
      </c>
      <c r="AU3" s="41" t="n">
        <f aca="false">'surfaces brutes'!AU3</f>
        <v>0.00104108511631951</v>
      </c>
      <c r="AV3" s="41" t="n">
        <f aca="false">'surfaces brutes'!AV3</f>
        <v>0.00120746432491767</v>
      </c>
      <c r="AW3" s="41" t="n">
        <f aca="false">'surfaces brutes'!AW3</f>
        <v>0.00120746432491767</v>
      </c>
      <c r="AX3" s="41" t="n">
        <f aca="false">'surfaces brutes'!AX3</f>
        <v>0.00120746432491767</v>
      </c>
      <c r="AY3" s="41" t="n">
        <f aca="false">'surfaces brutes'!AY3</f>
        <v>0.00466101694915254</v>
      </c>
      <c r="AZ3" s="41" t="n">
        <f aca="false">'surfaces brutes'!AZ3</f>
        <v>0.000785994998213648</v>
      </c>
      <c r="BA3" s="41" t="n">
        <f aca="false">'surfaces brutes'!BA3</f>
        <v>0.00408921933085502</v>
      </c>
      <c r="BB3" s="41" t="n">
        <f aca="false">'surfaces brutes'!BB3</f>
        <v>0.00348131023201916</v>
      </c>
      <c r="BC3" s="41" t="n">
        <f aca="false">'surfaces brutes'!BC3</f>
        <v>0.00348101265822785</v>
      </c>
      <c r="BD3" s="41" t="n">
        <f aca="false">'surfaces brutes'!BD3</f>
        <v>0.00120746432491767</v>
      </c>
      <c r="BE3" s="41" t="n">
        <f aca="false">'surfaces brutes'!BE3</f>
        <v>0.00120746432491767</v>
      </c>
      <c r="BF3" s="41" t="n">
        <f aca="false">'surfaces brutes'!BF3</f>
        <v>0.00392425433937823</v>
      </c>
      <c r="BG3" s="41" t="n">
        <f aca="false">'surfaces brutes'!BG3</f>
        <v>0.00393314628733617</v>
      </c>
      <c r="BH3" s="41" t="n">
        <f aca="false">'surfaces brutes'!BH3</f>
        <v>0.00393314628733617</v>
      </c>
      <c r="BI3" s="41" t="n">
        <f aca="false">'surfaces brutes'!BI3</f>
        <v>0.00393314628733617</v>
      </c>
      <c r="BJ3" s="41" t="n">
        <f aca="false">'surfaces brutes'!BJ3</f>
        <v>0.00393314628733617</v>
      </c>
      <c r="BK3" s="41" t="n">
        <f aca="false">'surfaces brutes'!BK3</f>
        <v>0.00393314628733617</v>
      </c>
      <c r="BL3" s="41" t="n">
        <f aca="false">'surfaces brutes'!BL3</f>
        <v>0.00393314628733617</v>
      </c>
      <c r="BM3" s="41" t="n">
        <f aca="false">'surfaces brutes'!BM3</f>
        <v>0.00393314628733617</v>
      </c>
      <c r="BN3" s="41" t="n">
        <f aca="false">'surfaces brutes'!BN3</f>
        <v>0.00392156862745098</v>
      </c>
      <c r="BO3" s="41" t="n">
        <f aca="false">'surfaces brutes'!BO3</f>
        <v>0.000785994998213648</v>
      </c>
      <c r="BP3" s="41" t="n">
        <f aca="false">'surfaces brutes'!BP3</f>
        <v>0.00120746432491767</v>
      </c>
      <c r="BQ3" s="41" t="n">
        <f aca="false">'surfaces brutes'!BQ3</f>
        <v>0.00676923076923077</v>
      </c>
      <c r="BR3" s="41" t="n">
        <f aca="false">'surfaces brutes'!BR3</f>
        <v>0.00676923076923077</v>
      </c>
      <c r="BS3" s="41" t="n">
        <f aca="false">'surfaces brutes'!BS3</f>
        <v>0.000971943835022296</v>
      </c>
      <c r="BT3" s="41" t="n">
        <f aca="false">'surfaces brutes'!BT3</f>
        <v>0.0010029155351448</v>
      </c>
      <c r="BU3" s="41" t="n">
        <f aca="false">'surfaces brutes'!BU3</f>
        <v>0.00120746432491767</v>
      </c>
      <c r="BV3" s="41" t="n">
        <f aca="false">'surfaces brutes'!BV3</f>
        <v>0.00120746432491767</v>
      </c>
      <c r="BW3" s="41" t="n">
        <f aca="false">'surfaces brutes'!BW3</f>
        <v>0.00120746432491767</v>
      </c>
      <c r="BX3" s="41" t="n">
        <f aca="false">'surfaces brutes'!BX3</f>
        <v>0.00120746432491767</v>
      </c>
      <c r="BY3" s="41" t="n">
        <f aca="false">'surfaces brutes'!BY3</f>
        <v>0.00120746432491767</v>
      </c>
      <c r="BZ3" s="41" t="n">
        <f aca="false">'surfaces brutes'!BZ3</f>
        <v>0.00120746432491767</v>
      </c>
      <c r="CA3" s="41" t="n">
        <f aca="false">'surfaces brutes'!CA3</f>
        <v>0.00120746432491767</v>
      </c>
      <c r="CB3" s="41" t="n">
        <f aca="false">'surfaces brutes'!CB3</f>
        <v>0.00120746432491767</v>
      </c>
      <c r="CC3" s="41" t="n">
        <f aca="false">'surfaces brutes'!CC3</f>
        <v>0.00120746432491767</v>
      </c>
      <c r="CD3" s="41" t="n">
        <f aca="false">'surfaces brutes'!CD3</f>
        <v>0.00120746432491767</v>
      </c>
      <c r="CE3" s="41" t="n">
        <f aca="false">'surfaces brutes'!CE3</f>
        <v>0.00120746432491767</v>
      </c>
      <c r="CF3" s="41" t="n">
        <f aca="false">'surfaces brutes'!CF3</f>
        <v>0.00120746432491767</v>
      </c>
      <c r="CG3" s="41" t="n">
        <f aca="false">'surfaces brutes'!CG3</f>
        <v>0.00120746432491767</v>
      </c>
      <c r="CH3" s="41" t="n">
        <f aca="false">'surfaces brutes'!CH3</f>
        <v>0.00120746432491767</v>
      </c>
      <c r="CI3" s="41"/>
      <c r="CJ3" s="41"/>
      <c r="CK3" s="41"/>
    </row>
    <row r="4" customFormat="false" ht="13.2" hidden="false" customHeight="false" outlineLevel="0" collapsed="false">
      <c r="B4" s="41"/>
    </row>
    <row r="5" customFormat="false" ht="13.2" hidden="false" customHeight="false" outlineLevel="0" collapsed="false">
      <c r="A5" s="43" t="n">
        <f aca="false">'surfaces brutes'!A5</f>
        <v>44264</v>
      </c>
      <c r="B5" s="43" t="n">
        <f aca="false">'surfaces brutes'!B5</f>
        <v>44264</v>
      </c>
      <c r="C5" s="44" t="str">
        <f aca="false">'surfaces brutes'!C5</f>
        <v>Boussole227</v>
      </c>
      <c r="D5" s="0" t="str">
        <f aca="false">'surfaces brutes'!D5</f>
        <v>B2270101</v>
      </c>
      <c r="E5" s="0" t="str">
        <f aca="false">'surfaces brutes'!E5</f>
        <v>Boussole227</v>
      </c>
      <c r="F5" s="0" t="str">
        <f aca="false">'surfaces brutes'!F5</f>
        <v>B2270101</v>
      </c>
      <c r="G5" s="0" t="n">
        <f aca="false">'surfaces brutes'!G5</f>
        <v>1</v>
      </c>
      <c r="H5" s="0" t="n">
        <f aca="false">'surfaces brutes'!H5</f>
        <v>5</v>
      </c>
      <c r="I5" s="0" t="n">
        <f aca="false">'surfaces brutes'!I5</f>
        <v>11</v>
      </c>
      <c r="J5" s="0" t="n">
        <f aca="false">'surfaces brutes'!J5</f>
        <v>2.27</v>
      </c>
      <c r="K5" s="0" t="n">
        <f aca="false">'surfaces brutes'!K5</f>
        <v>3</v>
      </c>
      <c r="L5" s="0" t="str">
        <f aca="false">'surfaces brutes'!L5</f>
        <v>abricot</v>
      </c>
      <c r="M5" s="0" t="n">
        <f aca="false">'surfaces brutes'!M5</f>
        <v>125</v>
      </c>
      <c r="N5" s="0" t="n">
        <f aca="false">'surfaces brutes'!N5</f>
        <v>4931.8369140625</v>
      </c>
      <c r="O5" s="0" t="n">
        <f aca="false">'surfaces brutes'!O5</f>
        <v>4661.80810546875</v>
      </c>
      <c r="P5" s="0" t="n">
        <f aca="false">'surfaces brutes'!P5*'surfaces brutes'!$N5/'surfaces brutes'!$O5</f>
        <v>81.645073083911</v>
      </c>
      <c r="Q5" s="0" t="n">
        <f aca="false">'surfaces brutes'!Q5*'surfaces brutes'!$N5/'surfaces brutes'!$O5</f>
        <v>0</v>
      </c>
      <c r="R5" s="0" t="n">
        <f aca="false">'surfaces brutes'!R5*'surfaces brutes'!$N5/'surfaces brutes'!$O5</f>
        <v>155.476691900544</v>
      </c>
      <c r="S5" s="0" t="n">
        <f aca="false">'surfaces brutes'!S5*'surfaces brutes'!$N5/'surfaces brutes'!$O5</f>
        <v>0</v>
      </c>
      <c r="T5" s="0" t="n">
        <f aca="false">'surfaces brutes'!T5*'surfaces brutes'!$N5/'surfaces brutes'!$O5</f>
        <v>0</v>
      </c>
      <c r="U5" s="0" t="n">
        <f aca="false">'surfaces brutes'!U5*'surfaces brutes'!$N5/'surfaces brutes'!$O5</f>
        <v>0</v>
      </c>
      <c r="V5" s="0" t="n">
        <f aca="false">'surfaces brutes'!V5*'surfaces brutes'!$N5/'surfaces brutes'!$O5</f>
        <v>0</v>
      </c>
      <c r="W5" s="0" t="n">
        <f aca="false">'surfaces brutes'!W5*'surfaces brutes'!$N5/'surfaces brutes'!$O5</f>
        <v>0</v>
      </c>
      <c r="X5" s="0" t="n">
        <f aca="false">'surfaces brutes'!X5*'surfaces brutes'!$N5/'surfaces brutes'!$O5</f>
        <v>0</v>
      </c>
      <c r="Y5" s="0" t="n">
        <f aca="false">'surfaces brutes'!Y5*'surfaces brutes'!$N5/'surfaces brutes'!$O5</f>
        <v>24.1384812500481</v>
      </c>
      <c r="Z5" s="0" t="n">
        <f aca="false">'surfaces brutes'!Z5*'surfaces brutes'!$N5/'surfaces brutes'!$O5</f>
        <v>0</v>
      </c>
      <c r="AA5" s="0" t="n">
        <f aca="false">'surfaces brutes'!AA5*'surfaces brutes'!$N5/'surfaces brutes'!$O5</f>
        <v>0</v>
      </c>
      <c r="AB5" s="0" t="n">
        <f aca="false">'surfaces brutes'!AB5*'surfaces brutes'!$N5/'surfaces brutes'!$O5</f>
        <v>0</v>
      </c>
      <c r="AC5" s="0" t="n">
        <f aca="false">'surfaces brutes'!AC5*'surfaces brutes'!$N5/'surfaces brutes'!$O5</f>
        <v>0</v>
      </c>
      <c r="AD5" s="0" t="n">
        <f aca="false">'surfaces brutes'!AD5*'surfaces brutes'!$N5/'surfaces brutes'!$O5</f>
        <v>0</v>
      </c>
      <c r="AE5" s="0" t="n">
        <f aca="false">'surfaces brutes'!AE5*'surfaces brutes'!$N5/'surfaces brutes'!$O5</f>
        <v>6.80823029021273</v>
      </c>
      <c r="AF5" s="0" t="n">
        <f aca="false">'surfaces brutes'!AF5*'surfaces brutes'!$N5/'surfaces brutes'!$O5</f>
        <v>41.9300140123751</v>
      </c>
      <c r="AG5" s="0" t="n">
        <f aca="false">'surfaces brutes'!AG5*'surfaces brutes'!$N5/'surfaces brutes'!$O5</f>
        <v>98.532471075094</v>
      </c>
      <c r="AH5" s="0" t="n">
        <f aca="false">'surfaces brutes'!AH5*'surfaces brutes'!$N5/'surfaces brutes'!$O5</f>
        <v>8.91104437474874</v>
      </c>
      <c r="AI5" s="0" t="n">
        <f aca="false">'surfaces brutes'!AI5*'surfaces brutes'!$N5/'surfaces brutes'!$O5</f>
        <v>0</v>
      </c>
      <c r="AJ5" s="0" t="n">
        <f aca="false">'surfaces brutes'!AJ5*'surfaces brutes'!$N5/'surfaces brutes'!$O5</f>
        <v>19.8135327884746</v>
      </c>
      <c r="AK5" s="0" t="n">
        <f aca="false">'surfaces brutes'!AK5*'surfaces brutes'!$N5/'surfaces brutes'!$O5</f>
        <v>6.89151013585096</v>
      </c>
      <c r="AL5" s="0" t="n">
        <f aca="false">'surfaces brutes'!AL5*'surfaces brutes'!$N5/'surfaces brutes'!$O5</f>
        <v>125.603828689702</v>
      </c>
      <c r="AM5" s="0" t="n">
        <f aca="false">'surfaces brutes'!AM5*'surfaces brutes'!$N5/'surfaces brutes'!$O5</f>
        <v>4.76285119080671</v>
      </c>
      <c r="AN5" s="0" t="n">
        <f aca="false">'surfaces brutes'!AN5*'surfaces brutes'!$N5/'surfaces brutes'!$O5</f>
        <v>0</v>
      </c>
      <c r="AO5" s="0" t="n">
        <f aca="false">'surfaces brutes'!AO5*'surfaces brutes'!$N5/'surfaces brutes'!$O5</f>
        <v>74.5710644241442</v>
      </c>
      <c r="AP5" s="0" t="n">
        <f aca="false">'surfaces brutes'!AP5*'surfaces brutes'!$N5/'surfaces brutes'!$O5</f>
        <v>0</v>
      </c>
      <c r="AQ5" s="0" t="n">
        <f aca="false">'surfaces brutes'!AQ5*'surfaces brutes'!$N5/'surfaces brutes'!$O5</f>
        <v>71.1282120034844</v>
      </c>
      <c r="AR5" s="0" t="n">
        <f aca="false">'surfaces brutes'!AR5*'surfaces brutes'!$N5/'surfaces brutes'!$O5</f>
        <v>0</v>
      </c>
      <c r="AS5" s="0" t="n">
        <f aca="false">'surfaces brutes'!AS5*'surfaces brutes'!$N5/'surfaces brutes'!$O5</f>
        <v>11.1558621784374</v>
      </c>
      <c r="AT5" s="0" t="n">
        <f aca="false">'surfaces brutes'!AT5*'surfaces brutes'!$N5/'surfaces brutes'!$O5</f>
        <v>34.8948324215598</v>
      </c>
      <c r="AU5" s="0" t="n">
        <f aca="false">'surfaces brutes'!AU5*'surfaces brutes'!$N5/'surfaces brutes'!$O5</f>
        <v>4.31459498008567</v>
      </c>
      <c r="AV5" s="0" t="n">
        <f aca="false">'surfaces brutes'!AV5*'surfaces brutes'!$N5/'surfaces brutes'!$O5</f>
        <v>0</v>
      </c>
      <c r="AW5" s="0" t="n">
        <f aca="false">'surfaces brutes'!AW5*'surfaces brutes'!$N5/'surfaces brutes'!$O5</f>
        <v>0</v>
      </c>
      <c r="AX5" s="0" t="n">
        <f aca="false">'surfaces brutes'!AX5*'surfaces brutes'!$N5/'surfaces brutes'!$O5</f>
        <v>0</v>
      </c>
      <c r="AY5" s="0" t="n">
        <f aca="false">'surfaces brutes'!AY5*'surfaces brutes'!$N5/'surfaces brutes'!$O5</f>
        <v>0</v>
      </c>
      <c r="AZ5" s="0" t="n">
        <f aca="false">'surfaces brutes'!AZ5*'surfaces brutes'!$N5/'surfaces brutes'!$O5</f>
        <v>0</v>
      </c>
      <c r="BA5" s="0" t="n">
        <f aca="false">'surfaces brutes'!BA5*'surfaces brutes'!$N5/'surfaces brutes'!$O5</f>
        <v>0</v>
      </c>
      <c r="BB5" s="0" t="n">
        <f aca="false">'surfaces brutes'!BB5*'surfaces brutes'!$N5/'surfaces brutes'!$O5</f>
        <v>32.4788875702611</v>
      </c>
      <c r="BC5" s="0" t="n">
        <f aca="false">'surfaces brutes'!BC5*'surfaces brutes'!$N5/'surfaces brutes'!$O5</f>
        <v>0</v>
      </c>
      <c r="BD5" s="0" t="n">
        <f aca="false">'surfaces brutes'!BD5*'surfaces brutes'!$N5/'surfaces brutes'!$O5</f>
        <v>0</v>
      </c>
      <c r="BE5" s="0" t="n">
        <f aca="false">'surfaces brutes'!BE5*'surfaces brutes'!$N5/'surfaces brutes'!$O5</f>
        <v>0</v>
      </c>
      <c r="BF5" s="0" t="n">
        <f aca="false">'surfaces brutes'!BF5*'surfaces brutes'!$N5/'surfaces brutes'!$O5</f>
        <v>9.37978911843764</v>
      </c>
      <c r="BG5" s="0" t="n">
        <f aca="false">'surfaces brutes'!BG5*'surfaces brutes'!$N5/'surfaces brutes'!$O5</f>
        <v>0</v>
      </c>
      <c r="BH5" s="0" t="n">
        <f aca="false">'surfaces brutes'!BH5*'surfaces brutes'!$N5/'surfaces brutes'!$O5</f>
        <v>0</v>
      </c>
      <c r="BI5" s="0" t="n">
        <f aca="false">'surfaces brutes'!BI5*'surfaces brutes'!$N5/'surfaces brutes'!$O5</f>
        <v>0</v>
      </c>
      <c r="BJ5" s="0" t="n">
        <f aca="false">'surfaces brutes'!BJ5*'surfaces brutes'!$N5/'surfaces brutes'!$O5</f>
        <v>0</v>
      </c>
      <c r="BK5" s="0" t="n">
        <f aca="false">'surfaces brutes'!BK5*'surfaces brutes'!$N5/'surfaces brutes'!$O5</f>
        <v>252.226192975524</v>
      </c>
      <c r="BL5" s="0" t="n">
        <f aca="false">'surfaces brutes'!BL5*'surfaces brutes'!$N5/'surfaces brutes'!$O5</f>
        <v>6.54137187759361</v>
      </c>
      <c r="BM5" s="0" t="n">
        <f aca="false">'surfaces brutes'!BM5*'surfaces brutes'!$N5/'surfaces brutes'!$O5</f>
        <v>0</v>
      </c>
      <c r="BN5" s="0" t="n">
        <f aca="false">'surfaces brutes'!BN5*'surfaces brutes'!$N5/'surfaces brutes'!$O5</f>
        <v>0</v>
      </c>
      <c r="BO5" s="0" t="n">
        <f aca="false">'surfaces brutes'!BO5*'surfaces brutes'!$N5/'surfaces brutes'!$O5</f>
        <v>0</v>
      </c>
      <c r="BP5" s="0" t="n">
        <f aca="false">'surfaces brutes'!BP5*'surfaces brutes'!$N5/'surfaces brutes'!$O5</f>
        <v>5.38182684764485</v>
      </c>
      <c r="BQ5" s="0" t="n">
        <f aca="false">'surfaces brutes'!BQ5*'surfaces brutes'!$N5/'surfaces brutes'!$O5</f>
        <v>1.85280063596946</v>
      </c>
      <c r="BR5" s="0" t="n">
        <f aca="false">'surfaces brutes'!BR5*'surfaces brutes'!$N5/'surfaces brutes'!$O5</f>
        <v>0</v>
      </c>
      <c r="BS5" s="0" t="n">
        <f aca="false">'surfaces brutes'!BS5*'surfaces brutes'!$N5/'surfaces brutes'!$O5</f>
        <v>0</v>
      </c>
      <c r="BT5" s="0" t="n">
        <f aca="false">'surfaces brutes'!BT5*'surfaces brutes'!$N5/'surfaces brutes'!$O5</f>
        <v>39.4155486516926</v>
      </c>
      <c r="BU5" s="0" t="n">
        <f aca="false">'surfaces brutes'!AE5*'surfaces brutes'!$N5/'surfaces brutes'!$O5</f>
        <v>6.80823029021273</v>
      </c>
      <c r="BV5" s="0" t="n">
        <f aca="false">'surfaces brutes'!AM5*'surfaces brutes'!$N5/'surfaces brutes'!$O5</f>
        <v>4.76285119080671</v>
      </c>
      <c r="BW5" s="0" t="n">
        <f aca="false">'surfaces brutes'!BW5*'surfaces brutes'!$N5/'surfaces brutes'!$O5</f>
        <v>0</v>
      </c>
      <c r="BX5" s="0" t="n">
        <f aca="false">'surfaces brutes'!BX5*'surfaces brutes'!$N5/'surfaces brutes'!$O5</f>
        <v>0</v>
      </c>
      <c r="BY5" s="0" t="n">
        <f aca="false">'surfaces brutes'!BY5*'surfaces brutes'!$N5/'surfaces brutes'!$O5</f>
        <v>0</v>
      </c>
      <c r="BZ5" s="0" t="n">
        <f aca="false">'surfaces brutes'!BZ5*'surfaces brutes'!$N5/'surfaces brutes'!$O5</f>
        <v>0</v>
      </c>
      <c r="CA5" s="0" t="n">
        <f aca="false">'surfaces brutes'!CA5*'surfaces brutes'!$N5/'surfaces brutes'!$O5</f>
        <v>0</v>
      </c>
      <c r="CB5" s="0" t="n">
        <f aca="false">'surfaces brutes'!CB5*'surfaces brutes'!$N5/'surfaces brutes'!$O5</f>
        <v>0</v>
      </c>
      <c r="CC5" s="0" t="n">
        <f aca="false">'surfaces brutes'!CC5*'surfaces brutes'!$N5/'surfaces brutes'!$O5</f>
        <v>0</v>
      </c>
      <c r="CD5" s="0" t="n">
        <f aca="false">'surfaces brutes'!CD5*'surfaces brutes'!$N5/'surfaces brutes'!$O5</f>
        <v>0</v>
      </c>
      <c r="CE5" s="0" t="n">
        <f aca="false">'surfaces brutes'!CE5*'surfaces brutes'!$N5/'surfaces brutes'!$O5</f>
        <v>0</v>
      </c>
      <c r="CF5" s="0" t="n">
        <f aca="false">'surfaces brutes'!CF5*'surfaces brutes'!$N5/'surfaces brutes'!$O5</f>
        <v>0</v>
      </c>
      <c r="CG5" s="0" t="n">
        <f aca="false">'surfaces brutes'!CG5*'surfaces brutes'!$N5/'surfaces brutes'!$O5</f>
        <v>0</v>
      </c>
      <c r="CH5" s="0" t="n">
        <f aca="false">'surfaces brutes'!CH5*'surfaces brutes'!$N5/'surfaces brutes'!$O5</f>
        <v>0</v>
      </c>
    </row>
    <row r="6" customFormat="false" ht="13.2" hidden="false" customHeight="false" outlineLevel="0" collapsed="false">
      <c r="A6" s="43" t="n">
        <f aca="false">'surfaces brutes'!A6</f>
        <v>44264</v>
      </c>
      <c r="B6" s="43" t="n">
        <f aca="false">'surfaces brutes'!B6</f>
        <v>44264</v>
      </c>
      <c r="C6" s="44" t="str">
        <f aca="false">'surfaces brutes'!C6</f>
        <v>Boussole227</v>
      </c>
      <c r="D6" s="0" t="str">
        <f aca="false">'surfaces brutes'!D6</f>
        <v>B2270102</v>
      </c>
      <c r="E6" s="0" t="str">
        <f aca="false">'surfaces brutes'!E6</f>
        <v>Boussole227</v>
      </c>
      <c r="F6" s="0" t="str">
        <f aca="false">'surfaces brutes'!F6</f>
        <v>B2270102</v>
      </c>
      <c r="G6" s="0" t="n">
        <f aca="false">'surfaces brutes'!G6</f>
        <v>1</v>
      </c>
      <c r="H6" s="0" t="n">
        <f aca="false">'surfaces brutes'!H6</f>
        <v>10</v>
      </c>
      <c r="I6" s="0" t="n">
        <f aca="false">'surfaces brutes'!I6</f>
        <v>10</v>
      </c>
      <c r="J6" s="0" t="n">
        <f aca="false">'surfaces brutes'!J6</f>
        <v>2.27</v>
      </c>
      <c r="K6" s="0" t="n">
        <f aca="false">'surfaces brutes'!K6</f>
        <v>3</v>
      </c>
      <c r="L6" s="0" t="str">
        <f aca="false">'surfaces brutes'!L6</f>
        <v>abricot</v>
      </c>
      <c r="M6" s="0" t="n">
        <f aca="false">'surfaces brutes'!M6</f>
        <v>125</v>
      </c>
      <c r="N6" s="0" t="n">
        <f aca="false">'surfaces brutes'!N6</f>
        <v>4931.8369140625</v>
      </c>
      <c r="O6" s="0" t="n">
        <f aca="false">'surfaces brutes'!O6</f>
        <v>4677.78564453125</v>
      </c>
      <c r="P6" s="0" t="n">
        <f aca="false">'surfaces brutes'!P6*'surfaces brutes'!$N6/'surfaces brutes'!$O6</f>
        <v>81.1581851537169</v>
      </c>
      <c r="Q6" s="0" t="n">
        <f aca="false">'surfaces brutes'!Q6*'surfaces brutes'!$N6/'surfaces brutes'!$O6</f>
        <v>0</v>
      </c>
      <c r="R6" s="0" t="n">
        <f aca="false">'surfaces brutes'!R6*'surfaces brutes'!$N6/'surfaces brutes'!$O6</f>
        <v>160.322148180875</v>
      </c>
      <c r="S6" s="0" t="n">
        <f aca="false">'surfaces brutes'!S6*'surfaces brutes'!$N6/'surfaces brutes'!$O6</f>
        <v>0</v>
      </c>
      <c r="T6" s="0" t="n">
        <f aca="false">'surfaces brutes'!T6*'surfaces brutes'!$N6/'surfaces brutes'!$O6</f>
        <v>0</v>
      </c>
      <c r="U6" s="0" t="n">
        <f aca="false">'surfaces brutes'!U6*'surfaces brutes'!$N6/'surfaces brutes'!$O6</f>
        <v>0</v>
      </c>
      <c r="V6" s="0" t="n">
        <f aca="false">'surfaces brutes'!V6*'surfaces brutes'!$N6/'surfaces brutes'!$O6</f>
        <v>0</v>
      </c>
      <c r="W6" s="0" t="n">
        <f aca="false">'surfaces brutes'!W6*'surfaces brutes'!$N6/'surfaces brutes'!$O6</f>
        <v>0</v>
      </c>
      <c r="X6" s="0" t="n">
        <f aca="false">'surfaces brutes'!X6*'surfaces brutes'!$N6/'surfaces brutes'!$O6</f>
        <v>0</v>
      </c>
      <c r="Y6" s="0" t="n">
        <f aca="false">'surfaces brutes'!Y6*'surfaces brutes'!$N6/'surfaces brutes'!$O6</f>
        <v>26.6044415866262</v>
      </c>
      <c r="Z6" s="0" t="n">
        <f aca="false">'surfaces brutes'!Z6*'surfaces brutes'!$N6/'surfaces brutes'!$O6</f>
        <v>0</v>
      </c>
      <c r="AA6" s="0" t="n">
        <f aca="false">'surfaces brutes'!AA6*'surfaces brutes'!$N6/'surfaces brutes'!$O6</f>
        <v>0</v>
      </c>
      <c r="AB6" s="0" t="n">
        <f aca="false">'surfaces brutes'!AB6*'surfaces brutes'!$N6/'surfaces brutes'!$O6</f>
        <v>0</v>
      </c>
      <c r="AC6" s="0" t="n">
        <f aca="false">'surfaces brutes'!AC6*'surfaces brutes'!$N6/'surfaces brutes'!$O6</f>
        <v>0</v>
      </c>
      <c r="AD6" s="0" t="n">
        <f aca="false">'surfaces brutes'!AD6*'surfaces brutes'!$N6/'surfaces brutes'!$O6</f>
        <v>0</v>
      </c>
      <c r="AE6" s="0" t="n">
        <f aca="false">'surfaces brutes'!AE6*'surfaces brutes'!$N6/'surfaces brutes'!$O6</f>
        <v>7.00255331581517</v>
      </c>
      <c r="AF6" s="0" t="n">
        <f aca="false">'surfaces brutes'!AF6*'surfaces brutes'!$N6/'surfaces brutes'!$O6</f>
        <v>43.9402571968389</v>
      </c>
      <c r="AG6" s="0" t="n">
        <f aca="false">'surfaces brutes'!AG6*'surfaces brutes'!$N6/'surfaces brutes'!$O6</f>
        <v>101.538637861759</v>
      </c>
      <c r="AH6" s="0" t="n">
        <f aca="false">'surfaces brutes'!AH6*'surfaces brutes'!$N6/'surfaces brutes'!$O6</f>
        <v>9.42148936608086</v>
      </c>
      <c r="AI6" s="0" t="n">
        <f aca="false">'surfaces brutes'!AI6*'surfaces brutes'!$N6/'surfaces brutes'!$O6</f>
        <v>0</v>
      </c>
      <c r="AJ6" s="0" t="n">
        <f aca="false">'surfaces brutes'!AJ6*'surfaces brutes'!$N6/'surfaces brutes'!$O6</f>
        <v>20.682690511621</v>
      </c>
      <c r="AK6" s="0" t="n">
        <f aca="false">'surfaces brutes'!AK6*'surfaces brutes'!$N6/'surfaces brutes'!$O6</f>
        <v>8.18754170168433</v>
      </c>
      <c r="AL6" s="0" t="n">
        <f aca="false">'surfaces brutes'!AL6*'surfaces brutes'!$N6/'surfaces brutes'!$O6</f>
        <v>131.690676029961</v>
      </c>
      <c r="AM6" s="0" t="n">
        <f aca="false">'surfaces brutes'!AM6*'surfaces brutes'!$N6/'surfaces brutes'!$O6</f>
        <v>4.60829096023706</v>
      </c>
      <c r="AN6" s="0" t="n">
        <f aca="false">'surfaces brutes'!AN6*'surfaces brutes'!$N6/'surfaces brutes'!$O6</f>
        <v>0</v>
      </c>
      <c r="AO6" s="0" t="n">
        <f aca="false">'surfaces brutes'!AO6*'surfaces brutes'!$N6/'surfaces brutes'!$O6</f>
        <v>77.0181966856278</v>
      </c>
      <c r="AP6" s="0" t="n">
        <f aca="false">'surfaces brutes'!AP6*'surfaces brutes'!$N6/'surfaces brutes'!$O6</f>
        <v>0</v>
      </c>
      <c r="AQ6" s="0" t="n">
        <f aca="false">'surfaces brutes'!AQ6*'surfaces brutes'!$N6/'surfaces brutes'!$O6</f>
        <v>77.0233366406897</v>
      </c>
      <c r="AR6" s="0" t="n">
        <f aca="false">'surfaces brutes'!AR6*'surfaces brutes'!$N6/'surfaces brutes'!$O6</f>
        <v>0</v>
      </c>
      <c r="AS6" s="0" t="n">
        <f aca="false">'surfaces brutes'!AS6*'surfaces brutes'!$N6/'surfaces brutes'!$O6</f>
        <v>10.0355390444628</v>
      </c>
      <c r="AT6" s="0" t="n">
        <f aca="false">'surfaces brutes'!AT6*'surfaces brutes'!$N6/'surfaces brutes'!$O6</f>
        <v>35.807951410903</v>
      </c>
      <c r="AU6" s="0" t="n">
        <f aca="false">'surfaces brutes'!AU6*'surfaces brutes'!$N6/'surfaces brutes'!$O6</f>
        <v>4.75349770714294</v>
      </c>
      <c r="AV6" s="0" t="n">
        <f aca="false">'surfaces brutes'!AV6*'surfaces brutes'!$N6/'surfaces brutes'!$O6</f>
        <v>0</v>
      </c>
      <c r="AW6" s="0" t="n">
        <f aca="false">'surfaces brutes'!AW6*'surfaces brutes'!$N6/'surfaces brutes'!$O6</f>
        <v>0</v>
      </c>
      <c r="AX6" s="0" t="n">
        <f aca="false">'surfaces brutes'!AX6*'surfaces brutes'!$N6/'surfaces brutes'!$O6</f>
        <v>0</v>
      </c>
      <c r="AY6" s="0" t="n">
        <f aca="false">'surfaces brutes'!AY6*'surfaces brutes'!$N6/'surfaces brutes'!$O6</f>
        <v>0</v>
      </c>
      <c r="AZ6" s="0" t="n">
        <f aca="false">'surfaces brutes'!AZ6*'surfaces brutes'!$N6/'surfaces brutes'!$O6</f>
        <v>0</v>
      </c>
      <c r="BA6" s="0" t="n">
        <f aca="false">'surfaces brutes'!BA6*'surfaces brutes'!$N6/'surfaces brutes'!$O6</f>
        <v>0</v>
      </c>
      <c r="BB6" s="0" t="n">
        <f aca="false">'surfaces brutes'!BB6*'surfaces brutes'!$N6/'surfaces brutes'!$O6</f>
        <v>34.112124187249</v>
      </c>
      <c r="BC6" s="0" t="n">
        <f aca="false">'surfaces brutes'!BC6*'surfaces brutes'!$N6/'surfaces brutes'!$O6</f>
        <v>0</v>
      </c>
      <c r="BD6" s="0" t="n">
        <f aca="false">'surfaces brutes'!BD6*'surfaces brutes'!$N6/'surfaces brutes'!$O6</f>
        <v>0</v>
      </c>
      <c r="BE6" s="0" t="n">
        <f aca="false">'surfaces brutes'!BE6*'surfaces brutes'!$N6/'surfaces brutes'!$O6</f>
        <v>0</v>
      </c>
      <c r="BF6" s="0" t="n">
        <f aca="false">'surfaces brutes'!BF6*'surfaces brutes'!$N6/'surfaces brutes'!$O6</f>
        <v>0</v>
      </c>
      <c r="BG6" s="0" t="n">
        <f aca="false">'surfaces brutes'!BG6*'surfaces brutes'!$N6/'surfaces brutes'!$O6</f>
        <v>7.29032695203397</v>
      </c>
      <c r="BH6" s="0" t="n">
        <f aca="false">'surfaces brutes'!BH6*'surfaces brutes'!$N6/'surfaces brutes'!$O6</f>
        <v>10.8476881411188</v>
      </c>
      <c r="BI6" s="0" t="n">
        <f aca="false">'surfaces brutes'!BI6*'surfaces brutes'!$N6/'surfaces brutes'!$O6</f>
        <v>0</v>
      </c>
      <c r="BJ6" s="0" t="n">
        <f aca="false">'surfaces brutes'!BJ6*'surfaces brutes'!$N6/'surfaces brutes'!$O6</f>
        <v>0</v>
      </c>
      <c r="BK6" s="0" t="n">
        <f aca="false">'surfaces brutes'!BK6*'surfaces brutes'!$N6/'surfaces brutes'!$O6</f>
        <v>259.882064218744</v>
      </c>
      <c r="BL6" s="0" t="n">
        <f aca="false">'surfaces brutes'!BL6*'surfaces brutes'!$N6/'surfaces brutes'!$O6</f>
        <v>4.65545296378923</v>
      </c>
      <c r="BM6" s="0" t="n">
        <f aca="false">'surfaces brutes'!BM6*'surfaces brutes'!$N6/'surfaces brutes'!$O6</f>
        <v>0</v>
      </c>
      <c r="BN6" s="0" t="n">
        <f aca="false">'surfaces brutes'!BN6*'surfaces brutes'!$N6/'surfaces brutes'!$O6</f>
        <v>0</v>
      </c>
      <c r="BO6" s="0" t="n">
        <f aca="false">'surfaces brutes'!BO6*'surfaces brutes'!$N6/'surfaces brutes'!$O6</f>
        <v>0</v>
      </c>
      <c r="BP6" s="0" t="n">
        <f aca="false">'surfaces brutes'!BP6*'surfaces brutes'!$N6/'surfaces brutes'!$O6</f>
        <v>5.61577795588363</v>
      </c>
      <c r="BQ6" s="0" t="n">
        <f aca="false">'surfaces brutes'!BQ6*'surfaces brutes'!$N6/'surfaces brutes'!$O6</f>
        <v>6.99290383445178</v>
      </c>
      <c r="BR6" s="0" t="n">
        <f aca="false">'surfaces brutes'!BR6*'surfaces brutes'!$N6/'surfaces brutes'!$O6</f>
        <v>2.01205700144003</v>
      </c>
      <c r="BS6" s="0" t="n">
        <f aca="false">'surfaces brutes'!BS6*'surfaces brutes'!$N6/'surfaces brutes'!$O6</f>
        <v>0</v>
      </c>
      <c r="BT6" s="0" t="n">
        <f aca="false">'surfaces brutes'!BT6*'surfaces brutes'!$N6/'surfaces brutes'!$O6</f>
        <v>41.6939037848077</v>
      </c>
      <c r="BU6" s="0" t="n">
        <f aca="false">'surfaces brutes'!AE6*'surfaces brutes'!$N6/'surfaces brutes'!$O6</f>
        <v>7.00255331581517</v>
      </c>
      <c r="BV6" s="0" t="n">
        <f aca="false">'surfaces brutes'!AM6*'surfaces brutes'!$N6/'surfaces brutes'!$O6</f>
        <v>4.60829096023706</v>
      </c>
      <c r="BW6" s="0" t="n">
        <f aca="false">'surfaces brutes'!BW6*'surfaces brutes'!$N6/'surfaces brutes'!$O6</f>
        <v>0</v>
      </c>
      <c r="BX6" s="0" t="n">
        <f aca="false">'surfaces brutes'!BX6*'surfaces brutes'!$N6/'surfaces brutes'!$O6</f>
        <v>0</v>
      </c>
      <c r="BY6" s="0" t="n">
        <f aca="false">'surfaces brutes'!BY6*'surfaces brutes'!$N6/'surfaces brutes'!$O6</f>
        <v>0</v>
      </c>
      <c r="BZ6" s="0" t="n">
        <f aca="false">'surfaces brutes'!BZ6*'surfaces brutes'!$N6/'surfaces brutes'!$O6</f>
        <v>0</v>
      </c>
      <c r="CA6" s="0" t="n">
        <f aca="false">'surfaces brutes'!CA6*'surfaces brutes'!$N6/'surfaces brutes'!$O6</f>
        <v>0</v>
      </c>
      <c r="CB6" s="0" t="n">
        <f aca="false">'surfaces brutes'!CB6*'surfaces brutes'!$N6/'surfaces brutes'!$O6</f>
        <v>0</v>
      </c>
      <c r="CC6" s="0" t="n">
        <f aca="false">'surfaces brutes'!CC6*'surfaces brutes'!$N6/'surfaces brutes'!$O6</f>
        <v>0</v>
      </c>
      <c r="CD6" s="0" t="n">
        <f aca="false">'surfaces brutes'!CD6*'surfaces brutes'!$N6/'surfaces brutes'!$O6</f>
        <v>0</v>
      </c>
      <c r="CE6" s="0" t="n">
        <f aca="false">'surfaces brutes'!CE6*'surfaces brutes'!$N6/'surfaces brutes'!$O6</f>
        <v>0</v>
      </c>
      <c r="CF6" s="0" t="n">
        <f aca="false">'surfaces brutes'!CF6*'surfaces brutes'!$N6/'surfaces brutes'!$O6</f>
        <v>0</v>
      </c>
      <c r="CG6" s="0" t="n">
        <f aca="false">'surfaces brutes'!CG6*'surfaces brutes'!$N6/'surfaces brutes'!$O6</f>
        <v>0</v>
      </c>
      <c r="CH6" s="0" t="n">
        <f aca="false">'surfaces brutes'!CH6*'surfaces brutes'!$N6/'surfaces brutes'!$O6</f>
        <v>0</v>
      </c>
    </row>
    <row r="7" customFormat="false" ht="13.2" hidden="false" customHeight="false" outlineLevel="0" collapsed="false">
      <c r="A7" s="43" t="n">
        <f aca="false">'surfaces brutes'!A7</f>
        <v>44264</v>
      </c>
      <c r="B7" s="43" t="n">
        <f aca="false">'surfaces brutes'!B7</f>
        <v>44264</v>
      </c>
      <c r="C7" s="44" t="str">
        <f aca="false">'surfaces brutes'!C7</f>
        <v>Boussole227</v>
      </c>
      <c r="D7" s="0" t="str">
        <f aca="false">'surfaces brutes'!D7</f>
        <v>B2270103</v>
      </c>
      <c r="E7" s="0" t="str">
        <f aca="false">'surfaces brutes'!E7</f>
        <v>Boussole227</v>
      </c>
      <c r="F7" s="0" t="str">
        <f aca="false">'surfaces brutes'!F7</f>
        <v>B2270103</v>
      </c>
      <c r="G7" s="0" t="n">
        <f aca="false">'surfaces brutes'!G7</f>
        <v>1</v>
      </c>
      <c r="H7" s="0" t="n">
        <f aca="false">'surfaces brutes'!H7</f>
        <v>20</v>
      </c>
      <c r="I7" s="0" t="n">
        <f aca="false">'surfaces brutes'!I7</f>
        <v>9</v>
      </c>
      <c r="J7" s="0" t="n">
        <f aca="false">'surfaces brutes'!J7</f>
        <v>2.27</v>
      </c>
      <c r="K7" s="0" t="n">
        <f aca="false">'surfaces brutes'!K7</f>
        <v>3</v>
      </c>
      <c r="L7" s="0" t="str">
        <f aca="false">'surfaces brutes'!L7</f>
        <v>abricot</v>
      </c>
      <c r="M7" s="0" t="n">
        <f aca="false">'surfaces brutes'!M7</f>
        <v>125</v>
      </c>
      <c r="N7" s="0" t="n">
        <f aca="false">'surfaces brutes'!N7</f>
        <v>4931.8369140625</v>
      </c>
      <c r="O7" s="0" t="n">
        <f aca="false">'surfaces brutes'!O7</f>
        <v>4669.1552734375</v>
      </c>
      <c r="P7" s="0" t="n">
        <f aca="false">'surfaces brutes'!P7*'surfaces brutes'!$N7/'surfaces brutes'!$O7</f>
        <v>82.999296859015</v>
      </c>
      <c r="Q7" s="0" t="n">
        <f aca="false">'surfaces brutes'!Q7*'surfaces brutes'!$N7/'surfaces brutes'!$O7</f>
        <v>0</v>
      </c>
      <c r="R7" s="0" t="n">
        <f aca="false">'surfaces brutes'!R7*'surfaces brutes'!$N7/'surfaces brutes'!$O7</f>
        <v>165.053930511322</v>
      </c>
      <c r="S7" s="0" t="n">
        <f aca="false">'surfaces brutes'!S7*'surfaces brutes'!$N7/'surfaces brutes'!$O7</f>
        <v>0</v>
      </c>
      <c r="T7" s="0" t="n">
        <f aca="false">'surfaces brutes'!T7*'surfaces brutes'!$N7/'surfaces brutes'!$O7</f>
        <v>0</v>
      </c>
      <c r="U7" s="0" t="n">
        <f aca="false">'surfaces brutes'!U7*'surfaces brutes'!$N7/'surfaces brutes'!$O7</f>
        <v>0</v>
      </c>
      <c r="V7" s="0" t="n">
        <f aca="false">'surfaces brutes'!V7*'surfaces brutes'!$N7/'surfaces brutes'!$O7</f>
        <v>0</v>
      </c>
      <c r="W7" s="0" t="n">
        <f aca="false">'surfaces brutes'!W7*'surfaces brutes'!$N7/'surfaces brutes'!$O7</f>
        <v>0</v>
      </c>
      <c r="X7" s="0" t="n">
        <f aca="false">'surfaces brutes'!X7*'surfaces brutes'!$N7/'surfaces brutes'!$O7</f>
        <v>0</v>
      </c>
      <c r="Y7" s="0" t="n">
        <f aca="false">'surfaces brutes'!Y7*'surfaces brutes'!$N7/'surfaces brutes'!$O7</f>
        <v>25.8390840173371</v>
      </c>
      <c r="Z7" s="0" t="n">
        <f aca="false">'surfaces brutes'!Z7*'surfaces brutes'!$N7/'surfaces brutes'!$O7</f>
        <v>0</v>
      </c>
      <c r="AA7" s="0" t="n">
        <f aca="false">'surfaces brutes'!AA7*'surfaces brutes'!$N7/'surfaces brutes'!$O7</f>
        <v>0</v>
      </c>
      <c r="AB7" s="0" t="n">
        <f aca="false">'surfaces brutes'!AB7*'surfaces brutes'!$N7/'surfaces brutes'!$O7</f>
        <v>0</v>
      </c>
      <c r="AC7" s="0" t="n">
        <f aca="false">'surfaces brutes'!AC7*'surfaces brutes'!$N7/'surfaces brutes'!$O7</f>
        <v>0</v>
      </c>
      <c r="AD7" s="0" t="n">
        <f aca="false">'surfaces brutes'!AD7*'surfaces brutes'!$N7/'surfaces brutes'!$O7</f>
        <v>0</v>
      </c>
      <c r="AE7" s="0" t="n">
        <f aca="false">'surfaces brutes'!AE7*'surfaces brutes'!$N7/'surfaces brutes'!$O7</f>
        <v>7.07570462720882</v>
      </c>
      <c r="AF7" s="0" t="n">
        <f aca="false">'surfaces brutes'!AF7*'surfaces brutes'!$N7/'surfaces brutes'!$O7</f>
        <v>43.8813885174496</v>
      </c>
      <c r="AG7" s="0" t="n">
        <f aca="false">'surfaces brutes'!AG7*'surfaces brutes'!$N7/'surfaces brutes'!$O7</f>
        <v>107.144095132306</v>
      </c>
      <c r="AH7" s="0" t="n">
        <f aca="false">'surfaces brutes'!AH7*'surfaces brutes'!$N7/'surfaces brutes'!$O7</f>
        <v>9.78572754945758</v>
      </c>
      <c r="AI7" s="0" t="n">
        <f aca="false">'surfaces brutes'!AI7*'surfaces brutes'!$N7/'surfaces brutes'!$O7</f>
        <v>0</v>
      </c>
      <c r="AJ7" s="0" t="n">
        <f aca="false">'surfaces brutes'!AJ7*'surfaces brutes'!$N7/'surfaces brutes'!$O7</f>
        <v>21.2120019618969</v>
      </c>
      <c r="AK7" s="0" t="n">
        <f aca="false">'surfaces brutes'!AK7*'surfaces brutes'!$N7/'surfaces brutes'!$O7</f>
        <v>8.53235387215095</v>
      </c>
      <c r="AL7" s="0" t="n">
        <f aca="false">'surfaces brutes'!AL7*'surfaces brutes'!$N7/'surfaces brutes'!$O7</f>
        <v>134.183105063389</v>
      </c>
      <c r="AM7" s="0" t="n">
        <f aca="false">'surfaces brutes'!AM7*'surfaces brutes'!$N7/'surfaces brutes'!$O7</f>
        <v>4.85987230432331</v>
      </c>
      <c r="AN7" s="0" t="n">
        <f aca="false">'surfaces brutes'!AN7*'surfaces brutes'!$N7/'surfaces brutes'!$O7</f>
        <v>0</v>
      </c>
      <c r="AO7" s="0" t="n">
        <f aca="false">'surfaces brutes'!AO7*'surfaces brutes'!$N7/'surfaces brutes'!$O7</f>
        <v>68.3106398197307</v>
      </c>
      <c r="AP7" s="0" t="n">
        <f aca="false">'surfaces brutes'!AP7*'surfaces brutes'!$N7/'surfaces brutes'!$O7</f>
        <v>0</v>
      </c>
      <c r="AQ7" s="0" t="n">
        <f aca="false">'surfaces brutes'!AQ7*'surfaces brutes'!$N7/'surfaces brutes'!$O7</f>
        <v>76.1967450664541</v>
      </c>
      <c r="AR7" s="0" t="n">
        <f aca="false">'surfaces brutes'!AR7*'surfaces brutes'!$N7/'surfaces brutes'!$O7</f>
        <v>0</v>
      </c>
      <c r="AS7" s="0" t="n">
        <f aca="false">'surfaces brutes'!AS7*'surfaces brutes'!$N7/'surfaces brutes'!$O7</f>
        <v>7.13958023992524</v>
      </c>
      <c r="AT7" s="0" t="n">
        <f aca="false">'surfaces brutes'!AT7*'surfaces brutes'!$N7/'surfaces brutes'!$O7</f>
        <v>35.8098786914872</v>
      </c>
      <c r="AU7" s="0" t="n">
        <f aca="false">'surfaces brutes'!AU7*'surfaces brutes'!$N7/'surfaces brutes'!$O7</f>
        <v>3.70757910716889</v>
      </c>
      <c r="AV7" s="0" t="n">
        <f aca="false">'surfaces brutes'!AV7*'surfaces brutes'!$N7/'surfaces brutes'!$O7</f>
        <v>0</v>
      </c>
      <c r="AW7" s="0" t="n">
        <f aca="false">'surfaces brutes'!AW7*'surfaces brutes'!$N7/'surfaces brutes'!$O7</f>
        <v>0</v>
      </c>
      <c r="AX7" s="0" t="n">
        <f aca="false">'surfaces brutes'!AX7*'surfaces brutes'!$N7/'surfaces brutes'!$O7</f>
        <v>0</v>
      </c>
      <c r="AY7" s="0" t="n">
        <f aca="false">'surfaces brutes'!AY7*'surfaces brutes'!$N7/'surfaces brutes'!$O7</f>
        <v>0</v>
      </c>
      <c r="AZ7" s="0" t="n">
        <f aca="false">'surfaces brutes'!AZ7*'surfaces brutes'!$N7/'surfaces brutes'!$O7</f>
        <v>0</v>
      </c>
      <c r="BA7" s="0" t="n">
        <f aca="false">'surfaces brutes'!BA7*'surfaces brutes'!$N7/'surfaces brutes'!$O7</f>
        <v>0</v>
      </c>
      <c r="BB7" s="0" t="n">
        <f aca="false">'surfaces brutes'!BB7*'surfaces brutes'!$N7/'surfaces brutes'!$O7</f>
        <v>33.5092888670708</v>
      </c>
      <c r="BC7" s="0" t="n">
        <f aca="false">'surfaces brutes'!BC7*'surfaces brutes'!$N7/'surfaces brutes'!$O7</f>
        <v>0</v>
      </c>
      <c r="BD7" s="0" t="n">
        <f aca="false">'surfaces brutes'!BD7*'surfaces brutes'!$N7/'surfaces brutes'!$O7</f>
        <v>0</v>
      </c>
      <c r="BE7" s="0" t="n">
        <f aca="false">'surfaces brutes'!BE7*'surfaces brutes'!$N7/'surfaces brutes'!$O7</f>
        <v>0</v>
      </c>
      <c r="BF7" s="0" t="n">
        <f aca="false">'surfaces brutes'!BF7*'surfaces brutes'!$N7/'surfaces brutes'!$O7</f>
        <v>0</v>
      </c>
      <c r="BG7" s="0" t="n">
        <f aca="false">'surfaces brutes'!BG7*'surfaces brutes'!$N7/'surfaces brutes'!$O7</f>
        <v>10.9444487520629</v>
      </c>
      <c r="BH7" s="0" t="n">
        <f aca="false">'surfaces brutes'!BH7*'surfaces brutes'!$N7/'surfaces brutes'!$O7</f>
        <v>7.02380462159179</v>
      </c>
      <c r="BI7" s="0" t="n">
        <f aca="false">'surfaces brutes'!BI7*'surfaces brutes'!$N7/'surfaces brutes'!$O7</f>
        <v>0</v>
      </c>
      <c r="BJ7" s="0" t="n">
        <f aca="false">'surfaces brutes'!BJ7*'surfaces brutes'!$N7/'surfaces brutes'!$O7</f>
        <v>0</v>
      </c>
      <c r="BK7" s="0" t="n">
        <f aca="false">'surfaces brutes'!BK7*'surfaces brutes'!$N7/'surfaces brutes'!$O7</f>
        <v>265.881851622179</v>
      </c>
      <c r="BL7" s="0" t="n">
        <f aca="false">'surfaces brutes'!BL7*'surfaces brutes'!$N7/'surfaces brutes'!$O7</f>
        <v>7.96756526330316</v>
      </c>
      <c r="BM7" s="0" t="n">
        <f aca="false">'surfaces brutes'!BM7*'surfaces brutes'!$N7/'surfaces brutes'!$O7</f>
        <v>0</v>
      </c>
      <c r="BN7" s="0" t="n">
        <f aca="false">'surfaces brutes'!BN7*'surfaces brutes'!$N7/'surfaces brutes'!$O7</f>
        <v>0</v>
      </c>
      <c r="BO7" s="0" t="n">
        <f aca="false">'surfaces brutes'!BO7*'surfaces brutes'!$N7/'surfaces brutes'!$O7</f>
        <v>0</v>
      </c>
      <c r="BP7" s="0" t="n">
        <f aca="false">'surfaces brutes'!BP7*'surfaces brutes'!$N7/'surfaces brutes'!$O7</f>
        <v>5.86440699890259</v>
      </c>
      <c r="BQ7" s="0" t="n">
        <f aca="false">'surfaces brutes'!BQ7*'surfaces brutes'!$N7/'surfaces brutes'!$O7</f>
        <v>2.20804694429533</v>
      </c>
      <c r="BR7" s="0" t="n">
        <f aca="false">'surfaces brutes'!BR7*'surfaces brutes'!$N7/'surfaces brutes'!$O7</f>
        <v>0</v>
      </c>
      <c r="BS7" s="0" t="n">
        <f aca="false">'surfaces brutes'!BS7*'surfaces brutes'!$N7/'surfaces brutes'!$O7</f>
        <v>0</v>
      </c>
      <c r="BT7" s="0" t="n">
        <f aca="false">'surfaces brutes'!BT7*'surfaces brutes'!$N7/'surfaces brutes'!$O7</f>
        <v>43.4194646167117</v>
      </c>
      <c r="BU7" s="0" t="n">
        <f aca="false">'surfaces brutes'!AE7*'surfaces brutes'!$N7/'surfaces brutes'!$O7</f>
        <v>7.07570462720882</v>
      </c>
      <c r="BV7" s="0" t="n">
        <f aca="false">'surfaces brutes'!AM7*'surfaces brutes'!$N7/'surfaces brutes'!$O7</f>
        <v>4.85987230432331</v>
      </c>
      <c r="BW7" s="0" t="n">
        <f aca="false">'surfaces brutes'!BW7*'surfaces brutes'!$N7/'surfaces brutes'!$O7</f>
        <v>0</v>
      </c>
      <c r="BX7" s="0" t="n">
        <f aca="false">'surfaces brutes'!BX7*'surfaces brutes'!$N7/'surfaces brutes'!$O7</f>
        <v>0</v>
      </c>
      <c r="BY7" s="0" t="n">
        <f aca="false">'surfaces brutes'!BY7*'surfaces brutes'!$N7/'surfaces brutes'!$O7</f>
        <v>0</v>
      </c>
      <c r="BZ7" s="0" t="n">
        <f aca="false">'surfaces brutes'!BZ7*'surfaces brutes'!$N7/'surfaces brutes'!$O7</f>
        <v>0</v>
      </c>
      <c r="CA7" s="0" t="n">
        <f aca="false">'surfaces brutes'!CA7*'surfaces brutes'!$N7/'surfaces brutes'!$O7</f>
        <v>0</v>
      </c>
      <c r="CB7" s="0" t="n">
        <f aca="false">'surfaces brutes'!CB7*'surfaces brutes'!$N7/'surfaces brutes'!$O7</f>
        <v>0</v>
      </c>
      <c r="CC7" s="0" t="n">
        <f aca="false">'surfaces brutes'!CC7*'surfaces brutes'!$N7/'surfaces brutes'!$O7</f>
        <v>0</v>
      </c>
      <c r="CD7" s="0" t="n">
        <f aca="false">'surfaces brutes'!CD7*'surfaces brutes'!$N7/'surfaces brutes'!$O7</f>
        <v>0</v>
      </c>
      <c r="CE7" s="0" t="n">
        <f aca="false">'surfaces brutes'!CE7*'surfaces brutes'!$N7/'surfaces brutes'!$O7</f>
        <v>0</v>
      </c>
      <c r="CF7" s="0" t="n">
        <f aca="false">'surfaces brutes'!CF7*'surfaces brutes'!$N7/'surfaces brutes'!$O7</f>
        <v>0</v>
      </c>
      <c r="CG7" s="0" t="n">
        <f aca="false">'surfaces brutes'!CG7*'surfaces brutes'!$N7/'surfaces brutes'!$O7</f>
        <v>0</v>
      </c>
      <c r="CH7" s="0" t="n">
        <f aca="false">'surfaces brutes'!CH7*'surfaces brutes'!$N7/'surfaces brutes'!$O7</f>
        <v>0</v>
      </c>
    </row>
    <row r="8" customFormat="false" ht="13.2" hidden="false" customHeight="false" outlineLevel="0" collapsed="false">
      <c r="A8" s="43" t="n">
        <f aca="false">'surfaces brutes'!A8</f>
        <v>44264</v>
      </c>
      <c r="B8" s="43" t="n">
        <f aca="false">'surfaces brutes'!B8</f>
        <v>44264</v>
      </c>
      <c r="C8" s="44" t="str">
        <f aca="false">'surfaces brutes'!C8</f>
        <v>Boussole227</v>
      </c>
      <c r="D8" s="0" t="str">
        <f aca="false">'surfaces brutes'!D8</f>
        <v>B2270104</v>
      </c>
      <c r="E8" s="0" t="str">
        <f aca="false">'surfaces brutes'!E8</f>
        <v>Boussole227</v>
      </c>
      <c r="F8" s="0" t="str">
        <f aca="false">'surfaces brutes'!F8</f>
        <v>B2270104</v>
      </c>
      <c r="G8" s="0" t="n">
        <f aca="false">'surfaces brutes'!G8</f>
        <v>1</v>
      </c>
      <c r="H8" s="0" t="n">
        <f aca="false">'surfaces brutes'!H8</f>
        <v>30</v>
      </c>
      <c r="I8" s="0" t="n">
        <f aca="false">'surfaces brutes'!I8</f>
        <v>7</v>
      </c>
      <c r="J8" s="0" t="n">
        <f aca="false">'surfaces brutes'!J8</f>
        <v>2.27</v>
      </c>
      <c r="K8" s="0" t="n">
        <f aca="false">'surfaces brutes'!K8</f>
        <v>3</v>
      </c>
      <c r="L8" s="0" t="str">
        <f aca="false">'surfaces brutes'!L8</f>
        <v>abricot</v>
      </c>
      <c r="M8" s="0" t="n">
        <f aca="false">'surfaces brutes'!M8</f>
        <v>125</v>
      </c>
      <c r="N8" s="0" t="n">
        <f aca="false">'surfaces brutes'!N8</f>
        <v>4931.8369140625</v>
      </c>
      <c r="O8" s="0" t="n">
        <f aca="false">'surfaces brutes'!O8</f>
        <v>4682.58740234375</v>
      </c>
      <c r="P8" s="0" t="n">
        <f aca="false">'surfaces brutes'!P8*'surfaces brutes'!$N8/'surfaces brutes'!$O8</f>
        <v>87.5032487660772</v>
      </c>
      <c r="Q8" s="0" t="n">
        <f aca="false">'surfaces brutes'!Q8*'surfaces brutes'!$N8/'surfaces brutes'!$O8</f>
        <v>0</v>
      </c>
      <c r="R8" s="0" t="n">
        <f aca="false">'surfaces brutes'!R8*'surfaces brutes'!$N8/'surfaces brutes'!$O8</f>
        <v>171.082329120587</v>
      </c>
      <c r="S8" s="0" t="n">
        <f aca="false">'surfaces brutes'!S8*'surfaces brutes'!$N8/'surfaces brutes'!$O8</f>
        <v>0</v>
      </c>
      <c r="T8" s="0" t="n">
        <f aca="false">'surfaces brutes'!T8*'surfaces brutes'!$N8/'surfaces brutes'!$O8</f>
        <v>0</v>
      </c>
      <c r="U8" s="0" t="n">
        <f aca="false">'surfaces brutes'!U8*'surfaces brutes'!$N8/'surfaces brutes'!$O8</f>
        <v>0</v>
      </c>
      <c r="V8" s="0" t="n">
        <f aca="false">'surfaces brutes'!V8*'surfaces brutes'!$N8/'surfaces brutes'!$O8</f>
        <v>0</v>
      </c>
      <c r="W8" s="0" t="n">
        <f aca="false">'surfaces brutes'!W8*'surfaces brutes'!$N8/'surfaces brutes'!$O8</f>
        <v>0</v>
      </c>
      <c r="X8" s="0" t="n">
        <f aca="false">'surfaces brutes'!X8*'surfaces brutes'!$N8/'surfaces brutes'!$O8</f>
        <v>0</v>
      </c>
      <c r="Y8" s="0" t="n">
        <f aca="false">'surfaces brutes'!Y8*'surfaces brutes'!$N8/'surfaces brutes'!$O8</f>
        <v>25.3310328594113</v>
      </c>
      <c r="Z8" s="0" t="n">
        <f aca="false">'surfaces brutes'!Z8*'surfaces brutes'!$N8/'surfaces brutes'!$O8</f>
        <v>0</v>
      </c>
      <c r="AA8" s="0" t="n">
        <f aca="false">'surfaces brutes'!AA8*'surfaces brutes'!$N8/'surfaces brutes'!$O8</f>
        <v>0</v>
      </c>
      <c r="AB8" s="0" t="n">
        <f aca="false">'surfaces brutes'!AB8*'surfaces brutes'!$N8/'surfaces brutes'!$O8</f>
        <v>0</v>
      </c>
      <c r="AC8" s="0" t="n">
        <f aca="false">'surfaces brutes'!AC8*'surfaces brutes'!$N8/'surfaces brutes'!$O8</f>
        <v>0</v>
      </c>
      <c r="AD8" s="0" t="n">
        <f aca="false">'surfaces brutes'!AD8*'surfaces brutes'!$N8/'surfaces brutes'!$O8</f>
        <v>0</v>
      </c>
      <c r="AE8" s="0" t="n">
        <f aca="false">'surfaces brutes'!AE8*'surfaces brutes'!$N8/'surfaces brutes'!$O8</f>
        <v>7.40506601647343</v>
      </c>
      <c r="AF8" s="0" t="n">
        <f aca="false">'surfaces brutes'!AF8*'surfaces brutes'!$N8/'surfaces brutes'!$O8</f>
        <v>45.5480447096341</v>
      </c>
      <c r="AG8" s="0" t="n">
        <f aca="false">'surfaces brutes'!AG8*'surfaces brutes'!$N8/'surfaces brutes'!$O8</f>
        <v>119.20298966148</v>
      </c>
      <c r="AH8" s="0" t="n">
        <f aca="false">'surfaces brutes'!AH8*'surfaces brutes'!$N8/'surfaces brutes'!$O8</f>
        <v>12.6074499001306</v>
      </c>
      <c r="AI8" s="0" t="n">
        <f aca="false">'surfaces brutes'!AI8*'surfaces brutes'!$N8/'surfaces brutes'!$O8</f>
        <v>0</v>
      </c>
      <c r="AJ8" s="0" t="n">
        <f aca="false">'surfaces brutes'!AJ8*'surfaces brutes'!$N8/'surfaces brutes'!$O8</f>
        <v>23.2807972132442</v>
      </c>
      <c r="AK8" s="0" t="n">
        <f aca="false">'surfaces brutes'!AK8*'surfaces brutes'!$N8/'surfaces brutes'!$O8</f>
        <v>10.4687152782189</v>
      </c>
      <c r="AL8" s="0" t="n">
        <f aca="false">'surfaces brutes'!AL8*'surfaces brutes'!$N8/'surfaces brutes'!$O8</f>
        <v>140.587848893445</v>
      </c>
      <c r="AM8" s="0" t="n">
        <f aca="false">'surfaces brutes'!AM8*'surfaces brutes'!$N8/'surfaces brutes'!$O8</f>
        <v>6.0764192461624</v>
      </c>
      <c r="AN8" s="0" t="n">
        <f aca="false">'surfaces brutes'!AN8*'surfaces brutes'!$N8/'surfaces brutes'!$O8</f>
        <v>0</v>
      </c>
      <c r="AO8" s="0" t="n">
        <f aca="false">'surfaces brutes'!AO8*'surfaces brutes'!$N8/'surfaces brutes'!$O8</f>
        <v>65.0377675014142</v>
      </c>
      <c r="AP8" s="0" t="n">
        <f aca="false">'surfaces brutes'!AP8*'surfaces brutes'!$N8/'surfaces brutes'!$O8</f>
        <v>0</v>
      </c>
      <c r="AQ8" s="0" t="n">
        <f aca="false">'surfaces brutes'!AQ8*'surfaces brutes'!$N8/'surfaces brutes'!$O8</f>
        <v>77.4741335778212</v>
      </c>
      <c r="AR8" s="0" t="n">
        <f aca="false">'surfaces brutes'!AR8*'surfaces brutes'!$N8/'surfaces brutes'!$O8</f>
        <v>0</v>
      </c>
      <c r="AS8" s="0" t="n">
        <f aca="false">'surfaces brutes'!AS8*'surfaces brutes'!$N8/'surfaces brutes'!$O8</f>
        <v>5.34039559956562</v>
      </c>
      <c r="AT8" s="0" t="n">
        <f aca="false">'surfaces brutes'!AT8*'surfaces brutes'!$N8/'surfaces brutes'!$O8</f>
        <v>36.805553641666</v>
      </c>
      <c r="AU8" s="0" t="n">
        <f aca="false">'surfaces brutes'!AU8*'surfaces brutes'!$N8/'surfaces brutes'!$O8</f>
        <v>3.60033375664411</v>
      </c>
      <c r="AV8" s="0" t="n">
        <f aca="false">'surfaces brutes'!AV8*'surfaces brutes'!$N8/'surfaces brutes'!$O8</f>
        <v>0</v>
      </c>
      <c r="AW8" s="0" t="n">
        <f aca="false">'surfaces brutes'!AW8*'surfaces brutes'!$N8/'surfaces brutes'!$O8</f>
        <v>0</v>
      </c>
      <c r="AX8" s="0" t="n">
        <f aca="false">'surfaces brutes'!AX8*'surfaces brutes'!$N8/'surfaces brutes'!$O8</f>
        <v>0</v>
      </c>
      <c r="AY8" s="0" t="n">
        <f aca="false">'surfaces brutes'!AY8*'surfaces brutes'!$N8/'surfaces brutes'!$O8</f>
        <v>0</v>
      </c>
      <c r="AZ8" s="0" t="n">
        <f aca="false">'surfaces brutes'!AZ8*'surfaces brutes'!$N8/'surfaces brutes'!$O8</f>
        <v>0</v>
      </c>
      <c r="BA8" s="0" t="n">
        <f aca="false">'surfaces brutes'!BA8*'surfaces brutes'!$N8/'surfaces brutes'!$O8</f>
        <v>0</v>
      </c>
      <c r="BB8" s="0" t="n">
        <f aca="false">'surfaces brutes'!BB8*'surfaces brutes'!$N8/'surfaces brutes'!$O8</f>
        <v>34.0541423021469</v>
      </c>
      <c r="BC8" s="0" t="n">
        <f aca="false">'surfaces brutes'!BC8*'surfaces brutes'!$N8/'surfaces brutes'!$O8</f>
        <v>0</v>
      </c>
      <c r="BD8" s="0" t="n">
        <f aca="false">'surfaces brutes'!BD8*'surfaces brutes'!$N8/'surfaces brutes'!$O8</f>
        <v>0</v>
      </c>
      <c r="BE8" s="0" t="n">
        <f aca="false">'surfaces brutes'!BE8*'surfaces brutes'!$N8/'surfaces brutes'!$O8</f>
        <v>0</v>
      </c>
      <c r="BF8" s="0" t="n">
        <f aca="false">'surfaces brutes'!BF8*'surfaces brutes'!$N8/'surfaces brutes'!$O8</f>
        <v>0</v>
      </c>
      <c r="BG8" s="0" t="n">
        <f aca="false">'surfaces brutes'!BG8*'surfaces brutes'!$N8/'surfaces brutes'!$O8</f>
        <v>11.3256340219646</v>
      </c>
      <c r="BH8" s="0" t="n">
        <f aca="false">'surfaces brutes'!BH8*'surfaces brutes'!$N8/'surfaces brutes'!$O8</f>
        <v>7.44606866025561</v>
      </c>
      <c r="BI8" s="0" t="n">
        <f aca="false">'surfaces brutes'!BI8*'surfaces brutes'!$N8/'surfaces brutes'!$O8</f>
        <v>0</v>
      </c>
      <c r="BJ8" s="0" t="n">
        <f aca="false">'surfaces brutes'!BJ8*'surfaces brutes'!$N8/'surfaces brutes'!$O8</f>
        <v>0</v>
      </c>
      <c r="BK8" s="0" t="n">
        <f aca="false">'surfaces brutes'!BK8*'surfaces brutes'!$N8/'surfaces brutes'!$O8</f>
        <v>277.770445873769</v>
      </c>
      <c r="BL8" s="0" t="n">
        <f aca="false">'surfaces brutes'!BL8*'surfaces brutes'!$N8/'surfaces brutes'!$O8</f>
        <v>5.50179463729776</v>
      </c>
      <c r="BM8" s="0" t="n">
        <f aca="false">'surfaces brutes'!BM8*'surfaces brutes'!$N8/'surfaces brutes'!$O8</f>
        <v>7.43778757561486</v>
      </c>
      <c r="BN8" s="0" t="n">
        <f aca="false">'surfaces brutes'!BN8*'surfaces brutes'!$N8/'surfaces brutes'!$O8</f>
        <v>0</v>
      </c>
      <c r="BO8" s="0" t="n">
        <f aca="false">'surfaces brutes'!BO8*'surfaces brutes'!$N8/'surfaces brutes'!$O8</f>
        <v>0</v>
      </c>
      <c r="BP8" s="0" t="n">
        <f aca="false">'surfaces brutes'!BP8*'surfaces brutes'!$N8/'surfaces brutes'!$O8</f>
        <v>6.08657360666645</v>
      </c>
      <c r="BQ8" s="0" t="n">
        <f aca="false">'surfaces brutes'!BQ8*'surfaces brutes'!$N8/'surfaces brutes'!$O8</f>
        <v>2.41494663686182</v>
      </c>
      <c r="BR8" s="0" t="n">
        <f aca="false">'surfaces brutes'!BR8*'surfaces brutes'!$N8/'surfaces brutes'!$O8</f>
        <v>0</v>
      </c>
      <c r="BS8" s="0" t="n">
        <f aca="false">'surfaces brutes'!BS8*'surfaces brutes'!$N8/'surfaces brutes'!$O8</f>
        <v>0</v>
      </c>
      <c r="BT8" s="0" t="n">
        <f aca="false">'surfaces brutes'!BT8*'surfaces brutes'!$N8/'surfaces brutes'!$O8</f>
        <v>45.630022877387</v>
      </c>
      <c r="BU8" s="0" t="n">
        <f aca="false">'surfaces brutes'!AE8*'surfaces brutes'!$N8/'surfaces brutes'!$O8</f>
        <v>7.40506601647343</v>
      </c>
      <c r="BV8" s="0" t="n">
        <f aca="false">'surfaces brutes'!AM8*'surfaces brutes'!$N8/'surfaces brutes'!$O8</f>
        <v>6.0764192461624</v>
      </c>
      <c r="BW8" s="0" t="n">
        <f aca="false">'surfaces brutes'!BW8*'surfaces brutes'!$N8/'surfaces brutes'!$O8</f>
        <v>0</v>
      </c>
      <c r="BX8" s="0" t="n">
        <f aca="false">'surfaces brutes'!BX8*'surfaces brutes'!$N8/'surfaces brutes'!$O8</f>
        <v>0</v>
      </c>
      <c r="BY8" s="0" t="n">
        <f aca="false">'surfaces brutes'!BY8*'surfaces brutes'!$N8/'surfaces brutes'!$O8</f>
        <v>0</v>
      </c>
      <c r="BZ8" s="0" t="n">
        <f aca="false">'surfaces brutes'!BZ8*'surfaces brutes'!$N8/'surfaces brutes'!$O8</f>
        <v>0</v>
      </c>
      <c r="CA8" s="0" t="n">
        <f aca="false">'surfaces brutes'!CA8*'surfaces brutes'!$N8/'surfaces brutes'!$O8</f>
        <v>0</v>
      </c>
      <c r="CB8" s="0" t="n">
        <f aca="false">'surfaces brutes'!CB8*'surfaces brutes'!$N8/'surfaces brutes'!$O8</f>
        <v>0</v>
      </c>
      <c r="CC8" s="0" t="n">
        <f aca="false">'surfaces brutes'!CC8*'surfaces brutes'!$N8/'surfaces brutes'!$O8</f>
        <v>0</v>
      </c>
      <c r="CD8" s="0" t="n">
        <f aca="false">'surfaces brutes'!CD8*'surfaces brutes'!$N8/'surfaces brutes'!$O8</f>
        <v>0</v>
      </c>
      <c r="CE8" s="0" t="n">
        <f aca="false">'surfaces brutes'!CE8*'surfaces brutes'!$N8/'surfaces brutes'!$O8</f>
        <v>0</v>
      </c>
      <c r="CF8" s="0" t="n">
        <f aca="false">'surfaces brutes'!CF8*'surfaces brutes'!$N8/'surfaces brutes'!$O8</f>
        <v>0</v>
      </c>
      <c r="CG8" s="0" t="n">
        <f aca="false">'surfaces brutes'!CG8*'surfaces brutes'!$N8/'surfaces brutes'!$O8</f>
        <v>0</v>
      </c>
      <c r="CH8" s="0" t="n">
        <f aca="false">'surfaces brutes'!CH8*'surfaces brutes'!$N8/'surfaces brutes'!$O8</f>
        <v>0</v>
      </c>
    </row>
    <row r="9" customFormat="false" ht="13.2" hidden="false" customHeight="false" outlineLevel="0" collapsed="false">
      <c r="A9" s="43" t="n">
        <f aca="false">'surfaces brutes'!A9</f>
        <v>44264</v>
      </c>
      <c r="B9" s="43" t="n">
        <f aca="false">'surfaces brutes'!B9</f>
        <v>44264</v>
      </c>
      <c r="C9" s="44" t="str">
        <f aca="false">'surfaces brutes'!C9</f>
        <v>Boussole227</v>
      </c>
      <c r="D9" s="0" t="str">
        <f aca="false">'surfaces brutes'!D9</f>
        <v>B2270106</v>
      </c>
      <c r="E9" s="0" t="str">
        <f aca="false">'surfaces brutes'!E9</f>
        <v>Boussole227</v>
      </c>
      <c r="F9" s="0" t="str">
        <f aca="false">'surfaces brutes'!F9</f>
        <v>B2270106</v>
      </c>
      <c r="G9" s="0" t="n">
        <f aca="false">'surfaces brutes'!G9</f>
        <v>1</v>
      </c>
      <c r="H9" s="0" t="n">
        <f aca="false">'surfaces brutes'!H9</f>
        <v>40</v>
      </c>
      <c r="I9" s="0" t="n">
        <f aca="false">'surfaces brutes'!I9</f>
        <v>6</v>
      </c>
      <c r="J9" s="0" t="n">
        <f aca="false">'surfaces brutes'!J9</f>
        <v>2.27</v>
      </c>
      <c r="K9" s="0" t="n">
        <f aca="false">'surfaces brutes'!K9</f>
        <v>3</v>
      </c>
      <c r="L9" s="0" t="str">
        <f aca="false">'surfaces brutes'!L9</f>
        <v>abricot</v>
      </c>
      <c r="M9" s="0" t="n">
        <f aca="false">'surfaces brutes'!M9</f>
        <v>125</v>
      </c>
      <c r="N9" s="0" t="n">
        <f aca="false">'surfaces brutes'!N9</f>
        <v>4931.8369140625</v>
      </c>
      <c r="O9" s="0" t="n">
        <f aca="false">'surfaces brutes'!O9</f>
        <v>4724.32080078125</v>
      </c>
      <c r="P9" s="0" t="n">
        <f aca="false">'surfaces brutes'!P9*'surfaces brutes'!$N9/'surfaces brutes'!$O9</f>
        <v>89.3947413920784</v>
      </c>
      <c r="Q9" s="0" t="n">
        <f aca="false">'surfaces brutes'!Q9*'surfaces brutes'!$N9/'surfaces brutes'!$O9</f>
        <v>0</v>
      </c>
      <c r="R9" s="0" t="n">
        <f aca="false">'surfaces brutes'!R9*'surfaces brutes'!$N9/'surfaces brutes'!$O9</f>
        <v>167.464084100215</v>
      </c>
      <c r="S9" s="0" t="n">
        <f aca="false">'surfaces brutes'!S9*'surfaces brutes'!$N9/'surfaces brutes'!$O9</f>
        <v>0</v>
      </c>
      <c r="T9" s="0" t="n">
        <f aca="false">'surfaces brutes'!T9*'surfaces brutes'!$N9/'surfaces brutes'!$O9</f>
        <v>0</v>
      </c>
      <c r="U9" s="0" t="n">
        <f aca="false">'surfaces brutes'!U9*'surfaces brutes'!$N9/'surfaces brutes'!$O9</f>
        <v>0</v>
      </c>
      <c r="V9" s="0" t="n">
        <f aca="false">'surfaces brutes'!V9*'surfaces brutes'!$N9/'surfaces brutes'!$O9</f>
        <v>0</v>
      </c>
      <c r="W9" s="0" t="n">
        <f aca="false">'surfaces brutes'!W9*'surfaces brutes'!$N9/'surfaces brutes'!$O9</f>
        <v>0</v>
      </c>
      <c r="X9" s="0" t="n">
        <f aca="false">'surfaces brutes'!X9*'surfaces brutes'!$N9/'surfaces brutes'!$O9</f>
        <v>0</v>
      </c>
      <c r="Y9" s="0" t="n">
        <f aca="false">'surfaces brutes'!Y9*'surfaces brutes'!$N9/'surfaces brutes'!$O9</f>
        <v>23.5501286354686</v>
      </c>
      <c r="Z9" s="0" t="n">
        <f aca="false">'surfaces brutes'!Z9*'surfaces brutes'!$N9/'surfaces brutes'!$O9</f>
        <v>0</v>
      </c>
      <c r="AA9" s="0" t="n">
        <f aca="false">'surfaces brutes'!AA9*'surfaces brutes'!$N9/'surfaces brutes'!$O9</f>
        <v>0</v>
      </c>
      <c r="AB9" s="0" t="n">
        <f aca="false">'surfaces brutes'!AB9*'surfaces brutes'!$N9/'surfaces brutes'!$O9</f>
        <v>0</v>
      </c>
      <c r="AC9" s="0" t="n">
        <f aca="false">'surfaces brutes'!AC9*'surfaces brutes'!$N9/'surfaces brutes'!$O9</f>
        <v>0</v>
      </c>
      <c r="AD9" s="0" t="n">
        <f aca="false">'surfaces brutes'!AD9*'surfaces brutes'!$N9/'surfaces brutes'!$O9</f>
        <v>0</v>
      </c>
      <c r="AE9" s="0" t="n">
        <f aca="false">'surfaces brutes'!AE9*'surfaces brutes'!$N9/'surfaces brutes'!$O9</f>
        <v>7.00514144651174</v>
      </c>
      <c r="AF9" s="0" t="n">
        <f aca="false">'surfaces brutes'!AF9*'surfaces brutes'!$N9/'surfaces brutes'!$O9</f>
        <v>45.444486121021</v>
      </c>
      <c r="AG9" s="0" t="n">
        <f aca="false">'surfaces brutes'!AG9*'surfaces brutes'!$N9/'surfaces brutes'!$O9</f>
        <v>119.949317565584</v>
      </c>
      <c r="AH9" s="0" t="n">
        <f aca="false">'surfaces brutes'!AH9*'surfaces brutes'!$N9/'surfaces brutes'!$O9</f>
        <v>10.1516261169218</v>
      </c>
      <c r="AI9" s="0" t="n">
        <f aca="false">'surfaces brutes'!AI9*'surfaces brutes'!$N9/'surfaces brutes'!$O9</f>
        <v>0</v>
      </c>
      <c r="AJ9" s="0" t="n">
        <f aca="false">'surfaces brutes'!AJ9*'surfaces brutes'!$N9/'surfaces brutes'!$O9</f>
        <v>21.2260370105278</v>
      </c>
      <c r="AK9" s="0" t="n">
        <f aca="false">'surfaces brutes'!AK9*'surfaces brutes'!$N9/'surfaces brutes'!$O9</f>
        <v>0</v>
      </c>
      <c r="AL9" s="0" t="n">
        <f aca="false">'surfaces brutes'!AL9*'surfaces brutes'!$N9/'surfaces brutes'!$O9</f>
        <v>147.056588296007</v>
      </c>
      <c r="AM9" s="0" t="n">
        <f aca="false">'surfaces brutes'!AM9*'surfaces brutes'!$N9/'surfaces brutes'!$O9</f>
        <v>5.22264389254505</v>
      </c>
      <c r="AN9" s="0" t="n">
        <f aca="false">'surfaces brutes'!AN9*'surfaces brutes'!$N9/'surfaces brutes'!$O9</f>
        <v>0</v>
      </c>
      <c r="AO9" s="0" t="n">
        <f aca="false">'surfaces brutes'!AO9*'surfaces brutes'!$N9/'surfaces brutes'!$O9</f>
        <v>48.5294100589796</v>
      </c>
      <c r="AP9" s="0" t="n">
        <f aca="false">'surfaces brutes'!AP9*'surfaces brutes'!$N9/'surfaces brutes'!$O9</f>
        <v>0</v>
      </c>
      <c r="AQ9" s="0" t="n">
        <f aca="false">'surfaces brutes'!AQ9*'surfaces brutes'!$N9/'surfaces brutes'!$O9</f>
        <v>70.0669472628486</v>
      </c>
      <c r="AR9" s="0" t="n">
        <f aca="false">'surfaces brutes'!AR9*'surfaces brutes'!$N9/'surfaces brutes'!$O9</f>
        <v>0</v>
      </c>
      <c r="AS9" s="0" t="n">
        <f aca="false">'surfaces brutes'!AS9*'surfaces brutes'!$N9/'surfaces brutes'!$O9</f>
        <v>3.78033770598786</v>
      </c>
      <c r="AT9" s="0" t="n">
        <f aca="false">'surfaces brutes'!AT9*'surfaces brutes'!$N9/'surfaces brutes'!$O9</f>
        <v>34.1496791438277</v>
      </c>
      <c r="AU9" s="0" t="n">
        <f aca="false">'surfaces brutes'!AU9*'surfaces brutes'!$N9/'surfaces brutes'!$O9</f>
        <v>3.24262310107962</v>
      </c>
      <c r="AV9" s="0" t="n">
        <f aca="false">'surfaces brutes'!AV9*'surfaces brutes'!$N9/'surfaces brutes'!$O9</f>
        <v>0</v>
      </c>
      <c r="AW9" s="0" t="n">
        <f aca="false">'surfaces brutes'!AW9*'surfaces brutes'!$N9/'surfaces brutes'!$O9</f>
        <v>0</v>
      </c>
      <c r="AX9" s="0" t="n">
        <f aca="false">'surfaces brutes'!AX9*'surfaces brutes'!$N9/'surfaces brutes'!$O9</f>
        <v>0</v>
      </c>
      <c r="AY9" s="0" t="n">
        <f aca="false">'surfaces brutes'!AY9*'surfaces brutes'!$N9/'surfaces brutes'!$O9</f>
        <v>0</v>
      </c>
      <c r="AZ9" s="0" t="n">
        <f aca="false">'surfaces brutes'!AZ9*'surfaces brutes'!$N9/'surfaces brutes'!$O9</f>
        <v>0</v>
      </c>
      <c r="BA9" s="0" t="n">
        <f aca="false">'surfaces brutes'!BA9*'surfaces brutes'!$N9/'surfaces brutes'!$O9</f>
        <v>0</v>
      </c>
      <c r="BB9" s="0" t="n">
        <f aca="false">'surfaces brutes'!BB9*'surfaces brutes'!$N9/'surfaces brutes'!$O9</f>
        <v>33.9650536936515</v>
      </c>
      <c r="BC9" s="0" t="n">
        <f aca="false">'surfaces brutes'!BC9*'surfaces brutes'!$N9/'surfaces brutes'!$O9</f>
        <v>0</v>
      </c>
      <c r="BD9" s="0" t="n">
        <f aca="false">'surfaces brutes'!BD9*'surfaces brutes'!$N9/'surfaces brutes'!$O9</f>
        <v>0</v>
      </c>
      <c r="BE9" s="0" t="n">
        <f aca="false">'surfaces brutes'!BE9*'surfaces brutes'!$N9/'surfaces brutes'!$O9</f>
        <v>0</v>
      </c>
      <c r="BF9" s="0" t="n">
        <f aca="false">'surfaces brutes'!BF9*'surfaces brutes'!$N9/'surfaces brutes'!$O9</f>
        <v>0</v>
      </c>
      <c r="BG9" s="0" t="n">
        <f aca="false">'surfaces brutes'!BG9*'surfaces brutes'!$N9/'surfaces brutes'!$O9</f>
        <v>11.5602802313787</v>
      </c>
      <c r="BH9" s="0" t="n">
        <f aca="false">'surfaces brutes'!BH9*'surfaces brutes'!$N9/'surfaces brutes'!$O9</f>
        <v>8.30218083085478</v>
      </c>
      <c r="BI9" s="0" t="n">
        <f aca="false">'surfaces brutes'!BI9*'surfaces brutes'!$N9/'surfaces brutes'!$O9</f>
        <v>0</v>
      </c>
      <c r="BJ9" s="0" t="n">
        <f aca="false">'surfaces brutes'!BJ9*'surfaces brutes'!$N9/'surfaces brutes'!$O9</f>
        <v>0</v>
      </c>
      <c r="BK9" s="0" t="n">
        <f aca="false">'surfaces brutes'!BK9*'surfaces brutes'!$N9/'surfaces brutes'!$O9</f>
        <v>272.19278907637</v>
      </c>
      <c r="BL9" s="0" t="n">
        <f aca="false">'surfaces brutes'!BL9*'surfaces brutes'!$N9/'surfaces brutes'!$O9</f>
        <v>5.475651185521</v>
      </c>
      <c r="BM9" s="0" t="n">
        <f aca="false">'surfaces brutes'!BM9*'surfaces brutes'!$N9/'surfaces brutes'!$O9</f>
        <v>0</v>
      </c>
      <c r="BN9" s="0" t="n">
        <f aca="false">'surfaces brutes'!BN9*'surfaces brutes'!$N9/'surfaces brutes'!$O9</f>
        <v>0</v>
      </c>
      <c r="BO9" s="0" t="n">
        <f aca="false">'surfaces brutes'!BO9*'surfaces brutes'!$N9/'surfaces brutes'!$O9</f>
        <v>0</v>
      </c>
      <c r="BP9" s="0" t="n">
        <f aca="false">'surfaces brutes'!BP9*'surfaces brutes'!$N9/'surfaces brutes'!$O9</f>
        <v>5.91290810306464</v>
      </c>
      <c r="BQ9" s="0" t="n">
        <f aca="false">'surfaces brutes'!BQ9*'surfaces brutes'!$N9/'surfaces brutes'!$O9</f>
        <v>2.49188058563929</v>
      </c>
      <c r="BR9" s="0" t="n">
        <f aca="false">'surfaces brutes'!BR9*'surfaces brutes'!$N9/'surfaces brutes'!$O9</f>
        <v>0</v>
      </c>
      <c r="BS9" s="0" t="n">
        <f aca="false">'surfaces brutes'!BS9*'surfaces brutes'!$N9/'surfaces brutes'!$O9</f>
        <v>0</v>
      </c>
      <c r="BT9" s="0" t="n">
        <f aca="false">'surfaces brutes'!BT9*'surfaces brutes'!$N9/'surfaces brutes'!$O9</f>
        <v>43.9750209342006</v>
      </c>
      <c r="BU9" s="0" t="n">
        <f aca="false">'surfaces brutes'!AE9*'surfaces brutes'!$N9/'surfaces brutes'!$O9</f>
        <v>7.00514144651174</v>
      </c>
      <c r="BV9" s="0" t="n">
        <f aca="false">'surfaces brutes'!AM9*'surfaces brutes'!$N9/'surfaces brutes'!$O9</f>
        <v>5.22264389254505</v>
      </c>
      <c r="BW9" s="0" t="n">
        <f aca="false">'surfaces brutes'!BW9*'surfaces brutes'!$N9/'surfaces brutes'!$O9</f>
        <v>0</v>
      </c>
      <c r="BX9" s="0" t="n">
        <f aca="false">'surfaces brutes'!BX9*'surfaces brutes'!$N9/'surfaces brutes'!$O9</f>
        <v>0</v>
      </c>
      <c r="BY9" s="0" t="n">
        <f aca="false">'surfaces brutes'!BY9*'surfaces brutes'!$N9/'surfaces brutes'!$O9</f>
        <v>0</v>
      </c>
      <c r="BZ9" s="0" t="n">
        <f aca="false">'surfaces brutes'!BZ9*'surfaces brutes'!$N9/'surfaces brutes'!$O9</f>
        <v>0</v>
      </c>
      <c r="CA9" s="0" t="n">
        <f aca="false">'surfaces brutes'!CA9*'surfaces brutes'!$N9/'surfaces brutes'!$O9</f>
        <v>0</v>
      </c>
      <c r="CB9" s="0" t="n">
        <f aca="false">'surfaces brutes'!CB9*'surfaces brutes'!$N9/'surfaces brutes'!$O9</f>
        <v>0</v>
      </c>
      <c r="CC9" s="0" t="n">
        <f aca="false">'surfaces brutes'!CC9*'surfaces brutes'!$N9/'surfaces brutes'!$O9</f>
        <v>0</v>
      </c>
      <c r="CD9" s="0" t="n">
        <f aca="false">'surfaces brutes'!CD9*'surfaces brutes'!$N9/'surfaces brutes'!$O9</f>
        <v>0</v>
      </c>
      <c r="CE9" s="0" t="n">
        <f aca="false">'surfaces brutes'!CE9*'surfaces brutes'!$N9/'surfaces brutes'!$O9</f>
        <v>0</v>
      </c>
      <c r="CF9" s="0" t="n">
        <f aca="false">'surfaces brutes'!CF9*'surfaces brutes'!$N9/'surfaces brutes'!$O9</f>
        <v>0</v>
      </c>
      <c r="CG9" s="0" t="n">
        <f aca="false">'surfaces brutes'!CG9*'surfaces brutes'!$N9/'surfaces brutes'!$O9</f>
        <v>0</v>
      </c>
      <c r="CH9" s="0" t="n">
        <f aca="false">'surfaces brutes'!CH9*'surfaces brutes'!$N9/'surfaces brutes'!$O9</f>
        <v>0</v>
      </c>
    </row>
    <row r="10" customFormat="false" ht="13.2" hidden="false" customHeight="false" outlineLevel="0" collapsed="false">
      <c r="A10" s="43" t="n">
        <f aca="false">'surfaces brutes'!A10</f>
        <v>44264</v>
      </c>
      <c r="B10" s="43" t="n">
        <f aca="false">'surfaces brutes'!B10</f>
        <v>44264</v>
      </c>
      <c r="C10" s="44" t="str">
        <f aca="false">'surfaces brutes'!C10</f>
        <v>Boussole227</v>
      </c>
      <c r="D10" s="0" t="str">
        <f aca="false">'surfaces brutes'!D10</f>
        <v>B2270107</v>
      </c>
      <c r="E10" s="0" t="str">
        <f aca="false">'surfaces brutes'!E10</f>
        <v>Boussole227</v>
      </c>
      <c r="F10" s="0" t="str">
        <f aca="false">'surfaces brutes'!F10</f>
        <v>B2270107</v>
      </c>
      <c r="G10" s="0" t="n">
        <f aca="false">'surfaces brutes'!G10</f>
        <v>1</v>
      </c>
      <c r="H10" s="0" t="n">
        <f aca="false">'surfaces brutes'!H10</f>
        <v>60</v>
      </c>
      <c r="I10" s="0" t="n">
        <f aca="false">'surfaces brutes'!I10</f>
        <v>4</v>
      </c>
      <c r="J10" s="0" t="n">
        <f aca="false">'surfaces brutes'!J10</f>
        <v>2.27</v>
      </c>
      <c r="K10" s="0" t="n">
        <f aca="false">'surfaces brutes'!K10</f>
        <v>3</v>
      </c>
      <c r="L10" s="0" t="str">
        <f aca="false">'surfaces brutes'!L10</f>
        <v>abricot</v>
      </c>
      <c r="M10" s="0" t="n">
        <f aca="false">'surfaces brutes'!M10</f>
        <v>125</v>
      </c>
      <c r="N10" s="0" t="n">
        <f aca="false">'surfaces brutes'!N10</f>
        <v>4931.8369140625</v>
      </c>
      <c r="O10" s="0" t="n">
        <f aca="false">'surfaces brutes'!O10</f>
        <v>4714.75439453125</v>
      </c>
      <c r="P10" s="0" t="n">
        <f aca="false">'surfaces brutes'!P10*'surfaces brutes'!$N10/'surfaces brutes'!$O10</f>
        <v>72.9241816664051</v>
      </c>
      <c r="Q10" s="0" t="n">
        <f aca="false">'surfaces brutes'!Q10*'surfaces brutes'!$N10/'surfaces brutes'!$O10</f>
        <v>0</v>
      </c>
      <c r="R10" s="0" t="n">
        <f aca="false">'surfaces brutes'!R10*'surfaces brutes'!$N10/'surfaces brutes'!$O10</f>
        <v>137.541388897525</v>
      </c>
      <c r="S10" s="0" t="n">
        <f aca="false">'surfaces brutes'!S10*'surfaces brutes'!$N10/'surfaces brutes'!$O10</f>
        <v>0</v>
      </c>
      <c r="T10" s="0" t="n">
        <f aca="false">'surfaces brutes'!T10*'surfaces brutes'!$N10/'surfaces brutes'!$O10</f>
        <v>0</v>
      </c>
      <c r="U10" s="0" t="n">
        <f aca="false">'surfaces brutes'!U10*'surfaces brutes'!$N10/'surfaces brutes'!$O10</f>
        <v>0</v>
      </c>
      <c r="V10" s="0" t="n">
        <f aca="false">'surfaces brutes'!V10*'surfaces brutes'!$N10/'surfaces brutes'!$O10</f>
        <v>0</v>
      </c>
      <c r="W10" s="0" t="n">
        <f aca="false">'surfaces brutes'!W10*'surfaces brutes'!$N10/'surfaces brutes'!$O10</f>
        <v>0</v>
      </c>
      <c r="X10" s="0" t="n">
        <f aca="false">'surfaces brutes'!X10*'surfaces brutes'!$N10/'surfaces brutes'!$O10</f>
        <v>0</v>
      </c>
      <c r="Y10" s="0" t="n">
        <f aca="false">'surfaces brutes'!Y10*'surfaces brutes'!$N10/'surfaces brutes'!$O10</f>
        <v>17.6924135985287</v>
      </c>
      <c r="Z10" s="0" t="n">
        <f aca="false">'surfaces brutes'!Z10*'surfaces brutes'!$N10/'surfaces brutes'!$O10</f>
        <v>0</v>
      </c>
      <c r="AA10" s="0" t="n">
        <f aca="false">'surfaces brutes'!AA10*'surfaces brutes'!$N10/'surfaces brutes'!$O10</f>
        <v>0</v>
      </c>
      <c r="AB10" s="0" t="n">
        <f aca="false">'surfaces brutes'!AB10*'surfaces brutes'!$N10/'surfaces brutes'!$O10</f>
        <v>0</v>
      </c>
      <c r="AC10" s="0" t="n">
        <f aca="false">'surfaces brutes'!AC10*'surfaces brutes'!$N10/'surfaces brutes'!$O10</f>
        <v>0</v>
      </c>
      <c r="AD10" s="0" t="n">
        <f aca="false">'surfaces brutes'!AD10*'surfaces brutes'!$N10/'surfaces brutes'!$O10</f>
        <v>0</v>
      </c>
      <c r="AE10" s="0" t="n">
        <f aca="false">'surfaces brutes'!AE10*'surfaces brutes'!$N10/'surfaces brutes'!$O10</f>
        <v>5.89200377105339</v>
      </c>
      <c r="AF10" s="0" t="n">
        <f aca="false">'surfaces brutes'!AF10*'surfaces brutes'!$N10/'surfaces brutes'!$O10</f>
        <v>38.7260810643129</v>
      </c>
      <c r="AG10" s="0" t="n">
        <f aca="false">'surfaces brutes'!AG10*'surfaces brutes'!$N10/'surfaces brutes'!$O10</f>
        <v>99.1512145069313</v>
      </c>
      <c r="AH10" s="0" t="n">
        <f aca="false">'surfaces brutes'!AH10*'surfaces brutes'!$N10/'surfaces brutes'!$O10</f>
        <v>10.8850811005274</v>
      </c>
      <c r="AI10" s="0" t="n">
        <f aca="false">'surfaces brutes'!AI10*'surfaces brutes'!$N10/'surfaces brutes'!$O10</f>
        <v>0</v>
      </c>
      <c r="AJ10" s="0" t="n">
        <f aca="false">'surfaces brutes'!AJ10*'surfaces brutes'!$N10/'surfaces brutes'!$O10</f>
        <v>18.7475448235811</v>
      </c>
      <c r="AK10" s="0" t="n">
        <f aca="false">'surfaces brutes'!AK10*'surfaces brutes'!$N10/'surfaces brutes'!$O10</f>
        <v>6.36046349586516</v>
      </c>
      <c r="AL10" s="0" t="n">
        <f aca="false">'surfaces brutes'!AL10*'surfaces brutes'!$N10/'surfaces brutes'!$O10</f>
        <v>119.232104918894</v>
      </c>
      <c r="AM10" s="0" t="n">
        <f aca="false">'surfaces brutes'!AM10*'surfaces brutes'!$N10/'surfaces brutes'!$O10</f>
        <v>4.53276138623411</v>
      </c>
      <c r="AN10" s="0" t="n">
        <f aca="false">'surfaces brutes'!AN10*'surfaces brutes'!$N10/'surfaces brutes'!$O10</f>
        <v>0</v>
      </c>
      <c r="AO10" s="0" t="n">
        <f aca="false">'surfaces brutes'!AO10*'surfaces brutes'!$N10/'surfaces brutes'!$O10</f>
        <v>35.4574114497892</v>
      </c>
      <c r="AP10" s="0" t="n">
        <f aca="false">'surfaces brutes'!AP10*'surfaces brutes'!$N10/'surfaces brutes'!$O10</f>
        <v>0</v>
      </c>
      <c r="AQ10" s="0" t="n">
        <f aca="false">'surfaces brutes'!AQ10*'surfaces brutes'!$N10/'surfaces brutes'!$O10</f>
        <v>58.7719921711936</v>
      </c>
      <c r="AR10" s="0" t="n">
        <f aca="false">'surfaces brutes'!AR10*'surfaces brutes'!$N10/'surfaces brutes'!$O10</f>
        <v>0</v>
      </c>
      <c r="AS10" s="0" t="n">
        <f aca="false">'surfaces brutes'!AS10*'surfaces brutes'!$N10/'surfaces brutes'!$O10</f>
        <v>2.60414611627169</v>
      </c>
      <c r="AT10" s="0" t="n">
        <f aca="false">'surfaces brutes'!AT10*'surfaces brutes'!$N10/'surfaces brutes'!$O10</f>
        <v>28.6068486247931</v>
      </c>
      <c r="AU10" s="0" t="n">
        <f aca="false">'surfaces brutes'!AU10*'surfaces brutes'!$N10/'surfaces brutes'!$O10</f>
        <v>2.49156445871465</v>
      </c>
      <c r="AV10" s="0" t="n">
        <f aca="false">'surfaces brutes'!AV10*'surfaces brutes'!$N10/'surfaces brutes'!$O10</f>
        <v>0</v>
      </c>
      <c r="AW10" s="0" t="n">
        <f aca="false">'surfaces brutes'!AW10*'surfaces brutes'!$N10/'surfaces brutes'!$O10</f>
        <v>0</v>
      </c>
      <c r="AX10" s="0" t="n">
        <f aca="false">'surfaces brutes'!AX10*'surfaces brutes'!$N10/'surfaces brutes'!$O10</f>
        <v>0</v>
      </c>
      <c r="AY10" s="0" t="n">
        <f aca="false">'surfaces brutes'!AY10*'surfaces brutes'!$N10/'surfaces brutes'!$O10</f>
        <v>0</v>
      </c>
      <c r="AZ10" s="0" t="n">
        <f aca="false">'surfaces brutes'!AZ10*'surfaces brutes'!$N10/'surfaces brutes'!$O10</f>
        <v>0</v>
      </c>
      <c r="BA10" s="0" t="n">
        <f aca="false">'surfaces brutes'!BA10*'surfaces brutes'!$N10/'surfaces brutes'!$O10</f>
        <v>0</v>
      </c>
      <c r="BB10" s="0" t="n">
        <f aca="false">'surfaces brutes'!BB10*'surfaces brutes'!$N10/'surfaces brutes'!$O10</f>
        <v>26.8515187811744</v>
      </c>
      <c r="BC10" s="0" t="n">
        <f aca="false">'surfaces brutes'!BC10*'surfaces brutes'!$N10/'surfaces brutes'!$O10</f>
        <v>0</v>
      </c>
      <c r="BD10" s="0" t="n">
        <f aca="false">'surfaces brutes'!BD10*'surfaces brutes'!$N10/'surfaces brutes'!$O10</f>
        <v>0</v>
      </c>
      <c r="BE10" s="0" t="n">
        <f aca="false">'surfaces brutes'!BE10*'surfaces brutes'!$N10/'surfaces brutes'!$O10</f>
        <v>0</v>
      </c>
      <c r="BF10" s="0" t="n">
        <f aca="false">'surfaces brutes'!BF10*'surfaces brutes'!$N10/'surfaces brutes'!$O10</f>
        <v>0</v>
      </c>
      <c r="BG10" s="0" t="n">
        <f aca="false">'surfaces brutes'!BG10*'surfaces brutes'!$N10/'surfaces brutes'!$O10</f>
        <v>10.1731528826809</v>
      </c>
      <c r="BH10" s="0" t="n">
        <f aca="false">'surfaces brutes'!BH10*'surfaces brutes'!$N10/'surfaces brutes'!$O10</f>
        <v>6.86794972632726</v>
      </c>
      <c r="BI10" s="0" t="n">
        <f aca="false">'surfaces brutes'!BI10*'surfaces brutes'!$N10/'surfaces brutes'!$O10</f>
        <v>0</v>
      </c>
      <c r="BJ10" s="0" t="n">
        <f aca="false">'surfaces brutes'!BJ10*'surfaces brutes'!$N10/'surfaces brutes'!$O10</f>
        <v>0</v>
      </c>
      <c r="BK10" s="0" t="n">
        <f aca="false">'surfaces brutes'!BK10*'surfaces brutes'!$N10/'surfaces brutes'!$O10</f>
        <v>227.528959212053</v>
      </c>
      <c r="BL10" s="0" t="n">
        <f aca="false">'surfaces brutes'!BL10*'surfaces brutes'!$N10/'surfaces brutes'!$O10</f>
        <v>5.05674816414411</v>
      </c>
      <c r="BM10" s="0" t="n">
        <f aca="false">'surfaces brutes'!BM10*'surfaces brutes'!$N10/'surfaces brutes'!$O10</f>
        <v>7.12933334171874</v>
      </c>
      <c r="BN10" s="0" t="n">
        <f aca="false">'surfaces brutes'!BN10*'surfaces brutes'!$N10/'surfaces brutes'!$O10</f>
        <v>0</v>
      </c>
      <c r="BO10" s="0" t="n">
        <f aca="false">'surfaces brutes'!BO10*'surfaces brutes'!$N10/'surfaces brutes'!$O10</f>
        <v>0</v>
      </c>
      <c r="BP10" s="0" t="n">
        <f aca="false">'surfaces brutes'!BP10*'surfaces brutes'!$N10/'surfaces brutes'!$O10</f>
        <v>5.0053825350463</v>
      </c>
      <c r="BQ10" s="0" t="n">
        <f aca="false">'surfaces brutes'!BQ10*'surfaces brutes'!$N10/'surfaces brutes'!$O10</f>
        <v>2.03637111220074</v>
      </c>
      <c r="BR10" s="0" t="n">
        <f aca="false">'surfaces brutes'!BR10*'surfaces brutes'!$N10/'surfaces brutes'!$O10</f>
        <v>0</v>
      </c>
      <c r="BS10" s="0" t="n">
        <f aca="false">'surfaces brutes'!BS10*'surfaces brutes'!$N10/'surfaces brutes'!$O10</f>
        <v>0</v>
      </c>
      <c r="BT10" s="0" t="n">
        <f aca="false">'surfaces brutes'!BT10*'surfaces brutes'!$N10/'surfaces brutes'!$O10</f>
        <v>37.5666563636408</v>
      </c>
      <c r="BU10" s="0" t="n">
        <f aca="false">'surfaces brutes'!AE10*'surfaces brutes'!$N10/'surfaces brutes'!$O10</f>
        <v>5.89200377105339</v>
      </c>
      <c r="BV10" s="0" t="n">
        <f aca="false">'surfaces brutes'!AM10*'surfaces brutes'!$N10/'surfaces brutes'!$O10</f>
        <v>4.53276138623411</v>
      </c>
      <c r="BW10" s="0" t="n">
        <f aca="false">'surfaces brutes'!BW10*'surfaces brutes'!$N10/'surfaces brutes'!$O10</f>
        <v>0</v>
      </c>
      <c r="BX10" s="0" t="n">
        <f aca="false">'surfaces brutes'!BX10*'surfaces brutes'!$N10/'surfaces brutes'!$O10</f>
        <v>0</v>
      </c>
      <c r="BY10" s="0" t="n">
        <f aca="false">'surfaces brutes'!BY10*'surfaces brutes'!$N10/'surfaces brutes'!$O10</f>
        <v>0</v>
      </c>
      <c r="BZ10" s="0" t="n">
        <f aca="false">'surfaces brutes'!BZ10*'surfaces brutes'!$N10/'surfaces brutes'!$O10</f>
        <v>0</v>
      </c>
      <c r="CA10" s="0" t="n">
        <f aca="false">'surfaces brutes'!CA10*'surfaces brutes'!$N10/'surfaces brutes'!$O10</f>
        <v>0</v>
      </c>
      <c r="CB10" s="0" t="n">
        <f aca="false">'surfaces brutes'!CB10*'surfaces brutes'!$N10/'surfaces brutes'!$O10</f>
        <v>0</v>
      </c>
      <c r="CC10" s="0" t="n">
        <f aca="false">'surfaces brutes'!CC10*'surfaces brutes'!$N10/'surfaces brutes'!$O10</f>
        <v>0</v>
      </c>
      <c r="CD10" s="0" t="n">
        <f aca="false">'surfaces brutes'!CD10*'surfaces brutes'!$N10/'surfaces brutes'!$O10</f>
        <v>0</v>
      </c>
      <c r="CE10" s="0" t="n">
        <f aca="false">'surfaces brutes'!CE10*'surfaces brutes'!$N10/'surfaces brutes'!$O10</f>
        <v>0</v>
      </c>
      <c r="CF10" s="0" t="n">
        <f aca="false">'surfaces brutes'!CF10*'surfaces brutes'!$N10/'surfaces brutes'!$O10</f>
        <v>0</v>
      </c>
      <c r="CG10" s="0" t="n">
        <f aca="false">'surfaces brutes'!CG10*'surfaces brutes'!$N10/'surfaces brutes'!$O10</f>
        <v>0</v>
      </c>
      <c r="CH10" s="0" t="n">
        <f aca="false">'surfaces brutes'!CH10*'surfaces brutes'!$N10/'surfaces brutes'!$O10</f>
        <v>0</v>
      </c>
    </row>
    <row r="11" customFormat="false" ht="13.2" hidden="false" customHeight="false" outlineLevel="0" collapsed="false">
      <c r="A11" s="43" t="n">
        <f aca="false">'surfaces brutes'!A11</f>
        <v>44264</v>
      </c>
      <c r="B11" s="43" t="n">
        <f aca="false">'surfaces brutes'!B11</f>
        <v>44264</v>
      </c>
      <c r="C11" s="44" t="str">
        <f aca="false">'surfaces brutes'!C11</f>
        <v>Boussole227</v>
      </c>
      <c r="D11" s="0" t="str">
        <f aca="false">'surfaces brutes'!D11</f>
        <v>B2270109</v>
      </c>
      <c r="E11" s="0" t="str">
        <f aca="false">'surfaces brutes'!E11</f>
        <v>Boussole227</v>
      </c>
      <c r="F11" s="0" t="str">
        <f aca="false">'surfaces brutes'!F11</f>
        <v>B2270109</v>
      </c>
      <c r="G11" s="0" t="n">
        <f aca="false">'surfaces brutes'!G11</f>
        <v>1</v>
      </c>
      <c r="H11" s="0" t="n">
        <f aca="false">'surfaces brutes'!H11</f>
        <v>80</v>
      </c>
      <c r="I11" s="0" t="n">
        <f aca="false">'surfaces brutes'!I11</f>
        <v>3</v>
      </c>
      <c r="J11" s="0" t="n">
        <f aca="false">'surfaces brutes'!J11</f>
        <v>2.27</v>
      </c>
      <c r="K11" s="0" t="n">
        <f aca="false">'surfaces brutes'!K11</f>
        <v>3</v>
      </c>
      <c r="L11" s="0" t="str">
        <f aca="false">'surfaces brutes'!L11</f>
        <v>abricot</v>
      </c>
      <c r="M11" s="0" t="n">
        <f aca="false">'surfaces brutes'!M11</f>
        <v>125</v>
      </c>
      <c r="N11" s="0" t="n">
        <f aca="false">'surfaces brutes'!N11</f>
        <v>4931.8369140625</v>
      </c>
      <c r="O11" s="0" t="n">
        <f aca="false">'surfaces brutes'!O11</f>
        <v>4722.0625</v>
      </c>
      <c r="P11" s="0" t="n">
        <f aca="false">'surfaces brutes'!P11*'surfaces brutes'!$N11/'surfaces brutes'!$O11</f>
        <v>86.2307450566783</v>
      </c>
      <c r="Q11" s="0" t="n">
        <f aca="false">'surfaces brutes'!Q11*'surfaces brutes'!$N11/'surfaces brutes'!$O11</f>
        <v>0</v>
      </c>
      <c r="R11" s="0" t="n">
        <f aca="false">'surfaces brutes'!R11*'surfaces brutes'!$N11/'surfaces brutes'!$O11</f>
        <v>160.485208904991</v>
      </c>
      <c r="S11" s="0" t="n">
        <f aca="false">'surfaces brutes'!S11*'surfaces brutes'!$N11/'surfaces brutes'!$O11</f>
        <v>0</v>
      </c>
      <c r="T11" s="0" t="n">
        <f aca="false">'surfaces brutes'!T11*'surfaces brutes'!$N11/'surfaces brutes'!$O11</f>
        <v>0</v>
      </c>
      <c r="U11" s="0" t="n">
        <f aca="false">'surfaces brutes'!U11*'surfaces brutes'!$N11/'surfaces brutes'!$O11</f>
        <v>0</v>
      </c>
      <c r="V11" s="0" t="n">
        <f aca="false">'surfaces brutes'!V11*'surfaces brutes'!$N11/'surfaces brutes'!$O11</f>
        <v>0</v>
      </c>
      <c r="W11" s="0" t="n">
        <f aca="false">'surfaces brutes'!W11*'surfaces brutes'!$N11/'surfaces brutes'!$O11</f>
        <v>0</v>
      </c>
      <c r="X11" s="0" t="n">
        <f aca="false">'surfaces brutes'!X11*'surfaces brutes'!$N11/'surfaces brutes'!$O11</f>
        <v>0</v>
      </c>
      <c r="Y11" s="0" t="n">
        <f aca="false">'surfaces brutes'!Y11*'surfaces brutes'!$N11/'surfaces brutes'!$O11</f>
        <v>23.3395591596417</v>
      </c>
      <c r="Z11" s="0" t="n">
        <f aca="false">'surfaces brutes'!Z11*'surfaces brutes'!$N11/'surfaces brutes'!$O11</f>
        <v>0</v>
      </c>
      <c r="AA11" s="0" t="n">
        <f aca="false">'surfaces brutes'!AA11*'surfaces brutes'!$N11/'surfaces brutes'!$O11</f>
        <v>0</v>
      </c>
      <c r="AB11" s="0" t="n">
        <f aca="false">'surfaces brutes'!AB11*'surfaces brutes'!$N11/'surfaces brutes'!$O11</f>
        <v>0</v>
      </c>
      <c r="AC11" s="0" t="n">
        <f aca="false">'surfaces brutes'!AC11*'surfaces brutes'!$N11/'surfaces brutes'!$O11</f>
        <v>0</v>
      </c>
      <c r="AD11" s="0" t="n">
        <f aca="false">'surfaces brutes'!AD11*'surfaces brutes'!$N11/'surfaces brutes'!$O11</f>
        <v>0</v>
      </c>
      <c r="AE11" s="0" t="n">
        <f aca="false">'surfaces brutes'!AE11*'surfaces brutes'!$N11/'surfaces brutes'!$O11</f>
        <v>6.36750161016924</v>
      </c>
      <c r="AF11" s="0" t="n">
        <f aca="false">'surfaces brutes'!AF11*'surfaces brutes'!$N11/'surfaces brutes'!$O11</f>
        <v>45.9343787259427</v>
      </c>
      <c r="AG11" s="0" t="n">
        <f aca="false">'surfaces brutes'!AG11*'surfaces brutes'!$N11/'surfaces brutes'!$O11</f>
        <v>117.033445560309</v>
      </c>
      <c r="AH11" s="0" t="n">
        <f aca="false">'surfaces brutes'!AH11*'surfaces brutes'!$N11/'surfaces brutes'!$O11</f>
        <v>12.4361880374831</v>
      </c>
      <c r="AI11" s="0" t="n">
        <f aca="false">'surfaces brutes'!AI11*'surfaces brutes'!$N11/'surfaces brutes'!$O11</f>
        <v>0</v>
      </c>
      <c r="AJ11" s="0" t="n">
        <f aca="false">'surfaces brutes'!AJ11*'surfaces brutes'!$N11/'surfaces brutes'!$O11</f>
        <v>20.8129486629101</v>
      </c>
      <c r="AK11" s="0" t="n">
        <f aca="false">'surfaces brutes'!AK11*'surfaces brutes'!$N11/'surfaces brutes'!$O11</f>
        <v>0</v>
      </c>
      <c r="AL11" s="0" t="n">
        <f aca="false">'surfaces brutes'!AL11*'surfaces brutes'!$N11/'surfaces brutes'!$O11</f>
        <v>143.526413636762</v>
      </c>
      <c r="AM11" s="0" t="n">
        <f aca="false">'surfaces brutes'!AM11*'surfaces brutes'!$N11/'surfaces brutes'!$O11</f>
        <v>5.17189674670323</v>
      </c>
      <c r="AN11" s="0" t="n">
        <f aca="false">'surfaces brutes'!AN11*'surfaces brutes'!$N11/'surfaces brutes'!$O11</f>
        <v>0</v>
      </c>
      <c r="AO11" s="0" t="n">
        <f aca="false">'surfaces brutes'!AO11*'surfaces brutes'!$N11/'surfaces brutes'!$O11</f>
        <v>40.2691983259904</v>
      </c>
      <c r="AP11" s="0" t="n">
        <f aca="false">'surfaces brutes'!AP11*'surfaces brutes'!$N11/'surfaces brutes'!$O11</f>
        <v>0</v>
      </c>
      <c r="AQ11" s="0" t="n">
        <f aca="false">'surfaces brutes'!AQ11*'surfaces brutes'!$N11/'surfaces brutes'!$O11</f>
        <v>67.9136372027674</v>
      </c>
      <c r="AR11" s="0" t="n">
        <f aca="false">'surfaces brutes'!AR11*'surfaces brutes'!$N11/'surfaces brutes'!$O11</f>
        <v>0</v>
      </c>
      <c r="AS11" s="0" t="n">
        <f aca="false">'surfaces brutes'!AS11*'surfaces brutes'!$N11/'surfaces brutes'!$O11</f>
        <v>2.25169431321095</v>
      </c>
      <c r="AT11" s="0" t="n">
        <f aca="false">'surfaces brutes'!AT11*'surfaces brutes'!$N11/'surfaces brutes'!$O11</f>
        <v>31.4716035540292</v>
      </c>
      <c r="AU11" s="0" t="n">
        <f aca="false">'surfaces brutes'!AU11*'surfaces brutes'!$N11/'surfaces brutes'!$O11</f>
        <v>3.49984181497857</v>
      </c>
      <c r="AV11" s="0" t="n">
        <f aca="false">'surfaces brutes'!AV11*'surfaces brutes'!$N11/'surfaces brutes'!$O11</f>
        <v>0</v>
      </c>
      <c r="AW11" s="0" t="n">
        <f aca="false">'surfaces brutes'!AW11*'surfaces brutes'!$N11/'surfaces brutes'!$O11</f>
        <v>0</v>
      </c>
      <c r="AX11" s="0" t="n">
        <f aca="false">'surfaces brutes'!AX11*'surfaces brutes'!$N11/'surfaces brutes'!$O11</f>
        <v>0</v>
      </c>
      <c r="AY11" s="0" t="n">
        <f aca="false">'surfaces brutes'!AY11*'surfaces brutes'!$N11/'surfaces brutes'!$O11</f>
        <v>0</v>
      </c>
      <c r="AZ11" s="0" t="n">
        <f aca="false">'surfaces brutes'!AZ11*'surfaces brutes'!$N11/'surfaces brutes'!$O11</f>
        <v>0</v>
      </c>
      <c r="BA11" s="0" t="n">
        <f aca="false">'surfaces brutes'!BA11*'surfaces brutes'!$N11/'surfaces brutes'!$O11</f>
        <v>0</v>
      </c>
      <c r="BB11" s="0" t="n">
        <f aca="false">'surfaces brutes'!BB11*'surfaces brutes'!$N11/'surfaces brutes'!$O11</f>
        <v>29.9413604077421</v>
      </c>
      <c r="BC11" s="0" t="n">
        <f aca="false">'surfaces brutes'!BC11*'surfaces brutes'!$N11/'surfaces brutes'!$O11</f>
        <v>0</v>
      </c>
      <c r="BD11" s="0" t="n">
        <f aca="false">'surfaces brutes'!BD11*'surfaces brutes'!$N11/'surfaces brutes'!$O11</f>
        <v>0</v>
      </c>
      <c r="BE11" s="0" t="n">
        <f aca="false">'surfaces brutes'!BE11*'surfaces brutes'!$N11/'surfaces brutes'!$O11</f>
        <v>0</v>
      </c>
      <c r="BF11" s="0" t="n">
        <f aca="false">'surfaces brutes'!BF11*'surfaces brutes'!$N11/'surfaces brutes'!$O11</f>
        <v>0</v>
      </c>
      <c r="BG11" s="0" t="n">
        <f aca="false">'surfaces brutes'!BG11*'surfaces brutes'!$N11/'surfaces brutes'!$O11</f>
        <v>11.8543698170769</v>
      </c>
      <c r="BH11" s="0" t="n">
        <f aca="false">'surfaces brutes'!BH11*'surfaces brutes'!$N11/'surfaces brutes'!$O11</f>
        <v>8.71035555566818</v>
      </c>
      <c r="BI11" s="0" t="n">
        <f aca="false">'surfaces brutes'!BI11*'surfaces brutes'!$N11/'surfaces brutes'!$O11</f>
        <v>0</v>
      </c>
      <c r="BJ11" s="0" t="n">
        <f aca="false">'surfaces brutes'!BJ11*'surfaces brutes'!$N11/'surfaces brutes'!$O11</f>
        <v>0</v>
      </c>
      <c r="BK11" s="0" t="n">
        <f aca="false">'surfaces brutes'!BK11*'surfaces brutes'!$N11/'surfaces brutes'!$O11</f>
        <v>259.004561644295</v>
      </c>
      <c r="BL11" s="0" t="n">
        <f aca="false">'surfaces brutes'!BL11*'surfaces brutes'!$N11/'surfaces brutes'!$O11</f>
        <v>6.52382022964082</v>
      </c>
      <c r="BM11" s="0" t="n">
        <f aca="false">'surfaces brutes'!BM11*'surfaces brutes'!$N11/'surfaces brutes'!$O11</f>
        <v>8.81212501295051</v>
      </c>
      <c r="BN11" s="0" t="n">
        <f aca="false">'surfaces brutes'!BN11*'surfaces brutes'!$N11/'surfaces brutes'!$O11</f>
        <v>0</v>
      </c>
      <c r="BO11" s="0" t="n">
        <f aca="false">'surfaces brutes'!BO11*'surfaces brutes'!$N11/'surfaces brutes'!$O11</f>
        <v>0</v>
      </c>
      <c r="BP11" s="0" t="n">
        <f aca="false">'surfaces brutes'!BP11*'surfaces brutes'!$N11/'surfaces brutes'!$O11</f>
        <v>5.42104486061104</v>
      </c>
      <c r="BQ11" s="0" t="n">
        <f aca="false">'surfaces brutes'!BQ11*'surfaces brutes'!$N11/'surfaces brutes'!$O11</f>
        <v>2.38431040236578</v>
      </c>
      <c r="BR11" s="0" t="n">
        <f aca="false">'surfaces brutes'!BR11*'surfaces brutes'!$N11/'surfaces brutes'!$O11</f>
        <v>0</v>
      </c>
      <c r="BS11" s="0" t="n">
        <f aca="false">'surfaces brutes'!BS11*'surfaces brutes'!$N11/'surfaces brutes'!$O11</f>
        <v>0</v>
      </c>
      <c r="BT11" s="0" t="n">
        <f aca="false">'surfaces brutes'!BT11*'surfaces brutes'!$N11/'surfaces brutes'!$O11</f>
        <v>43.1713061870306</v>
      </c>
      <c r="BU11" s="0" t="n">
        <f aca="false">'surfaces brutes'!AE11*'surfaces brutes'!$N11/'surfaces brutes'!$O11</f>
        <v>6.36750161016924</v>
      </c>
      <c r="BV11" s="0" t="n">
        <f aca="false">'surfaces brutes'!AM11*'surfaces brutes'!$N11/'surfaces brutes'!$O11</f>
        <v>5.17189674670323</v>
      </c>
      <c r="BW11" s="0" t="n">
        <f aca="false">'surfaces brutes'!BW11*'surfaces brutes'!$N11/'surfaces brutes'!$O11</f>
        <v>0</v>
      </c>
      <c r="BX11" s="0" t="n">
        <f aca="false">'surfaces brutes'!BX11*'surfaces brutes'!$N11/'surfaces brutes'!$O11</f>
        <v>0</v>
      </c>
      <c r="BY11" s="0" t="n">
        <f aca="false">'surfaces brutes'!BY11*'surfaces brutes'!$N11/'surfaces brutes'!$O11</f>
        <v>0</v>
      </c>
      <c r="BZ11" s="0" t="n">
        <f aca="false">'surfaces brutes'!BZ11*'surfaces brutes'!$N11/'surfaces brutes'!$O11</f>
        <v>0</v>
      </c>
      <c r="CA11" s="0" t="n">
        <f aca="false">'surfaces brutes'!CA11*'surfaces brutes'!$N11/'surfaces brutes'!$O11</f>
        <v>0</v>
      </c>
      <c r="CB11" s="0" t="n">
        <f aca="false">'surfaces brutes'!CB11*'surfaces brutes'!$N11/'surfaces brutes'!$O11</f>
        <v>0</v>
      </c>
      <c r="CC11" s="0" t="n">
        <f aca="false">'surfaces brutes'!CC11*'surfaces brutes'!$N11/'surfaces brutes'!$O11</f>
        <v>0</v>
      </c>
      <c r="CD11" s="0" t="n">
        <f aca="false">'surfaces brutes'!CD11*'surfaces brutes'!$N11/'surfaces brutes'!$O11</f>
        <v>0</v>
      </c>
      <c r="CE11" s="0" t="n">
        <f aca="false">'surfaces brutes'!CE11*'surfaces brutes'!$N11/'surfaces brutes'!$O11</f>
        <v>0</v>
      </c>
      <c r="CF11" s="0" t="n">
        <f aca="false">'surfaces brutes'!CF11*'surfaces brutes'!$N11/'surfaces brutes'!$O11</f>
        <v>0</v>
      </c>
      <c r="CG11" s="0" t="n">
        <f aca="false">'surfaces brutes'!CG11*'surfaces brutes'!$N11/'surfaces brutes'!$O11</f>
        <v>0</v>
      </c>
      <c r="CH11" s="0" t="n">
        <f aca="false">'surfaces brutes'!CH11*'surfaces brutes'!$N11/'surfaces brutes'!$O11</f>
        <v>0</v>
      </c>
    </row>
    <row r="12" customFormat="false" ht="13.2" hidden="false" customHeight="false" outlineLevel="0" collapsed="false">
      <c r="A12" s="43" t="n">
        <f aca="false">'surfaces brutes'!A12</f>
        <v>44264</v>
      </c>
      <c r="B12" s="43" t="n">
        <f aca="false">'surfaces brutes'!B12</f>
        <v>44264</v>
      </c>
      <c r="C12" s="44" t="str">
        <f aca="false">'surfaces brutes'!C12</f>
        <v>Boussole227</v>
      </c>
      <c r="D12" s="0" t="str">
        <f aca="false">'surfaces brutes'!D12</f>
        <v>B2270110</v>
      </c>
      <c r="E12" s="0" t="str">
        <f aca="false">'surfaces brutes'!E12</f>
        <v>Boussole227</v>
      </c>
      <c r="F12" s="0" t="str">
        <f aca="false">'surfaces brutes'!F12</f>
        <v>B2270110</v>
      </c>
      <c r="G12" s="0" t="n">
        <f aca="false">'surfaces brutes'!G12</f>
        <v>1</v>
      </c>
      <c r="H12" s="0" t="n">
        <f aca="false">'surfaces brutes'!H12</f>
        <v>150</v>
      </c>
      <c r="I12" s="0" t="n">
        <f aca="false">'surfaces brutes'!I12</f>
        <v>2</v>
      </c>
      <c r="J12" s="0" t="n">
        <f aca="false">'surfaces brutes'!J12</f>
        <v>2.27</v>
      </c>
      <c r="K12" s="0" t="n">
        <f aca="false">'surfaces brutes'!K12</f>
        <v>3</v>
      </c>
      <c r="L12" s="0" t="str">
        <f aca="false">'surfaces brutes'!L12</f>
        <v>abricot</v>
      </c>
      <c r="M12" s="0" t="n">
        <f aca="false">'surfaces brutes'!M12</f>
        <v>125</v>
      </c>
      <c r="N12" s="0" t="n">
        <f aca="false">'surfaces brutes'!N12</f>
        <v>4931.8369140625</v>
      </c>
      <c r="O12" s="0" t="n">
        <f aca="false">'surfaces brutes'!O12</f>
        <v>4718.70458984375</v>
      </c>
      <c r="P12" s="0" t="n">
        <f aca="false">'surfaces brutes'!P12*'surfaces brutes'!$N12/'surfaces brutes'!$O12</f>
        <v>99.6691796529803</v>
      </c>
      <c r="Q12" s="0" t="n">
        <f aca="false">'surfaces brutes'!Q12*'surfaces brutes'!$N12/'surfaces brutes'!$O12</f>
        <v>0</v>
      </c>
      <c r="R12" s="0" t="n">
        <f aca="false">'surfaces brutes'!R12*'surfaces brutes'!$N12/'surfaces brutes'!$O12</f>
        <v>175.934443034892</v>
      </c>
      <c r="S12" s="0" t="n">
        <f aca="false">'surfaces brutes'!S12*'surfaces brutes'!$N12/'surfaces brutes'!$O12</f>
        <v>0</v>
      </c>
      <c r="T12" s="0" t="n">
        <f aca="false">'surfaces brutes'!T12*'surfaces brutes'!$N12/'surfaces brutes'!$O12</f>
        <v>0</v>
      </c>
      <c r="U12" s="0" t="n">
        <f aca="false">'surfaces brutes'!U12*'surfaces brutes'!$N12/'surfaces brutes'!$O12</f>
        <v>0</v>
      </c>
      <c r="V12" s="0" t="n">
        <f aca="false">'surfaces brutes'!V12*'surfaces brutes'!$N12/'surfaces brutes'!$O12</f>
        <v>0</v>
      </c>
      <c r="W12" s="0" t="n">
        <f aca="false">'surfaces brutes'!W12*'surfaces brutes'!$N12/'surfaces brutes'!$O12</f>
        <v>0</v>
      </c>
      <c r="X12" s="0" t="n">
        <f aca="false">'surfaces brutes'!X12*'surfaces brutes'!$N12/'surfaces brutes'!$O12</f>
        <v>0</v>
      </c>
      <c r="Y12" s="0" t="n">
        <f aca="false">'surfaces brutes'!Y12*'surfaces brutes'!$N12/'surfaces brutes'!$O12</f>
        <v>23.4031866504718</v>
      </c>
      <c r="Z12" s="0" t="n">
        <f aca="false">'surfaces brutes'!Z12*'surfaces brutes'!$N12/'surfaces brutes'!$O12</f>
        <v>0</v>
      </c>
      <c r="AA12" s="0" t="n">
        <f aca="false">'surfaces brutes'!AA12*'surfaces brutes'!$N12/'surfaces brutes'!$O12</f>
        <v>5.59997363464344</v>
      </c>
      <c r="AB12" s="0" t="n">
        <f aca="false">'surfaces brutes'!AB12*'surfaces brutes'!$N12/'surfaces brutes'!$O12</f>
        <v>0</v>
      </c>
      <c r="AC12" s="0" t="n">
        <f aca="false">'surfaces brutes'!AC12*'surfaces brutes'!$N12/'surfaces brutes'!$O12</f>
        <v>0</v>
      </c>
      <c r="AD12" s="0" t="n">
        <f aca="false">'surfaces brutes'!AD12*'surfaces brutes'!$N12/'surfaces brutes'!$O12</f>
        <v>0</v>
      </c>
      <c r="AE12" s="0" t="n">
        <f aca="false">'surfaces brutes'!AE12*'surfaces brutes'!$N12/'surfaces brutes'!$O12</f>
        <v>6.95222523659391</v>
      </c>
      <c r="AF12" s="0" t="n">
        <f aca="false">'surfaces brutes'!AF12*'surfaces brutes'!$N12/'surfaces brutes'!$O12</f>
        <v>50.5164142932499</v>
      </c>
      <c r="AG12" s="0" t="n">
        <f aca="false">'surfaces brutes'!AG12*'surfaces brutes'!$N12/'surfaces brutes'!$O12</f>
        <v>140.040060074556</v>
      </c>
      <c r="AH12" s="0" t="n">
        <f aca="false">'surfaces brutes'!AH12*'surfaces brutes'!$N12/'surfaces brutes'!$O12</f>
        <v>13.4207060373342</v>
      </c>
      <c r="AI12" s="0" t="n">
        <f aca="false">'surfaces brutes'!AI12*'surfaces brutes'!$N12/'surfaces brutes'!$O12</f>
        <v>0</v>
      </c>
      <c r="AJ12" s="0" t="n">
        <f aca="false">'surfaces brutes'!AJ12*'surfaces brutes'!$N12/'surfaces brutes'!$O12</f>
        <v>22.2058553299319</v>
      </c>
      <c r="AK12" s="0" t="n">
        <f aca="false">'surfaces brutes'!AK12*'surfaces brutes'!$N12/'surfaces brutes'!$O12</f>
        <v>7.34109158431673</v>
      </c>
      <c r="AL12" s="0" t="n">
        <f aca="false">'surfaces brutes'!AL12*'surfaces brutes'!$N12/'surfaces brutes'!$O12</f>
        <v>146.196128200524</v>
      </c>
      <c r="AM12" s="0" t="n">
        <f aca="false">'surfaces brutes'!AM12*'surfaces brutes'!$N12/'surfaces brutes'!$O12</f>
        <v>5.33001152213322</v>
      </c>
      <c r="AN12" s="0" t="n">
        <f aca="false">'surfaces brutes'!AN12*'surfaces brutes'!$N12/'surfaces brutes'!$O12</f>
        <v>0</v>
      </c>
      <c r="AO12" s="0" t="n">
        <f aca="false">'surfaces brutes'!AO12*'surfaces brutes'!$N12/'surfaces brutes'!$O12</f>
        <v>45.0868409573273</v>
      </c>
      <c r="AP12" s="0" t="n">
        <f aca="false">'surfaces brutes'!AP12*'surfaces brutes'!$N12/'surfaces brutes'!$O12</f>
        <v>0</v>
      </c>
      <c r="AQ12" s="0" t="n">
        <f aca="false">'surfaces brutes'!AQ12*'surfaces brutes'!$N12/'surfaces brutes'!$O12</f>
        <v>71.5926694211676</v>
      </c>
      <c r="AR12" s="0" t="n">
        <f aca="false">'surfaces brutes'!AR12*'surfaces brutes'!$N12/'surfaces brutes'!$O12</f>
        <v>0</v>
      </c>
      <c r="AS12" s="0" t="n">
        <f aca="false">'surfaces brutes'!AS12*'surfaces brutes'!$N12/'surfaces brutes'!$O12</f>
        <v>2.34005970954045</v>
      </c>
      <c r="AT12" s="0" t="n">
        <f aca="false">'surfaces brutes'!AT12*'surfaces brutes'!$N12/'surfaces brutes'!$O12</f>
        <v>37.412671590296</v>
      </c>
      <c r="AU12" s="0" t="n">
        <f aca="false">'surfaces brutes'!AU12*'surfaces brutes'!$N12/'surfaces brutes'!$O12</f>
        <v>4.06087187944852</v>
      </c>
      <c r="AV12" s="0" t="n">
        <f aca="false">'surfaces brutes'!AV12*'surfaces brutes'!$N12/'surfaces brutes'!$O12</f>
        <v>0</v>
      </c>
      <c r="AW12" s="0" t="n">
        <f aca="false">'surfaces brutes'!AW12*'surfaces brutes'!$N12/'surfaces brutes'!$O12</f>
        <v>0</v>
      </c>
      <c r="AX12" s="0" t="n">
        <f aca="false">'surfaces brutes'!AX12*'surfaces brutes'!$N12/'surfaces brutes'!$O12</f>
        <v>0</v>
      </c>
      <c r="AY12" s="0" t="n">
        <f aca="false">'surfaces brutes'!AY12*'surfaces brutes'!$N12/'surfaces brutes'!$O12</f>
        <v>0</v>
      </c>
      <c r="AZ12" s="0" t="n">
        <f aca="false">'surfaces brutes'!AZ12*'surfaces brutes'!$N12/'surfaces brutes'!$O12</f>
        <v>0</v>
      </c>
      <c r="BA12" s="0" t="n">
        <f aca="false">'surfaces brutes'!BA12*'surfaces brutes'!$N12/'surfaces brutes'!$O12</f>
        <v>0</v>
      </c>
      <c r="BB12" s="0" t="n">
        <f aca="false">'surfaces brutes'!BB12*'surfaces brutes'!$N12/'surfaces brutes'!$O12</f>
        <v>31.0123041614949</v>
      </c>
      <c r="BC12" s="0" t="n">
        <f aca="false">'surfaces brutes'!BC12*'surfaces brutes'!$N12/'surfaces brutes'!$O12</f>
        <v>0</v>
      </c>
      <c r="BD12" s="0" t="n">
        <f aca="false">'surfaces brutes'!BD12*'surfaces brutes'!$N12/'surfaces brutes'!$O12</f>
        <v>0</v>
      </c>
      <c r="BE12" s="0" t="n">
        <f aca="false">'surfaces brutes'!BE12*'surfaces brutes'!$N12/'surfaces brutes'!$O12</f>
        <v>0</v>
      </c>
      <c r="BF12" s="0" t="n">
        <f aca="false">'surfaces brutes'!BF12*'surfaces brutes'!$N12/'surfaces brutes'!$O12</f>
        <v>0</v>
      </c>
      <c r="BG12" s="0" t="n">
        <f aca="false">'surfaces brutes'!BG12*'surfaces brutes'!$N12/'surfaces brutes'!$O12</f>
        <v>13.3487726231336</v>
      </c>
      <c r="BH12" s="0" t="n">
        <f aca="false">'surfaces brutes'!BH12*'surfaces brutes'!$N12/'surfaces brutes'!$O12</f>
        <v>9.63736907433102</v>
      </c>
      <c r="BI12" s="0" t="n">
        <f aca="false">'surfaces brutes'!BI12*'surfaces brutes'!$N12/'surfaces brutes'!$O12</f>
        <v>0</v>
      </c>
      <c r="BJ12" s="0" t="n">
        <f aca="false">'surfaces brutes'!BJ12*'surfaces brutes'!$N12/'surfaces brutes'!$O12</f>
        <v>0</v>
      </c>
      <c r="BK12" s="0" t="n">
        <f aca="false">'surfaces brutes'!BK12*'surfaces brutes'!$N12/'surfaces brutes'!$O12</f>
        <v>295.628741730364</v>
      </c>
      <c r="BL12" s="0" t="n">
        <f aca="false">'surfaces brutes'!BL12*'surfaces brutes'!$N12/'surfaces brutes'!$O12</f>
        <v>9.40799808798753</v>
      </c>
      <c r="BM12" s="0" t="n">
        <f aca="false">'surfaces brutes'!BM12*'surfaces brutes'!$N12/'surfaces brutes'!$O12</f>
        <v>0</v>
      </c>
      <c r="BN12" s="0" t="n">
        <f aca="false">'surfaces brutes'!BN12*'surfaces brutes'!$N12/'surfaces brutes'!$O12</f>
        <v>0</v>
      </c>
      <c r="BO12" s="0" t="n">
        <f aca="false">'surfaces brutes'!BO12*'surfaces brutes'!$N12/'surfaces brutes'!$O12</f>
        <v>0</v>
      </c>
      <c r="BP12" s="0" t="n">
        <f aca="false">'surfaces brutes'!BP12*'surfaces brutes'!$N12/'surfaces brutes'!$O12</f>
        <v>5.87600993829291</v>
      </c>
      <c r="BQ12" s="0" t="n">
        <f aca="false">'surfaces brutes'!BQ12*'surfaces brutes'!$N12/'surfaces brutes'!$O12</f>
        <v>2.75897207263938</v>
      </c>
      <c r="BR12" s="0" t="n">
        <f aca="false">'surfaces brutes'!BR12*'surfaces brutes'!$N12/'surfaces brutes'!$O12</f>
        <v>1.86463825617564</v>
      </c>
      <c r="BS12" s="0" t="n">
        <f aca="false">'surfaces brutes'!BS12*'surfaces brutes'!$N12/'surfaces brutes'!$O12</f>
        <v>0</v>
      </c>
      <c r="BT12" s="0" t="n">
        <f aca="false">'surfaces brutes'!BT12*'surfaces brutes'!$N12/'surfaces brutes'!$O12</f>
        <v>48.9860051899956</v>
      </c>
      <c r="BU12" s="0" t="n">
        <f aca="false">'surfaces brutes'!AE12*'surfaces brutes'!$N12/'surfaces brutes'!$O12</f>
        <v>6.95222523659391</v>
      </c>
      <c r="BV12" s="0" t="n">
        <f aca="false">'surfaces brutes'!AM12*'surfaces brutes'!$N12/'surfaces brutes'!$O12</f>
        <v>5.33001152213322</v>
      </c>
      <c r="BW12" s="0" t="n">
        <f aca="false">'surfaces brutes'!BW12*'surfaces brutes'!$N12/'surfaces brutes'!$O12</f>
        <v>0</v>
      </c>
      <c r="BX12" s="0" t="n">
        <f aca="false">'surfaces brutes'!BX12*'surfaces brutes'!$N12/'surfaces brutes'!$O12</f>
        <v>0</v>
      </c>
      <c r="BY12" s="0" t="n">
        <f aca="false">'surfaces brutes'!BY12*'surfaces brutes'!$N12/'surfaces brutes'!$O12</f>
        <v>0</v>
      </c>
      <c r="BZ12" s="0" t="n">
        <f aca="false">'surfaces brutes'!BZ12*'surfaces brutes'!$N12/'surfaces brutes'!$O12</f>
        <v>0</v>
      </c>
      <c r="CA12" s="0" t="n">
        <f aca="false">'surfaces brutes'!CA12*'surfaces brutes'!$N12/'surfaces brutes'!$O12</f>
        <v>0</v>
      </c>
      <c r="CB12" s="0" t="n">
        <f aca="false">'surfaces brutes'!CB12*'surfaces brutes'!$N12/'surfaces brutes'!$O12</f>
        <v>0</v>
      </c>
      <c r="CC12" s="0" t="n">
        <f aca="false">'surfaces brutes'!CC12*'surfaces brutes'!$N12/'surfaces brutes'!$O12</f>
        <v>0</v>
      </c>
      <c r="CD12" s="0" t="n">
        <f aca="false">'surfaces brutes'!CD12*'surfaces brutes'!$N12/'surfaces brutes'!$O12</f>
        <v>0</v>
      </c>
      <c r="CE12" s="0" t="n">
        <f aca="false">'surfaces brutes'!CE12*'surfaces brutes'!$N12/'surfaces brutes'!$O12</f>
        <v>0</v>
      </c>
      <c r="CF12" s="0" t="n">
        <f aca="false">'surfaces brutes'!CF12*'surfaces brutes'!$N12/'surfaces brutes'!$O12</f>
        <v>0</v>
      </c>
      <c r="CG12" s="0" t="n">
        <f aca="false">'surfaces brutes'!CG12*'surfaces brutes'!$N12/'surfaces brutes'!$O12</f>
        <v>0</v>
      </c>
      <c r="CH12" s="0" t="n">
        <f aca="false">'surfaces brutes'!CH12*'surfaces brutes'!$N12/'surfaces brutes'!$O12</f>
        <v>0</v>
      </c>
    </row>
    <row r="13" customFormat="false" ht="13.2" hidden="false" customHeight="false" outlineLevel="0" collapsed="false">
      <c r="A13" s="43" t="n">
        <f aca="false">'surfaces brutes'!A13</f>
        <v>44264</v>
      </c>
      <c r="B13" s="43" t="n">
        <f aca="false">'surfaces brutes'!B13</f>
        <v>44264</v>
      </c>
      <c r="C13" s="44" t="str">
        <f aca="false">'surfaces brutes'!C13</f>
        <v>Boussole227</v>
      </c>
      <c r="D13" s="0" t="str">
        <f aca="false">'surfaces brutes'!D13</f>
        <v>B2270111</v>
      </c>
      <c r="E13" s="0" t="str">
        <f aca="false">'surfaces brutes'!E13</f>
        <v>Boussole227</v>
      </c>
      <c r="F13" s="0" t="str">
        <f aca="false">'surfaces brutes'!F13</f>
        <v>B2270111</v>
      </c>
      <c r="G13" s="0" t="n">
        <f aca="false">'surfaces brutes'!G13</f>
        <v>1</v>
      </c>
      <c r="H13" s="0" t="n">
        <f aca="false">'surfaces brutes'!H13</f>
        <v>400</v>
      </c>
      <c r="I13" s="0" t="n">
        <f aca="false">'surfaces brutes'!I13</f>
        <v>1</v>
      </c>
      <c r="J13" s="0" t="n">
        <f aca="false">'surfaces brutes'!J13</f>
        <v>2.27</v>
      </c>
      <c r="K13" s="0" t="n">
        <f aca="false">'surfaces brutes'!K13</f>
        <v>3</v>
      </c>
      <c r="L13" s="0" t="str">
        <f aca="false">'surfaces brutes'!L13</f>
        <v>abricot</v>
      </c>
      <c r="M13" s="0" t="n">
        <f aca="false">'surfaces brutes'!M13</f>
        <v>125</v>
      </c>
      <c r="N13" s="0" t="n">
        <f aca="false">'surfaces brutes'!N13</f>
        <v>4931.8369140625</v>
      </c>
      <c r="O13" s="0" t="n">
        <f aca="false">'surfaces brutes'!O13</f>
        <v>4713.92724609375</v>
      </c>
      <c r="P13" s="0" t="n">
        <f aca="false">'surfaces brutes'!P13*'surfaces brutes'!$N13/'surfaces brutes'!$O13</f>
        <v>0</v>
      </c>
      <c r="Q13" s="0" t="n">
        <f aca="false">'surfaces brutes'!Q13*'surfaces brutes'!$N13/'surfaces brutes'!$O13</f>
        <v>0</v>
      </c>
      <c r="R13" s="0" t="n">
        <f aca="false">'surfaces brutes'!R13*'surfaces brutes'!$N13/'surfaces brutes'!$O13</f>
        <v>0</v>
      </c>
      <c r="S13" s="0" t="n">
        <f aca="false">'surfaces brutes'!S13*'surfaces brutes'!$N13/'surfaces brutes'!$O13</f>
        <v>0</v>
      </c>
      <c r="T13" s="0" t="n">
        <f aca="false">'surfaces brutes'!T13*'surfaces brutes'!$N13/'surfaces brutes'!$O13</f>
        <v>0</v>
      </c>
      <c r="U13" s="0" t="n">
        <f aca="false">'surfaces brutes'!U13*'surfaces brutes'!$N13/'surfaces brutes'!$O13</f>
        <v>0</v>
      </c>
      <c r="V13" s="0" t="n">
        <f aca="false">'surfaces brutes'!V13*'surfaces brutes'!$N13/'surfaces brutes'!$O13</f>
        <v>0</v>
      </c>
      <c r="W13" s="0" t="n">
        <f aca="false">'surfaces brutes'!W13*'surfaces brutes'!$N13/'surfaces brutes'!$O13</f>
        <v>0</v>
      </c>
      <c r="X13" s="0" t="n">
        <f aca="false">'surfaces brutes'!X13*'surfaces brutes'!$N13/'surfaces brutes'!$O13</f>
        <v>0</v>
      </c>
      <c r="Y13" s="0" t="n">
        <f aca="false">'surfaces brutes'!Y13*'surfaces brutes'!$N13/'surfaces brutes'!$O13</f>
        <v>0</v>
      </c>
      <c r="Z13" s="0" t="n">
        <f aca="false">'surfaces brutes'!Z13*'surfaces brutes'!$N13/'surfaces brutes'!$O13</f>
        <v>0</v>
      </c>
      <c r="AA13" s="0" t="n">
        <f aca="false">'surfaces brutes'!AA13*'surfaces brutes'!$N13/'surfaces brutes'!$O13</f>
        <v>0</v>
      </c>
      <c r="AB13" s="0" t="n">
        <f aca="false">'surfaces brutes'!AB13*'surfaces brutes'!$N13/'surfaces brutes'!$O13</f>
        <v>0</v>
      </c>
      <c r="AC13" s="0" t="n">
        <f aca="false">'surfaces brutes'!AC13*'surfaces brutes'!$N13/'surfaces brutes'!$O13</f>
        <v>0</v>
      </c>
      <c r="AD13" s="0" t="n">
        <f aca="false">'surfaces brutes'!AD13*'surfaces brutes'!$N13/'surfaces brutes'!$O13</f>
        <v>0</v>
      </c>
      <c r="AE13" s="0" t="n">
        <f aca="false">'surfaces brutes'!AE13*'surfaces brutes'!$N13/'surfaces brutes'!$O13</f>
        <v>0</v>
      </c>
      <c r="AF13" s="0" t="n">
        <f aca="false">'surfaces brutes'!AF13*'surfaces brutes'!$N13/'surfaces brutes'!$O13</f>
        <v>0</v>
      </c>
      <c r="AG13" s="0" t="n">
        <f aca="false">'surfaces brutes'!AG13*'surfaces brutes'!$N13/'surfaces brutes'!$O13</f>
        <v>0</v>
      </c>
      <c r="AH13" s="0" t="n">
        <f aca="false">'surfaces brutes'!AH13*'surfaces brutes'!$N13/'surfaces brutes'!$O13</f>
        <v>0</v>
      </c>
      <c r="AI13" s="0" t="n">
        <f aca="false">'surfaces brutes'!AI13*'surfaces brutes'!$N13/'surfaces brutes'!$O13</f>
        <v>0</v>
      </c>
      <c r="AJ13" s="0" t="n">
        <f aca="false">'surfaces brutes'!AJ13*'surfaces brutes'!$N13/'surfaces brutes'!$O13</f>
        <v>0</v>
      </c>
      <c r="AK13" s="0" t="n">
        <f aca="false">'surfaces brutes'!AK13*'surfaces brutes'!$N13/'surfaces brutes'!$O13</f>
        <v>0</v>
      </c>
      <c r="AL13" s="0" t="n">
        <f aca="false">'surfaces brutes'!AL13*'surfaces brutes'!$N13/'surfaces brutes'!$O13</f>
        <v>0</v>
      </c>
      <c r="AM13" s="0" t="n">
        <f aca="false">'surfaces brutes'!AM13*'surfaces brutes'!$N13/'surfaces brutes'!$O13</f>
        <v>0</v>
      </c>
      <c r="AN13" s="0" t="n">
        <f aca="false">'surfaces brutes'!AN13*'surfaces brutes'!$N13/'surfaces brutes'!$O13</f>
        <v>0</v>
      </c>
      <c r="AO13" s="0" t="n">
        <f aca="false">'surfaces brutes'!AO13*'surfaces brutes'!$N13/'surfaces brutes'!$O13</f>
        <v>0</v>
      </c>
      <c r="AP13" s="0" t="n">
        <f aca="false">'surfaces brutes'!AP13*'surfaces brutes'!$N13/'surfaces brutes'!$O13</f>
        <v>0</v>
      </c>
      <c r="AQ13" s="0" t="n">
        <f aca="false">'surfaces brutes'!AQ13*'surfaces brutes'!$N13/'surfaces brutes'!$O13</f>
        <v>0</v>
      </c>
      <c r="AR13" s="0" t="n">
        <f aca="false">'surfaces brutes'!AR13*'surfaces brutes'!$N13/'surfaces brutes'!$O13</f>
        <v>0</v>
      </c>
      <c r="AS13" s="0" t="n">
        <f aca="false">'surfaces brutes'!AS13*'surfaces brutes'!$N13/'surfaces brutes'!$O13</f>
        <v>0</v>
      </c>
      <c r="AT13" s="0" t="n">
        <f aca="false">'surfaces brutes'!AT13*'surfaces brutes'!$N13/'surfaces brutes'!$O13</f>
        <v>0</v>
      </c>
      <c r="AU13" s="0" t="n">
        <f aca="false">'surfaces brutes'!AU13*'surfaces brutes'!$N13/'surfaces brutes'!$O13</f>
        <v>0</v>
      </c>
      <c r="AV13" s="0" t="n">
        <f aca="false">'surfaces brutes'!AV13*'surfaces brutes'!$N13/'surfaces brutes'!$O13</f>
        <v>0</v>
      </c>
      <c r="AW13" s="0" t="n">
        <f aca="false">'surfaces brutes'!AW13*'surfaces brutes'!$N13/'surfaces brutes'!$O13</f>
        <v>0</v>
      </c>
      <c r="AX13" s="0" t="n">
        <f aca="false">'surfaces brutes'!AX13*'surfaces brutes'!$N13/'surfaces brutes'!$O13</f>
        <v>0</v>
      </c>
      <c r="AY13" s="0" t="n">
        <f aca="false">'surfaces brutes'!AY13*'surfaces brutes'!$N13/'surfaces brutes'!$O13</f>
        <v>0</v>
      </c>
      <c r="AZ13" s="0" t="n">
        <f aca="false">'surfaces brutes'!AZ13*'surfaces brutes'!$N13/'surfaces brutes'!$O13</f>
        <v>0</v>
      </c>
      <c r="BA13" s="0" t="n">
        <f aca="false">'surfaces brutes'!BA13*'surfaces brutes'!$N13/'surfaces brutes'!$O13</f>
        <v>0</v>
      </c>
      <c r="BB13" s="0" t="n">
        <f aca="false">'surfaces brutes'!BB13*'surfaces brutes'!$N13/'surfaces brutes'!$O13</f>
        <v>0</v>
      </c>
      <c r="BC13" s="0" t="n">
        <f aca="false">'surfaces brutes'!BC13*'surfaces brutes'!$N13/'surfaces brutes'!$O13</f>
        <v>0</v>
      </c>
      <c r="BD13" s="0" t="n">
        <f aca="false">'surfaces brutes'!BD13*'surfaces brutes'!$N13/'surfaces brutes'!$O13</f>
        <v>0</v>
      </c>
      <c r="BE13" s="0" t="n">
        <f aca="false">'surfaces brutes'!BE13*'surfaces brutes'!$N13/'surfaces brutes'!$O13</f>
        <v>0</v>
      </c>
      <c r="BF13" s="0" t="n">
        <f aca="false">'surfaces brutes'!BF13*'surfaces brutes'!$N13/'surfaces brutes'!$O13</f>
        <v>0.667144291107624</v>
      </c>
      <c r="BG13" s="0" t="n">
        <f aca="false">'surfaces brutes'!BG13*'surfaces brutes'!$N13/'surfaces brutes'!$O13</f>
        <v>0</v>
      </c>
      <c r="BH13" s="0" t="n">
        <f aca="false">'surfaces brutes'!BH13*'surfaces brutes'!$N13/'surfaces brutes'!$O13</f>
        <v>0</v>
      </c>
      <c r="BI13" s="0" t="n">
        <f aca="false">'surfaces brutes'!BI13*'surfaces brutes'!$N13/'surfaces brutes'!$O13</f>
        <v>0</v>
      </c>
      <c r="BJ13" s="0" t="n">
        <f aca="false">'surfaces brutes'!BJ13*'surfaces brutes'!$N13/'surfaces brutes'!$O13</f>
        <v>0</v>
      </c>
      <c r="BK13" s="0" t="n">
        <f aca="false">'surfaces brutes'!BK13*'surfaces brutes'!$N13/'surfaces brutes'!$O13</f>
        <v>0</v>
      </c>
      <c r="BL13" s="0" t="n">
        <f aca="false">'surfaces brutes'!BL13*'surfaces brutes'!$N13/'surfaces brutes'!$O13</f>
        <v>0</v>
      </c>
      <c r="BM13" s="0" t="n">
        <f aca="false">'surfaces brutes'!BM13*'surfaces brutes'!$N13/'surfaces brutes'!$O13</f>
        <v>0</v>
      </c>
      <c r="BN13" s="0" t="n">
        <f aca="false">'surfaces brutes'!BN13*'surfaces brutes'!$N13/'surfaces brutes'!$O13</f>
        <v>0</v>
      </c>
      <c r="BO13" s="0" t="n">
        <f aca="false">'surfaces brutes'!BO13*'surfaces brutes'!$N13/'surfaces brutes'!$O13</f>
        <v>0</v>
      </c>
      <c r="BP13" s="0" t="n">
        <f aca="false">'surfaces brutes'!BP13*'surfaces brutes'!$N13/'surfaces brutes'!$O13</f>
        <v>0</v>
      </c>
      <c r="BQ13" s="0" t="n">
        <f aca="false">'surfaces brutes'!BQ13*'surfaces brutes'!$N13/'surfaces brutes'!$O13</f>
        <v>0</v>
      </c>
      <c r="BR13" s="0" t="n">
        <f aca="false">'surfaces brutes'!BR13*'surfaces brutes'!$N13/'surfaces brutes'!$O13</f>
        <v>0</v>
      </c>
      <c r="BS13" s="0" t="n">
        <f aca="false">'surfaces brutes'!BS13*'surfaces brutes'!$N13/'surfaces brutes'!$O13</f>
        <v>0</v>
      </c>
      <c r="BT13" s="0" t="n">
        <f aca="false">'surfaces brutes'!BT13*'surfaces brutes'!$N13/'surfaces brutes'!$O13</f>
        <v>0</v>
      </c>
      <c r="BU13" s="0" t="n">
        <f aca="false">'surfaces brutes'!AE13*'surfaces brutes'!$N13/'surfaces brutes'!$O13</f>
        <v>0</v>
      </c>
      <c r="BV13" s="0" t="n">
        <f aca="false">'surfaces brutes'!AM13*'surfaces brutes'!$N13/'surfaces brutes'!$O13</f>
        <v>0</v>
      </c>
      <c r="BW13" s="0" t="n">
        <f aca="false">'surfaces brutes'!BW13*'surfaces brutes'!$N13/'surfaces brutes'!$O13</f>
        <v>0</v>
      </c>
      <c r="BX13" s="0" t="n">
        <f aca="false">'surfaces brutes'!BX13*'surfaces brutes'!$N13/'surfaces brutes'!$O13</f>
        <v>0</v>
      </c>
      <c r="BY13" s="0" t="n">
        <f aca="false">'surfaces brutes'!BY13*'surfaces brutes'!$N13/'surfaces brutes'!$O13</f>
        <v>0</v>
      </c>
      <c r="BZ13" s="0" t="n">
        <f aca="false">'surfaces brutes'!BZ13*'surfaces brutes'!$N13/'surfaces brutes'!$O13</f>
        <v>0</v>
      </c>
      <c r="CA13" s="0" t="n">
        <f aca="false">'surfaces brutes'!CA13*'surfaces brutes'!$N13/'surfaces brutes'!$O13</f>
        <v>0</v>
      </c>
      <c r="CB13" s="0" t="n">
        <f aca="false">'surfaces brutes'!CB13*'surfaces brutes'!$N13/'surfaces brutes'!$O13</f>
        <v>0</v>
      </c>
      <c r="CC13" s="0" t="n">
        <f aca="false">'surfaces brutes'!CC13*'surfaces brutes'!$N13/'surfaces brutes'!$O13</f>
        <v>0</v>
      </c>
      <c r="CD13" s="0" t="n">
        <f aca="false">'surfaces brutes'!CD13*'surfaces brutes'!$N13/'surfaces brutes'!$O13</f>
        <v>0</v>
      </c>
      <c r="CE13" s="0" t="n">
        <f aca="false">'surfaces brutes'!CE13*'surfaces brutes'!$N13/'surfaces brutes'!$O13</f>
        <v>0</v>
      </c>
      <c r="CF13" s="0" t="n">
        <f aca="false">'surfaces brutes'!CF13*'surfaces brutes'!$N13/'surfaces brutes'!$O13</f>
        <v>0</v>
      </c>
      <c r="CG13" s="0" t="n">
        <f aca="false">'surfaces brutes'!CG13*'surfaces brutes'!$N13/'surfaces brutes'!$O13</f>
        <v>0</v>
      </c>
      <c r="CH13" s="0" t="n">
        <f aca="false">'surfaces brutes'!CH13*'surfaces brutes'!$N13/'surfaces brutes'!$O13</f>
        <v>0</v>
      </c>
    </row>
    <row r="14" customFormat="false" ht="13.2" hidden="false" customHeight="false" outlineLevel="0" collapsed="false">
      <c r="A14" s="43" t="n">
        <f aca="false">'surfaces brutes'!A14</f>
        <v>44264</v>
      </c>
      <c r="B14" s="43" t="n">
        <f aca="false">'surfaces brutes'!B14</f>
        <v>44264</v>
      </c>
      <c r="C14" s="44" t="str">
        <f aca="false">'surfaces brutes'!C14</f>
        <v>PHYTOFLOAT</v>
      </c>
      <c r="D14" s="0" t="str">
        <f aca="false">'surfaces brutes'!D14</f>
        <v>PFB22401</v>
      </c>
      <c r="E14" s="0" t="str">
        <f aca="false">'surfaces brutes'!E14</f>
        <v>Boussole224</v>
      </c>
      <c r="F14" s="0" t="str">
        <f aca="false">'surfaces brutes'!F14</f>
        <v>PFB22401</v>
      </c>
      <c r="G14" s="0" t="n">
        <f aca="false">'surfaces brutes'!G14</f>
        <v>1</v>
      </c>
      <c r="H14" s="0" t="n">
        <f aca="false">'surfaces brutes'!H14</f>
        <v>80</v>
      </c>
      <c r="I14" s="0" t="n">
        <f aca="false">'surfaces brutes'!I14</f>
        <v>1</v>
      </c>
      <c r="J14" s="0" t="n">
        <f aca="false">'surfaces brutes'!J14</f>
        <v>2.27</v>
      </c>
      <c r="K14" s="0" t="n">
        <f aca="false">'surfaces brutes'!K14</f>
        <v>3</v>
      </c>
      <c r="L14" s="0" t="str">
        <f aca="false">'surfaces brutes'!L14</f>
        <v>abricot</v>
      </c>
      <c r="M14" s="0" t="n">
        <f aca="false">'surfaces brutes'!M14</f>
        <v>125</v>
      </c>
      <c r="N14" s="0" t="n">
        <f aca="false">'surfaces brutes'!N14</f>
        <v>4931.8369140625</v>
      </c>
      <c r="O14" s="0" t="n">
        <f aca="false">'surfaces brutes'!O14</f>
        <v>4860.064453125</v>
      </c>
      <c r="P14" s="0" t="n">
        <f aca="false">'surfaces brutes'!P14*'surfaces brutes'!$N14/'surfaces brutes'!$O14</f>
        <v>57.2143748512972</v>
      </c>
      <c r="Q14" s="0" t="n">
        <f aca="false">'surfaces brutes'!Q14*'surfaces brutes'!$N14/'surfaces brutes'!$O14</f>
        <v>0</v>
      </c>
      <c r="R14" s="0" t="n">
        <f aca="false">'surfaces brutes'!R14*'surfaces brutes'!$N14/'surfaces brutes'!$O14</f>
        <v>39.7213053297389</v>
      </c>
      <c r="S14" s="0" t="n">
        <f aca="false">'surfaces brutes'!S14*'surfaces brutes'!$N14/'surfaces brutes'!$O14</f>
        <v>0</v>
      </c>
      <c r="T14" s="0" t="n">
        <f aca="false">'surfaces brutes'!T14*'surfaces brutes'!$N14/'surfaces brutes'!$O14</f>
        <v>0</v>
      </c>
      <c r="U14" s="0" t="n">
        <f aca="false">'surfaces brutes'!U14*'surfaces brutes'!$N14/'surfaces brutes'!$O14</f>
        <v>0</v>
      </c>
      <c r="V14" s="0" t="n">
        <f aca="false">'surfaces brutes'!V14*'surfaces brutes'!$N14/'surfaces brutes'!$O14</f>
        <v>0</v>
      </c>
      <c r="W14" s="0" t="n">
        <f aca="false">'surfaces brutes'!W14*'surfaces brutes'!$N14/'surfaces brutes'!$O14</f>
        <v>0</v>
      </c>
      <c r="X14" s="0" t="n">
        <f aca="false">'surfaces brutes'!X14*'surfaces brutes'!$N14/'surfaces brutes'!$O14</f>
        <v>0</v>
      </c>
      <c r="Y14" s="0" t="n">
        <f aca="false">'surfaces brutes'!Y14*'surfaces brutes'!$N14/'surfaces brutes'!$O14</f>
        <v>0</v>
      </c>
      <c r="Z14" s="0" t="n">
        <f aca="false">'surfaces brutes'!Z14*'surfaces brutes'!$N14/'surfaces brutes'!$O14</f>
        <v>0</v>
      </c>
      <c r="AA14" s="0" t="n">
        <f aca="false">'surfaces brutes'!AA14*'surfaces brutes'!$N14/'surfaces brutes'!$O14</f>
        <v>0</v>
      </c>
      <c r="AB14" s="0" t="n">
        <f aca="false">'surfaces brutes'!AB14*'surfaces brutes'!$N14/'surfaces brutes'!$O14</f>
        <v>0</v>
      </c>
      <c r="AC14" s="0" t="n">
        <f aca="false">'surfaces brutes'!AC14*'surfaces brutes'!$N14/'surfaces brutes'!$O14</f>
        <v>0</v>
      </c>
      <c r="AD14" s="0" t="n">
        <f aca="false">'surfaces brutes'!AD14*'surfaces brutes'!$N14/'surfaces brutes'!$O14</f>
        <v>0</v>
      </c>
      <c r="AE14" s="0" t="n">
        <f aca="false">'surfaces brutes'!AE14*'surfaces brutes'!$N14/'surfaces brutes'!$O14</f>
        <v>0</v>
      </c>
      <c r="AF14" s="0" t="n">
        <f aca="false">'surfaces brutes'!AF14*'surfaces brutes'!$N14/'surfaces brutes'!$O14</f>
        <v>50.2107102907428</v>
      </c>
      <c r="AG14" s="0" t="n">
        <f aca="false">'surfaces brutes'!AG14*'surfaces brutes'!$N14/'surfaces brutes'!$O14</f>
        <v>22.8603733905524</v>
      </c>
      <c r="AH14" s="0" t="n">
        <f aca="false">'surfaces brutes'!AH14*'surfaces brutes'!$N14/'surfaces brutes'!$O14</f>
        <v>0</v>
      </c>
      <c r="AI14" s="0" t="n">
        <f aca="false">'surfaces brutes'!AI14*'surfaces brutes'!$N14/'surfaces brutes'!$O14</f>
        <v>0</v>
      </c>
      <c r="AJ14" s="0" t="n">
        <f aca="false">'surfaces brutes'!AJ14*'surfaces brutes'!$N14/'surfaces brutes'!$O14</f>
        <v>0</v>
      </c>
      <c r="AK14" s="0" t="n">
        <f aca="false">'surfaces brutes'!AK14*'surfaces brutes'!$N14/'surfaces brutes'!$O14</f>
        <v>0</v>
      </c>
      <c r="AL14" s="0" t="n">
        <f aca="false">'surfaces brutes'!AL14*'surfaces brutes'!$N14/'surfaces brutes'!$O14</f>
        <v>50.053561877588</v>
      </c>
      <c r="AM14" s="0" t="n">
        <f aca="false">'surfaces brutes'!AM14*'surfaces brutes'!$N14/'surfaces brutes'!$O14</f>
        <v>0</v>
      </c>
      <c r="AN14" s="0" t="n">
        <f aca="false">'surfaces brutes'!AN14*'surfaces brutes'!$N14/'surfaces brutes'!$O14</f>
        <v>0</v>
      </c>
      <c r="AO14" s="0" t="n">
        <f aca="false">'surfaces brutes'!AO14*'surfaces brutes'!$N14/'surfaces brutes'!$O14</f>
        <v>6.13552322475482</v>
      </c>
      <c r="AP14" s="0" t="n">
        <f aca="false">'surfaces brutes'!AP14*'surfaces brutes'!$N14/'surfaces brutes'!$O14</f>
        <v>0</v>
      </c>
      <c r="AQ14" s="0" t="n">
        <f aca="false">'surfaces brutes'!AQ14*'surfaces brutes'!$N14/'surfaces brutes'!$O14</f>
        <v>0</v>
      </c>
      <c r="AR14" s="0" t="n">
        <f aca="false">'surfaces brutes'!AR14*'surfaces brutes'!$N14/'surfaces brutes'!$O14</f>
        <v>0</v>
      </c>
      <c r="AS14" s="0" t="n">
        <f aca="false">'surfaces brutes'!AS14*'surfaces brutes'!$N14/'surfaces brutes'!$O14</f>
        <v>0</v>
      </c>
      <c r="AT14" s="0" t="n">
        <f aca="false">'surfaces brutes'!AT14*'surfaces brutes'!$N14/'surfaces brutes'!$O14</f>
        <v>15.2026002380203</v>
      </c>
      <c r="AU14" s="0" t="n">
        <f aca="false">'surfaces brutes'!AU14*'surfaces brutes'!$N14/'surfaces brutes'!$O14</f>
        <v>1.10945868543121</v>
      </c>
      <c r="AV14" s="0" t="n">
        <f aca="false">'surfaces brutes'!AV14*'surfaces brutes'!$N14/'surfaces brutes'!$O14</f>
        <v>0</v>
      </c>
      <c r="AW14" s="0" t="n">
        <f aca="false">'surfaces brutes'!AW14*'surfaces brutes'!$N14/'surfaces brutes'!$O14</f>
        <v>0</v>
      </c>
      <c r="AX14" s="0" t="n">
        <f aca="false">'surfaces brutes'!AX14*'surfaces brutes'!$N14/'surfaces brutes'!$O14</f>
        <v>0</v>
      </c>
      <c r="AY14" s="0" t="n">
        <f aca="false">'surfaces brutes'!AY14*'surfaces brutes'!$N14/'surfaces brutes'!$O14</f>
        <v>0</v>
      </c>
      <c r="AZ14" s="0" t="n">
        <f aca="false">'surfaces brutes'!AZ14*'surfaces brutes'!$N14/'surfaces brutes'!$O14</f>
        <v>0</v>
      </c>
      <c r="BA14" s="0" t="n">
        <f aca="false">'surfaces brutes'!BA14*'surfaces brutes'!$N14/'surfaces brutes'!$O14</f>
        <v>61.5358129848711</v>
      </c>
      <c r="BB14" s="0" t="n">
        <f aca="false">'surfaces brutes'!BB14*'surfaces brutes'!$N14/'surfaces brutes'!$O14</f>
        <v>0</v>
      </c>
      <c r="BC14" s="0" t="n">
        <f aca="false">'surfaces brutes'!BC14*'surfaces brutes'!$N14/'surfaces brutes'!$O14</f>
        <v>0</v>
      </c>
      <c r="BD14" s="0" t="n">
        <f aca="false">'surfaces brutes'!BD14*'surfaces brutes'!$N14/'surfaces brutes'!$O14</f>
        <v>0</v>
      </c>
      <c r="BE14" s="0" t="n">
        <f aca="false">'surfaces brutes'!BE14*'surfaces brutes'!$N14/'surfaces brutes'!$O14</f>
        <v>0</v>
      </c>
      <c r="BF14" s="0" t="n">
        <f aca="false">'surfaces brutes'!BF14*'surfaces brutes'!$N14/'surfaces brutes'!$O14</f>
        <v>25.6414524249949</v>
      </c>
      <c r="BG14" s="0" t="n">
        <f aca="false">'surfaces brutes'!BG14*'surfaces brutes'!$N14/'surfaces brutes'!$O14</f>
        <v>0</v>
      </c>
      <c r="BH14" s="0" t="n">
        <f aca="false">'surfaces brutes'!BH14*'surfaces brutes'!$N14/'surfaces brutes'!$O14</f>
        <v>0</v>
      </c>
      <c r="BI14" s="0" t="n">
        <f aca="false">'surfaces brutes'!BI14*'surfaces brutes'!$N14/'surfaces brutes'!$O14</f>
        <v>0</v>
      </c>
      <c r="BJ14" s="0" t="n">
        <f aca="false">'surfaces brutes'!BJ14*'surfaces brutes'!$N14/'surfaces brutes'!$O14</f>
        <v>0</v>
      </c>
      <c r="BK14" s="0" t="n">
        <f aca="false">'surfaces brutes'!BK14*'surfaces brutes'!$N14/'surfaces brutes'!$O14</f>
        <v>50.5594399462723</v>
      </c>
      <c r="BL14" s="0" t="n">
        <f aca="false">'surfaces brutes'!BL14*'surfaces brutes'!$N14/'surfaces brutes'!$O14</f>
        <v>0</v>
      </c>
      <c r="BM14" s="0" t="n">
        <f aca="false">'surfaces brutes'!BM14*'surfaces brutes'!$N14/'surfaces brutes'!$O14</f>
        <v>0</v>
      </c>
      <c r="BN14" s="0" t="n">
        <f aca="false">'surfaces brutes'!BN14*'surfaces brutes'!$N14/'surfaces brutes'!$O14</f>
        <v>0</v>
      </c>
      <c r="BO14" s="0" t="n">
        <f aca="false">'surfaces brutes'!BO14*'surfaces brutes'!$N14/'surfaces brutes'!$O14</f>
        <v>0</v>
      </c>
      <c r="BP14" s="0" t="n">
        <f aca="false">'surfaces brutes'!BP14*'surfaces brutes'!$N14/'surfaces brutes'!$O14</f>
        <v>0</v>
      </c>
      <c r="BQ14" s="0" t="n">
        <f aca="false">'surfaces brutes'!BQ14*'surfaces brutes'!$N14/'surfaces brutes'!$O14</f>
        <v>0</v>
      </c>
      <c r="BR14" s="0" t="n">
        <f aca="false">'surfaces brutes'!BR14*'surfaces brutes'!$N14/'surfaces brutes'!$O14</f>
        <v>0</v>
      </c>
      <c r="BS14" s="0" t="n">
        <f aca="false">'surfaces brutes'!BS14*'surfaces brutes'!$N14/'surfaces brutes'!$O14</f>
        <v>46.1884526037028</v>
      </c>
      <c r="BT14" s="0" t="n">
        <f aca="false">'surfaces brutes'!BT14*'surfaces brutes'!$N14/'surfaces brutes'!$O14</f>
        <v>0</v>
      </c>
      <c r="BU14" s="0" t="n">
        <f aca="false">'surfaces brutes'!AE14*'surfaces brutes'!$N14/'surfaces brutes'!$O14</f>
        <v>0</v>
      </c>
      <c r="BV14" s="0" t="n">
        <f aca="false">'surfaces brutes'!AM14*'surfaces brutes'!$N14/'surfaces brutes'!$O14</f>
        <v>0</v>
      </c>
      <c r="BW14" s="0" t="n">
        <f aca="false">'surfaces brutes'!BW14*'surfaces brutes'!$N14/'surfaces brutes'!$O14</f>
        <v>0</v>
      </c>
      <c r="BX14" s="0" t="n">
        <f aca="false">'surfaces brutes'!BX14*'surfaces brutes'!$N14/'surfaces brutes'!$O14</f>
        <v>0</v>
      </c>
      <c r="BY14" s="0" t="n">
        <f aca="false">'surfaces brutes'!BY14*'surfaces brutes'!$N14/'surfaces brutes'!$O14</f>
        <v>0</v>
      </c>
      <c r="BZ14" s="0" t="n">
        <f aca="false">'surfaces brutes'!BZ14*'surfaces brutes'!$N14/'surfaces brutes'!$O14</f>
        <v>0</v>
      </c>
      <c r="CA14" s="0" t="n">
        <f aca="false">'surfaces brutes'!CA14*'surfaces brutes'!$N14/'surfaces brutes'!$O14</f>
        <v>0</v>
      </c>
      <c r="CB14" s="0" t="n">
        <f aca="false">'surfaces brutes'!CB14*'surfaces brutes'!$N14/'surfaces brutes'!$O14</f>
        <v>0</v>
      </c>
      <c r="CC14" s="0" t="n">
        <f aca="false">'surfaces brutes'!CC14*'surfaces brutes'!$N14/'surfaces brutes'!$O14</f>
        <v>0</v>
      </c>
      <c r="CD14" s="0" t="n">
        <f aca="false">'surfaces brutes'!CD14*'surfaces brutes'!$N14/'surfaces brutes'!$O14</f>
        <v>0</v>
      </c>
      <c r="CE14" s="0" t="n">
        <f aca="false">'surfaces brutes'!CE14*'surfaces brutes'!$N14/'surfaces brutes'!$O14</f>
        <v>0</v>
      </c>
      <c r="CF14" s="0" t="n">
        <f aca="false">'surfaces brutes'!CF14*'surfaces brutes'!$N14/'surfaces brutes'!$O14</f>
        <v>0</v>
      </c>
      <c r="CG14" s="0" t="n">
        <f aca="false">'surfaces brutes'!CG14*'surfaces brutes'!$N14/'surfaces brutes'!$O14</f>
        <v>0</v>
      </c>
      <c r="CH14" s="0" t="n">
        <f aca="false">'surfaces brutes'!CH14*'surfaces brutes'!$N14/'surfaces brutes'!$O14</f>
        <v>0</v>
      </c>
    </row>
    <row r="15" customFormat="false" ht="13.2" hidden="false" customHeight="false" outlineLevel="0" collapsed="false">
      <c r="A15" s="43" t="n">
        <f aca="false">'surfaces brutes'!A15</f>
        <v>44264</v>
      </c>
      <c r="B15" s="43" t="n">
        <f aca="false">'surfaces brutes'!B15</f>
        <v>44264</v>
      </c>
      <c r="C15" s="44" t="str">
        <f aca="false">'surfaces brutes'!C15</f>
        <v>PHYTOFLOAT</v>
      </c>
      <c r="D15" s="0" t="str">
        <f aca="false">'surfaces brutes'!D15</f>
        <v>PFB22402</v>
      </c>
      <c r="E15" s="0" t="str">
        <f aca="false">'surfaces brutes'!E15</f>
        <v>Boussole224</v>
      </c>
      <c r="F15" s="0" t="str">
        <f aca="false">'surfaces brutes'!F15</f>
        <v>PFB22402</v>
      </c>
      <c r="G15" s="0" t="n">
        <f aca="false">'surfaces brutes'!G15</f>
        <v>1</v>
      </c>
      <c r="H15" s="0" t="n">
        <f aca="false">'surfaces brutes'!H15</f>
        <v>45</v>
      </c>
      <c r="I15" s="0" t="n">
        <f aca="false">'surfaces brutes'!I15</f>
        <v>4</v>
      </c>
      <c r="J15" s="0" t="n">
        <f aca="false">'surfaces brutes'!J15</f>
        <v>2.27</v>
      </c>
      <c r="K15" s="0" t="n">
        <f aca="false">'surfaces brutes'!K15</f>
        <v>3</v>
      </c>
      <c r="L15" s="0" t="str">
        <f aca="false">'surfaces brutes'!L15</f>
        <v>abricot</v>
      </c>
      <c r="M15" s="0" t="n">
        <f aca="false">'surfaces brutes'!M15</f>
        <v>125</v>
      </c>
      <c r="N15" s="0" t="n">
        <f aca="false">'surfaces brutes'!N15</f>
        <v>4931.8369140625</v>
      </c>
      <c r="O15" s="0" t="n">
        <f aca="false">'surfaces brutes'!O15</f>
        <v>4857.4296875</v>
      </c>
      <c r="P15" s="0" t="n">
        <f aca="false">'surfaces brutes'!P15*'surfaces brutes'!$N15/'surfaces brutes'!$O15</f>
        <v>113.555944826995</v>
      </c>
      <c r="Q15" s="0" t="n">
        <f aca="false">'surfaces brutes'!Q15*'surfaces brutes'!$N15/'surfaces brutes'!$O15</f>
        <v>0</v>
      </c>
      <c r="R15" s="0" t="n">
        <f aca="false">'surfaces brutes'!R15*'surfaces brutes'!$N15/'surfaces brutes'!$O15</f>
        <v>107.848939525043</v>
      </c>
      <c r="S15" s="0" t="n">
        <f aca="false">'surfaces brutes'!S15*'surfaces brutes'!$N15/'surfaces brutes'!$O15</f>
        <v>0</v>
      </c>
      <c r="T15" s="0" t="n">
        <f aca="false">'surfaces brutes'!T15*'surfaces brutes'!$N15/'surfaces brutes'!$O15</f>
        <v>0</v>
      </c>
      <c r="U15" s="0" t="n">
        <f aca="false">'surfaces brutes'!U15*'surfaces brutes'!$N15/'surfaces brutes'!$O15</f>
        <v>0</v>
      </c>
      <c r="V15" s="0" t="n">
        <f aca="false">'surfaces brutes'!V15*'surfaces brutes'!$N15/'surfaces brutes'!$O15</f>
        <v>0</v>
      </c>
      <c r="W15" s="0" t="n">
        <f aca="false">'surfaces brutes'!W15*'surfaces brutes'!$N15/'surfaces brutes'!$O15</f>
        <v>0</v>
      </c>
      <c r="X15" s="0" t="n">
        <f aca="false">'surfaces brutes'!X15*'surfaces brutes'!$N15/'surfaces brutes'!$O15</f>
        <v>0</v>
      </c>
      <c r="Y15" s="0" t="n">
        <f aca="false">'surfaces brutes'!Y15*'surfaces brutes'!$N15/'surfaces brutes'!$O15</f>
        <v>13.820737833127</v>
      </c>
      <c r="Z15" s="0" t="n">
        <f aca="false">'surfaces brutes'!Z15*'surfaces brutes'!$N15/'surfaces brutes'!$O15</f>
        <v>0</v>
      </c>
      <c r="AA15" s="0" t="n">
        <f aca="false">'surfaces brutes'!AA15*'surfaces brutes'!$N15/'surfaces brutes'!$O15</f>
        <v>0</v>
      </c>
      <c r="AB15" s="0" t="n">
        <f aca="false">'surfaces brutes'!AB15*'surfaces brutes'!$N15/'surfaces brutes'!$O15</f>
        <v>0</v>
      </c>
      <c r="AC15" s="0" t="n">
        <f aca="false">'surfaces brutes'!AC15*'surfaces brutes'!$N15/'surfaces brutes'!$O15</f>
        <v>0</v>
      </c>
      <c r="AD15" s="0" t="n">
        <f aca="false">'surfaces brutes'!AD15*'surfaces brutes'!$N15/'surfaces brutes'!$O15</f>
        <v>0</v>
      </c>
      <c r="AE15" s="0" t="n">
        <f aca="false">'surfaces brutes'!AE15*'surfaces brutes'!$N15/'surfaces brutes'!$O15</f>
        <v>0</v>
      </c>
      <c r="AF15" s="0" t="n">
        <f aca="false">'surfaces brutes'!AF15*'surfaces brutes'!$N15/'surfaces brutes'!$O15</f>
        <v>53.7672244895745</v>
      </c>
      <c r="AG15" s="0" t="n">
        <f aca="false">'surfaces brutes'!AG15*'surfaces brutes'!$N15/'surfaces brutes'!$O15</f>
        <v>29.3217873666623</v>
      </c>
      <c r="AH15" s="0" t="n">
        <f aca="false">'surfaces brutes'!AH15*'surfaces brutes'!$N15/'surfaces brutes'!$O15</f>
        <v>6.57519342680755</v>
      </c>
      <c r="AI15" s="0" t="n">
        <f aca="false">'surfaces brutes'!AI15*'surfaces brutes'!$N15/'surfaces brutes'!$O15</f>
        <v>0</v>
      </c>
      <c r="AJ15" s="0" t="n">
        <f aca="false">'surfaces brutes'!AJ15*'surfaces brutes'!$N15/'surfaces brutes'!$O15</f>
        <v>4.98883276562534</v>
      </c>
      <c r="AK15" s="0" t="n">
        <f aca="false">'surfaces brutes'!AK15*'surfaces brutes'!$N15/'surfaces brutes'!$O15</f>
        <v>0</v>
      </c>
      <c r="AL15" s="0" t="n">
        <f aca="false">'surfaces brutes'!AL15*'surfaces brutes'!$N15/'surfaces brutes'!$O15</f>
        <v>187.950144016279</v>
      </c>
      <c r="AM15" s="0" t="n">
        <f aca="false">'surfaces brutes'!AM15*'surfaces brutes'!$N15/'surfaces brutes'!$O15</f>
        <v>0</v>
      </c>
      <c r="AN15" s="0" t="n">
        <f aca="false">'surfaces brutes'!AN15*'surfaces brutes'!$N15/'surfaces brutes'!$O15</f>
        <v>0</v>
      </c>
      <c r="AO15" s="0" t="n">
        <f aca="false">'surfaces brutes'!AO15*'surfaces brutes'!$N15/'surfaces brutes'!$O15</f>
        <v>20.789429334763</v>
      </c>
      <c r="AP15" s="0" t="n">
        <f aca="false">'surfaces brutes'!AP15*'surfaces brutes'!$N15/'surfaces brutes'!$O15</f>
        <v>0</v>
      </c>
      <c r="AQ15" s="0" t="n">
        <f aca="false">'surfaces brutes'!AQ15*'surfaces brutes'!$N15/'surfaces brutes'!$O15</f>
        <v>8.81690249195149</v>
      </c>
      <c r="AR15" s="0" t="n">
        <f aca="false">'surfaces brutes'!AR15*'surfaces brutes'!$N15/'surfaces brutes'!$O15</f>
        <v>0</v>
      </c>
      <c r="AS15" s="0" t="n">
        <f aca="false">'surfaces brutes'!AS15*'surfaces brutes'!$N15/'surfaces brutes'!$O15</f>
        <v>0</v>
      </c>
      <c r="AT15" s="0" t="n">
        <f aca="false">'surfaces brutes'!AT15*'surfaces brutes'!$N15/'surfaces brutes'!$O15</f>
        <v>90.4084754647499</v>
      </c>
      <c r="AU15" s="0" t="n">
        <f aca="false">'surfaces brutes'!AU15*'surfaces brutes'!$N15/'surfaces brutes'!$O15</f>
        <v>0</v>
      </c>
      <c r="AV15" s="0" t="n">
        <f aca="false">'surfaces brutes'!AV15*'surfaces brutes'!$N15/'surfaces brutes'!$O15</f>
        <v>0</v>
      </c>
      <c r="AW15" s="0" t="n">
        <f aca="false">'surfaces brutes'!AW15*'surfaces brutes'!$N15/'surfaces brutes'!$O15</f>
        <v>0</v>
      </c>
      <c r="AX15" s="0" t="n">
        <f aca="false">'surfaces brutes'!AX15*'surfaces brutes'!$N15/'surfaces brutes'!$O15</f>
        <v>0</v>
      </c>
      <c r="AY15" s="0" t="n">
        <f aca="false">'surfaces brutes'!AY15*'surfaces brutes'!$N15/'surfaces brutes'!$O15</f>
        <v>0.40142283508646</v>
      </c>
      <c r="AZ15" s="0" t="n">
        <f aca="false">'surfaces brutes'!AZ15*'surfaces brutes'!$N15/'surfaces brutes'!$O15</f>
        <v>0</v>
      </c>
      <c r="BA15" s="0" t="n">
        <f aca="false">'surfaces brutes'!BA15*'surfaces brutes'!$N15/'surfaces brutes'!$O15</f>
        <v>45.2974523924409</v>
      </c>
      <c r="BB15" s="0" t="n">
        <f aca="false">'surfaces brutes'!BB15*'surfaces brutes'!$N15/'surfaces brutes'!$O15</f>
        <v>33.0327432739105</v>
      </c>
      <c r="BC15" s="0" t="n">
        <f aca="false">'surfaces brutes'!BC15*'surfaces brutes'!$N15/'surfaces brutes'!$O15</f>
        <v>0</v>
      </c>
      <c r="BD15" s="0" t="n">
        <f aca="false">'surfaces brutes'!BD15*'surfaces brutes'!$N15/'surfaces brutes'!$O15</f>
        <v>0</v>
      </c>
      <c r="BE15" s="0" t="n">
        <f aca="false">'surfaces brutes'!BE15*'surfaces brutes'!$N15/'surfaces brutes'!$O15</f>
        <v>0</v>
      </c>
      <c r="BF15" s="0" t="n">
        <f aca="false">'surfaces brutes'!BF15*'surfaces brutes'!$N15/'surfaces brutes'!$O15</f>
        <v>57.0049224372321</v>
      </c>
      <c r="BG15" s="0" t="n">
        <f aca="false">'surfaces brutes'!BG15*'surfaces brutes'!$N15/'surfaces brutes'!$O15</f>
        <v>0</v>
      </c>
      <c r="BH15" s="0" t="n">
        <f aca="false">'surfaces brutes'!BH15*'surfaces brutes'!$N15/'surfaces brutes'!$O15</f>
        <v>0</v>
      </c>
      <c r="BI15" s="0" t="n">
        <f aca="false">'surfaces brutes'!BI15*'surfaces brutes'!$N15/'surfaces brutes'!$O15</f>
        <v>0</v>
      </c>
      <c r="BJ15" s="0" t="n">
        <f aca="false">'surfaces brutes'!BJ15*'surfaces brutes'!$N15/'surfaces brutes'!$O15</f>
        <v>0</v>
      </c>
      <c r="BK15" s="0" t="n">
        <f aca="false">'surfaces brutes'!BK15*'surfaces brutes'!$N15/'surfaces brutes'!$O15</f>
        <v>144.999762942412</v>
      </c>
      <c r="BL15" s="0" t="n">
        <f aca="false">'surfaces brutes'!BL15*'surfaces brutes'!$N15/'surfaces brutes'!$O15</f>
        <v>6.65846527371772</v>
      </c>
      <c r="BM15" s="0" t="n">
        <f aca="false">'surfaces brutes'!BM15*'surfaces brutes'!$N15/'surfaces brutes'!$O15</f>
        <v>0</v>
      </c>
      <c r="BN15" s="0" t="n">
        <f aca="false">'surfaces brutes'!BN15*'surfaces brutes'!$N15/'surfaces brutes'!$O15</f>
        <v>0</v>
      </c>
      <c r="BO15" s="0" t="n">
        <f aca="false">'surfaces brutes'!BO15*'surfaces brutes'!$N15/'surfaces brutes'!$O15</f>
        <v>0</v>
      </c>
      <c r="BP15" s="0" t="n">
        <f aca="false">'surfaces brutes'!BP15*'surfaces brutes'!$N15/'surfaces brutes'!$O15</f>
        <v>0</v>
      </c>
      <c r="BQ15" s="0" t="n">
        <f aca="false">'surfaces brutes'!BQ15*'surfaces brutes'!$N15/'surfaces brutes'!$O15</f>
        <v>2.2158268627136</v>
      </c>
      <c r="BR15" s="0" t="n">
        <f aca="false">'surfaces brutes'!BR15*'surfaces brutes'!$N15/'surfaces brutes'!$O15</f>
        <v>0</v>
      </c>
      <c r="BS15" s="0" t="n">
        <f aca="false">'surfaces brutes'!BS15*'surfaces brutes'!$N15/'surfaces brutes'!$O15</f>
        <v>73.9869626322573</v>
      </c>
      <c r="BT15" s="0" t="n">
        <f aca="false">'surfaces brutes'!BT15*'surfaces brutes'!$N15/'surfaces brutes'!$O15</f>
        <v>0</v>
      </c>
      <c r="BU15" s="0" t="n">
        <f aca="false">'surfaces brutes'!AE15*'surfaces brutes'!$N15/'surfaces brutes'!$O15</f>
        <v>0</v>
      </c>
      <c r="BV15" s="0" t="n">
        <f aca="false">'surfaces brutes'!AM15*'surfaces brutes'!$N15/'surfaces brutes'!$O15</f>
        <v>0</v>
      </c>
      <c r="BW15" s="0" t="n">
        <f aca="false">'surfaces brutes'!BW15*'surfaces brutes'!$N15/'surfaces brutes'!$O15</f>
        <v>0</v>
      </c>
      <c r="BX15" s="0" t="n">
        <f aca="false">'surfaces brutes'!BX15*'surfaces brutes'!$N15/'surfaces brutes'!$O15</f>
        <v>0</v>
      </c>
      <c r="BY15" s="0" t="n">
        <f aca="false">'surfaces brutes'!BY15*'surfaces brutes'!$N15/'surfaces brutes'!$O15</f>
        <v>0</v>
      </c>
      <c r="BZ15" s="0" t="n">
        <f aca="false">'surfaces brutes'!BZ15*'surfaces brutes'!$N15/'surfaces brutes'!$O15</f>
        <v>0</v>
      </c>
      <c r="CA15" s="0" t="n">
        <f aca="false">'surfaces brutes'!CA15*'surfaces brutes'!$N15/'surfaces brutes'!$O15</f>
        <v>0</v>
      </c>
      <c r="CB15" s="0" t="n">
        <f aca="false">'surfaces brutes'!CB15*'surfaces brutes'!$N15/'surfaces brutes'!$O15</f>
        <v>0</v>
      </c>
      <c r="CC15" s="0" t="n">
        <f aca="false">'surfaces brutes'!CC15*'surfaces brutes'!$N15/'surfaces brutes'!$O15</f>
        <v>0</v>
      </c>
      <c r="CD15" s="0" t="n">
        <f aca="false">'surfaces brutes'!CD15*'surfaces brutes'!$N15/'surfaces brutes'!$O15</f>
        <v>0</v>
      </c>
      <c r="CE15" s="0" t="n">
        <f aca="false">'surfaces brutes'!CE15*'surfaces brutes'!$N15/'surfaces brutes'!$O15</f>
        <v>0</v>
      </c>
      <c r="CF15" s="0" t="n">
        <f aca="false">'surfaces brutes'!CF15*'surfaces brutes'!$N15/'surfaces brutes'!$O15</f>
        <v>0</v>
      </c>
      <c r="CG15" s="0" t="n">
        <f aca="false">'surfaces brutes'!CG15*'surfaces brutes'!$N15/'surfaces brutes'!$O15</f>
        <v>0</v>
      </c>
      <c r="CH15" s="0" t="n">
        <f aca="false">'surfaces brutes'!CH15*'surfaces brutes'!$N15/'surfaces brutes'!$O15</f>
        <v>0</v>
      </c>
    </row>
    <row r="16" customFormat="false" ht="13.2" hidden="false" customHeight="false" outlineLevel="0" collapsed="false">
      <c r="A16" s="43" t="n">
        <f aca="false">'surfaces brutes'!A16</f>
        <v>44264</v>
      </c>
      <c r="B16" s="43" t="n">
        <f aca="false">'surfaces brutes'!B16</f>
        <v>44264</v>
      </c>
      <c r="C16" s="44" t="str">
        <f aca="false">'surfaces brutes'!C16</f>
        <v>PHYTOFLOAT</v>
      </c>
      <c r="D16" s="0" t="str">
        <f aca="false">'surfaces brutes'!D16</f>
        <v>PFB22403</v>
      </c>
      <c r="E16" s="0" t="str">
        <f aca="false">'surfaces brutes'!E16</f>
        <v>Boussole224</v>
      </c>
      <c r="F16" s="0" t="str">
        <f aca="false">'surfaces brutes'!F16</f>
        <v>PFB22403</v>
      </c>
      <c r="G16" s="0" t="n">
        <f aca="false">'surfaces brutes'!G16</f>
        <v>1</v>
      </c>
      <c r="H16" s="0" t="n">
        <f aca="false">'surfaces brutes'!H16</f>
        <v>5</v>
      </c>
      <c r="I16" s="0" t="n">
        <f aca="false">'surfaces brutes'!I16</f>
        <v>7</v>
      </c>
      <c r="J16" s="0" t="n">
        <f aca="false">'surfaces brutes'!J16</f>
        <v>2.27</v>
      </c>
      <c r="K16" s="0" t="n">
        <f aca="false">'surfaces brutes'!K16</f>
        <v>3</v>
      </c>
      <c r="L16" s="0" t="str">
        <f aca="false">'surfaces brutes'!L16</f>
        <v>abricot</v>
      </c>
      <c r="M16" s="0" t="n">
        <f aca="false">'surfaces brutes'!M16</f>
        <v>125</v>
      </c>
      <c r="N16" s="0" t="n">
        <f aca="false">'surfaces brutes'!N16</f>
        <v>4931.8369140625</v>
      </c>
      <c r="O16" s="0" t="n">
        <f aca="false">'surfaces brutes'!O16</f>
        <v>4869.26806640625</v>
      </c>
      <c r="P16" s="0" t="n">
        <f aca="false">'surfaces brutes'!P16*'surfaces brutes'!$N16/'surfaces brutes'!$O16</f>
        <v>60.8060439855351</v>
      </c>
      <c r="Q16" s="0" t="n">
        <f aca="false">'surfaces brutes'!Q16*'surfaces brutes'!$N16/'surfaces brutes'!$O16</f>
        <v>0</v>
      </c>
      <c r="R16" s="0" t="n">
        <f aca="false">'surfaces brutes'!R16*'surfaces brutes'!$N16/'surfaces brutes'!$O16</f>
        <v>77.169611745573</v>
      </c>
      <c r="S16" s="0" t="n">
        <f aca="false">'surfaces brutes'!S16*'surfaces brutes'!$N16/'surfaces brutes'!$O16</f>
        <v>0</v>
      </c>
      <c r="T16" s="0" t="n">
        <f aca="false">'surfaces brutes'!T16*'surfaces brutes'!$N16/'surfaces brutes'!$O16</f>
        <v>0</v>
      </c>
      <c r="U16" s="0" t="n">
        <f aca="false">'surfaces brutes'!U16*'surfaces brutes'!$N16/'surfaces brutes'!$O16</f>
        <v>0</v>
      </c>
      <c r="V16" s="0" t="n">
        <f aca="false">'surfaces brutes'!V16*'surfaces brutes'!$N16/'surfaces brutes'!$O16</f>
        <v>0</v>
      </c>
      <c r="W16" s="0" t="n">
        <f aca="false">'surfaces brutes'!W16*'surfaces brutes'!$N16/'surfaces brutes'!$O16</f>
        <v>0</v>
      </c>
      <c r="X16" s="0" t="n">
        <f aca="false">'surfaces brutes'!X16*'surfaces brutes'!$N16/'surfaces brutes'!$O16</f>
        <v>0</v>
      </c>
      <c r="Y16" s="0" t="n">
        <f aca="false">'surfaces brutes'!Y16*'surfaces brutes'!$N16/'surfaces brutes'!$O16</f>
        <v>8.33239439429629</v>
      </c>
      <c r="Z16" s="0" t="n">
        <f aca="false">'surfaces brutes'!Z16*'surfaces brutes'!$N16/'surfaces brutes'!$O16</f>
        <v>0</v>
      </c>
      <c r="AA16" s="0" t="n">
        <f aca="false">'surfaces brutes'!AA16*'surfaces brutes'!$N16/'surfaces brutes'!$O16</f>
        <v>0</v>
      </c>
      <c r="AB16" s="0" t="n">
        <f aca="false">'surfaces brutes'!AB16*'surfaces brutes'!$N16/'surfaces brutes'!$O16</f>
        <v>0</v>
      </c>
      <c r="AC16" s="0" t="n">
        <f aca="false">'surfaces brutes'!AC16*'surfaces brutes'!$N16/'surfaces brutes'!$O16</f>
        <v>0</v>
      </c>
      <c r="AD16" s="0" t="n">
        <f aca="false">'surfaces brutes'!AD16*'surfaces brutes'!$N16/'surfaces brutes'!$O16</f>
        <v>0</v>
      </c>
      <c r="AE16" s="0" t="n">
        <f aca="false">'surfaces brutes'!AE16*'surfaces brutes'!$N16/'surfaces brutes'!$O16</f>
        <v>0</v>
      </c>
      <c r="AF16" s="0" t="n">
        <f aca="false">'surfaces brutes'!AF16*'surfaces brutes'!$N16/'surfaces brutes'!$O16</f>
        <v>23.9366465006919</v>
      </c>
      <c r="AG16" s="0" t="n">
        <f aca="false">'surfaces brutes'!AG16*'surfaces brutes'!$N16/'surfaces brutes'!$O16</f>
        <v>126.853719853063</v>
      </c>
      <c r="AH16" s="0" t="n">
        <f aca="false">'surfaces brutes'!AH16*'surfaces brutes'!$N16/'surfaces brutes'!$O16</f>
        <v>0</v>
      </c>
      <c r="AI16" s="0" t="n">
        <f aca="false">'surfaces brutes'!AI16*'surfaces brutes'!$N16/'surfaces brutes'!$O16</f>
        <v>0</v>
      </c>
      <c r="AJ16" s="0" t="n">
        <f aca="false">'surfaces brutes'!AJ16*'surfaces brutes'!$N16/'surfaces brutes'!$O16</f>
        <v>0</v>
      </c>
      <c r="AK16" s="0" t="n">
        <f aca="false">'surfaces brutes'!AK16*'surfaces brutes'!$N16/'surfaces brutes'!$O16</f>
        <v>0</v>
      </c>
      <c r="AL16" s="0" t="n">
        <f aca="false">'surfaces brutes'!AL16*'surfaces brutes'!$N16/'surfaces brutes'!$O16</f>
        <v>94.9960747900202</v>
      </c>
      <c r="AM16" s="0" t="n">
        <f aca="false">'surfaces brutes'!AM16*'surfaces brutes'!$N16/'surfaces brutes'!$O16</f>
        <v>0</v>
      </c>
      <c r="AN16" s="0" t="n">
        <f aca="false">'surfaces brutes'!AN16*'surfaces brutes'!$N16/'surfaces brutes'!$O16</f>
        <v>0</v>
      </c>
      <c r="AO16" s="0" t="n">
        <f aca="false">'surfaces brutes'!AO16*'surfaces brutes'!$N16/'surfaces brutes'!$O16</f>
        <v>34.2922956170372</v>
      </c>
      <c r="AP16" s="0" t="n">
        <f aca="false">'surfaces brutes'!AP16*'surfaces brutes'!$N16/'surfaces brutes'!$O16</f>
        <v>0</v>
      </c>
      <c r="AQ16" s="0" t="n">
        <f aca="false">'surfaces brutes'!AQ16*'surfaces brutes'!$N16/'surfaces brutes'!$O16</f>
        <v>12.1639170682404</v>
      </c>
      <c r="AR16" s="0" t="n">
        <f aca="false">'surfaces brutes'!AR16*'surfaces brutes'!$N16/'surfaces brutes'!$O16</f>
        <v>0</v>
      </c>
      <c r="AS16" s="0" t="n">
        <f aca="false">'surfaces brutes'!AS16*'surfaces brutes'!$N16/'surfaces brutes'!$O16</f>
        <v>4.18329848336008</v>
      </c>
      <c r="AT16" s="0" t="n">
        <f aca="false">'surfaces brutes'!AT16*'surfaces brutes'!$N16/'surfaces brutes'!$O16</f>
        <v>89.3645013203731</v>
      </c>
      <c r="AU16" s="0" t="n">
        <f aca="false">'surfaces brutes'!AU16*'surfaces brutes'!$N16/'surfaces brutes'!$O16</f>
        <v>2.57084409815846</v>
      </c>
      <c r="AV16" s="0" t="n">
        <f aca="false">'surfaces brutes'!AV16*'surfaces brutes'!$N16/'surfaces brutes'!$O16</f>
        <v>0</v>
      </c>
      <c r="AW16" s="0" t="n">
        <f aca="false">'surfaces brutes'!AW16*'surfaces brutes'!$N16/'surfaces brutes'!$O16</f>
        <v>0</v>
      </c>
      <c r="AX16" s="0" t="n">
        <f aca="false">'surfaces brutes'!AX16*'surfaces brutes'!$N16/'surfaces brutes'!$O16</f>
        <v>0</v>
      </c>
      <c r="AY16" s="0" t="n">
        <f aca="false">'surfaces brutes'!AY16*'surfaces brutes'!$N16/'surfaces brutes'!$O16</f>
        <v>0.62300227393735</v>
      </c>
      <c r="AZ16" s="0" t="n">
        <f aca="false">'surfaces brutes'!AZ16*'surfaces brutes'!$N16/'surfaces brutes'!$O16</f>
        <v>0</v>
      </c>
      <c r="BA16" s="0" t="n">
        <f aca="false">'surfaces brutes'!BA16*'surfaces brutes'!$N16/'surfaces brutes'!$O16</f>
        <v>0</v>
      </c>
      <c r="BB16" s="0" t="n">
        <f aca="false">'surfaces brutes'!BB16*'surfaces brutes'!$N16/'surfaces brutes'!$O16</f>
        <v>8.73274772834634</v>
      </c>
      <c r="BC16" s="0" t="n">
        <f aca="false">'surfaces brutes'!BC16*'surfaces brutes'!$N16/'surfaces brutes'!$O16</f>
        <v>0</v>
      </c>
      <c r="BD16" s="0" t="n">
        <f aca="false">'surfaces brutes'!BD16*'surfaces brutes'!$N16/'surfaces brutes'!$O16</f>
        <v>0</v>
      </c>
      <c r="BE16" s="0" t="n">
        <f aca="false">'surfaces brutes'!BE16*'surfaces brutes'!$N16/'surfaces brutes'!$O16</f>
        <v>0</v>
      </c>
      <c r="BF16" s="0" t="n">
        <f aca="false">'surfaces brutes'!BF16*'surfaces brutes'!$N16/'surfaces brutes'!$O16</f>
        <v>10.7256964346988</v>
      </c>
      <c r="BG16" s="0" t="n">
        <f aca="false">'surfaces brutes'!BG16*'surfaces brutes'!$N16/'surfaces brutes'!$O16</f>
        <v>0</v>
      </c>
      <c r="BH16" s="0" t="n">
        <f aca="false">'surfaces brutes'!BH16*'surfaces brutes'!$N16/'surfaces brutes'!$O16</f>
        <v>0</v>
      </c>
      <c r="BI16" s="0" t="n">
        <f aca="false">'surfaces brutes'!BI16*'surfaces brutes'!$N16/'surfaces brutes'!$O16</f>
        <v>0</v>
      </c>
      <c r="BJ16" s="0" t="n">
        <f aca="false">'surfaces brutes'!BJ16*'surfaces brutes'!$N16/'surfaces brutes'!$O16</f>
        <v>0</v>
      </c>
      <c r="BK16" s="0" t="n">
        <f aca="false">'surfaces brutes'!BK16*'surfaces brutes'!$N16/'surfaces brutes'!$O16</f>
        <v>109.828954519653</v>
      </c>
      <c r="BL16" s="0" t="n">
        <f aca="false">'surfaces brutes'!BL16*'surfaces brutes'!$N16/'surfaces brutes'!$O16</f>
        <v>3.06970429881428</v>
      </c>
      <c r="BM16" s="0" t="n">
        <f aca="false">'surfaces brutes'!BM16*'surfaces brutes'!$N16/'surfaces brutes'!$O16</f>
        <v>0</v>
      </c>
      <c r="BN16" s="0" t="n">
        <f aca="false">'surfaces brutes'!BN16*'surfaces brutes'!$N16/'surfaces brutes'!$O16</f>
        <v>0</v>
      </c>
      <c r="BO16" s="0" t="n">
        <f aca="false">'surfaces brutes'!BO16*'surfaces brutes'!$N16/'surfaces brutes'!$O16</f>
        <v>0</v>
      </c>
      <c r="BP16" s="0" t="n">
        <f aca="false">'surfaces brutes'!BP16*'surfaces brutes'!$N16/'surfaces brutes'!$O16</f>
        <v>0</v>
      </c>
      <c r="BQ16" s="0" t="n">
        <f aca="false">'surfaces brutes'!BQ16*'surfaces brutes'!$N16/'surfaces brutes'!$O16</f>
        <v>0</v>
      </c>
      <c r="BR16" s="0" t="n">
        <f aca="false">'surfaces brutes'!BR16*'surfaces brutes'!$N16/'surfaces brutes'!$O16</f>
        <v>0</v>
      </c>
      <c r="BS16" s="0" t="n">
        <f aca="false">'surfaces brutes'!BS16*'surfaces brutes'!$N16/'surfaces brutes'!$O16</f>
        <v>0</v>
      </c>
      <c r="BT16" s="0" t="n">
        <f aca="false">'surfaces brutes'!BT16*'surfaces brutes'!$N16/'surfaces brutes'!$O16</f>
        <v>26.9127832097535</v>
      </c>
      <c r="BU16" s="0" t="n">
        <f aca="false">'surfaces brutes'!AE16*'surfaces brutes'!$N16/'surfaces brutes'!$O16</f>
        <v>0</v>
      </c>
      <c r="BV16" s="0" t="n">
        <f aca="false">'surfaces brutes'!AM16*'surfaces brutes'!$N16/'surfaces brutes'!$O16</f>
        <v>0</v>
      </c>
      <c r="BW16" s="0" t="n">
        <f aca="false">'surfaces brutes'!BW16*'surfaces brutes'!$N16/'surfaces brutes'!$O16</f>
        <v>0</v>
      </c>
      <c r="BX16" s="0" t="n">
        <f aca="false">'surfaces brutes'!BX16*'surfaces brutes'!$N16/'surfaces brutes'!$O16</f>
        <v>0</v>
      </c>
      <c r="BY16" s="0" t="n">
        <f aca="false">'surfaces brutes'!BY16*'surfaces brutes'!$N16/'surfaces brutes'!$O16</f>
        <v>0</v>
      </c>
      <c r="BZ16" s="0" t="n">
        <f aca="false">'surfaces brutes'!BZ16*'surfaces brutes'!$N16/'surfaces brutes'!$O16</f>
        <v>0</v>
      </c>
      <c r="CA16" s="0" t="n">
        <f aca="false">'surfaces brutes'!CA16*'surfaces brutes'!$N16/'surfaces brutes'!$O16</f>
        <v>0</v>
      </c>
      <c r="CB16" s="0" t="n">
        <f aca="false">'surfaces brutes'!CB16*'surfaces brutes'!$N16/'surfaces brutes'!$O16</f>
        <v>0</v>
      </c>
      <c r="CC16" s="0" t="n">
        <f aca="false">'surfaces brutes'!CC16*'surfaces brutes'!$N16/'surfaces brutes'!$O16</f>
        <v>0</v>
      </c>
      <c r="CD16" s="0" t="n">
        <f aca="false">'surfaces brutes'!CD16*'surfaces brutes'!$N16/'surfaces brutes'!$O16</f>
        <v>0</v>
      </c>
      <c r="CE16" s="0" t="n">
        <f aca="false">'surfaces brutes'!CE16*'surfaces brutes'!$N16/'surfaces brutes'!$O16</f>
        <v>0</v>
      </c>
      <c r="CF16" s="0" t="n">
        <f aca="false">'surfaces brutes'!CF16*'surfaces brutes'!$N16/'surfaces brutes'!$O16</f>
        <v>0</v>
      </c>
      <c r="CG16" s="0" t="n">
        <f aca="false">'surfaces brutes'!CG16*'surfaces brutes'!$N16/'surfaces brutes'!$O16</f>
        <v>0</v>
      </c>
      <c r="CH16" s="0" t="n">
        <f aca="false">'surfaces brutes'!CH16*'surfaces brutes'!$N16/'surfaces brutes'!$O16</f>
        <v>0</v>
      </c>
    </row>
    <row r="17" customFormat="false" ht="13.2" hidden="false" customHeight="false" outlineLevel="0" collapsed="false">
      <c r="A17" s="43" t="n">
        <f aca="false">'surfaces brutes'!A17</f>
        <v>44264</v>
      </c>
      <c r="B17" s="43" t="n">
        <f aca="false">'surfaces brutes'!B17</f>
        <v>44264</v>
      </c>
      <c r="C17" s="44" t="str">
        <f aca="false">'surfaces brutes'!C17</f>
        <v>PHYTOFLOAT</v>
      </c>
      <c r="D17" s="0" t="str">
        <f aca="false">'surfaces brutes'!D17</f>
        <v>PFB22801</v>
      </c>
      <c r="E17" s="0" t="str">
        <f aca="false">'surfaces brutes'!E17</f>
        <v>Boussole228</v>
      </c>
      <c r="F17" s="0" t="str">
        <f aca="false">'surfaces brutes'!F17</f>
        <v>PFB22801</v>
      </c>
      <c r="G17" s="0" t="str">
        <f aca="false">'surfaces brutes'!G17</f>
        <v>NA</v>
      </c>
      <c r="H17" s="0" t="str">
        <f aca="false">'surfaces brutes'!H17</f>
        <v>NA</v>
      </c>
      <c r="I17" s="0" t="str">
        <f aca="false">'surfaces brutes'!I17</f>
        <v>NA</v>
      </c>
      <c r="J17" s="0" t="n">
        <f aca="false">'surfaces brutes'!J17</f>
        <v>2.27</v>
      </c>
      <c r="K17" s="0" t="n">
        <f aca="false">'surfaces brutes'!K17</f>
        <v>3</v>
      </c>
      <c r="L17" s="0" t="str">
        <f aca="false">'surfaces brutes'!L17</f>
        <v>abricot</v>
      </c>
      <c r="M17" s="0" t="n">
        <f aca="false">'surfaces brutes'!M17</f>
        <v>125</v>
      </c>
      <c r="N17" s="0" t="n">
        <f aca="false">'surfaces brutes'!N17</f>
        <v>4931.8369140625</v>
      </c>
      <c r="O17" s="0" t="n">
        <f aca="false">'surfaces brutes'!O17</f>
        <v>4760.546875</v>
      </c>
      <c r="P17" s="0" t="n">
        <f aca="false">'surfaces brutes'!P17*'surfaces brutes'!$N17/'surfaces brutes'!$O17</f>
        <v>443.007937826312</v>
      </c>
      <c r="Q17" s="0" t="n">
        <f aca="false">'surfaces brutes'!Q17*'surfaces brutes'!$N17/'surfaces brutes'!$O17</f>
        <v>0</v>
      </c>
      <c r="R17" s="0" t="n">
        <f aca="false">'surfaces brutes'!R17*'surfaces brutes'!$N17/'surfaces brutes'!$O17</f>
        <v>641.32590016342</v>
      </c>
      <c r="S17" s="0" t="n">
        <f aca="false">'surfaces brutes'!S17*'surfaces brutes'!$N17/'surfaces brutes'!$O17</f>
        <v>0</v>
      </c>
      <c r="T17" s="0" t="n">
        <f aca="false">'surfaces brutes'!T17*'surfaces brutes'!$N17/'surfaces brutes'!$O17</f>
        <v>0</v>
      </c>
      <c r="U17" s="0" t="n">
        <f aca="false">'surfaces brutes'!U17*'surfaces brutes'!$N17/'surfaces brutes'!$O17</f>
        <v>0</v>
      </c>
      <c r="V17" s="0" t="n">
        <f aca="false">'surfaces brutes'!V17*'surfaces brutes'!$N17/'surfaces brutes'!$O17</f>
        <v>0</v>
      </c>
      <c r="W17" s="0" t="n">
        <f aca="false">'surfaces brutes'!W17*'surfaces brutes'!$N17/'surfaces brutes'!$O17</f>
        <v>0</v>
      </c>
      <c r="X17" s="0" t="n">
        <f aca="false">'surfaces brutes'!X17*'surfaces brutes'!$N17/'surfaces brutes'!$O17</f>
        <v>0</v>
      </c>
      <c r="Y17" s="0" t="n">
        <f aca="false">'surfaces brutes'!Y17*'surfaces brutes'!$N17/'surfaces brutes'!$O17</f>
        <v>66.8593485378627</v>
      </c>
      <c r="Z17" s="0" t="n">
        <f aca="false">'surfaces brutes'!Z17*'surfaces brutes'!$N17/'surfaces brutes'!$O17</f>
        <v>0</v>
      </c>
      <c r="AA17" s="0" t="n">
        <f aca="false">'surfaces brutes'!AA17*'surfaces brutes'!$N17/'surfaces brutes'!$O17</f>
        <v>0</v>
      </c>
      <c r="AB17" s="0" t="n">
        <f aca="false">'surfaces brutes'!AB17*'surfaces brutes'!$N17/'surfaces brutes'!$O17</f>
        <v>0</v>
      </c>
      <c r="AC17" s="0" t="n">
        <f aca="false">'surfaces brutes'!AC17*'surfaces brutes'!$N17/'surfaces brutes'!$O17</f>
        <v>0</v>
      </c>
      <c r="AD17" s="0" t="n">
        <f aca="false">'surfaces brutes'!AD17*'surfaces brutes'!$N17/'surfaces brutes'!$O17</f>
        <v>0</v>
      </c>
      <c r="AE17" s="0" t="n">
        <f aca="false">'surfaces brutes'!AE17*'surfaces brutes'!$N17/'surfaces brutes'!$O17</f>
        <v>0</v>
      </c>
      <c r="AF17" s="0" t="n">
        <f aca="false">'surfaces brutes'!AF17*'surfaces brutes'!$N17/'surfaces brutes'!$O17</f>
        <v>110.152006623658</v>
      </c>
      <c r="AG17" s="0" t="n">
        <f aca="false">'surfaces brutes'!AG17*'surfaces brutes'!$N17/'surfaces brutes'!$O17</f>
        <v>677.917331702568</v>
      </c>
      <c r="AH17" s="0" t="n">
        <f aca="false">'surfaces brutes'!AH17*'surfaces brutes'!$N17/'surfaces brutes'!$O17</f>
        <v>24.2833576464111</v>
      </c>
      <c r="AI17" s="0" t="n">
        <f aca="false">'surfaces brutes'!AI17*'surfaces brutes'!$N17/'surfaces brutes'!$O17</f>
        <v>0</v>
      </c>
      <c r="AJ17" s="0" t="n">
        <f aca="false">'surfaces brutes'!AJ17*'surfaces brutes'!$N17/'surfaces brutes'!$O17</f>
        <v>63.6343086197477</v>
      </c>
      <c r="AK17" s="0" t="n">
        <f aca="false">'surfaces brutes'!AK17*'surfaces brutes'!$N17/'surfaces brutes'!$O17</f>
        <v>0</v>
      </c>
      <c r="AL17" s="0" t="n">
        <f aca="false">'surfaces brutes'!AL17*'surfaces brutes'!$N17/'surfaces brutes'!$O17</f>
        <v>649.905814758712</v>
      </c>
      <c r="AM17" s="0" t="n">
        <f aca="false">'surfaces brutes'!AM17*'surfaces brutes'!$N17/'surfaces brutes'!$O17</f>
        <v>0</v>
      </c>
      <c r="AN17" s="0" t="n">
        <f aca="false">'surfaces brutes'!AN17*'surfaces brutes'!$N17/'surfaces brutes'!$O17</f>
        <v>0</v>
      </c>
      <c r="AO17" s="0" t="n">
        <f aca="false">'surfaces brutes'!AO17*'surfaces brutes'!$N17/'surfaces brutes'!$O17</f>
        <v>169.790051398653</v>
      </c>
      <c r="AP17" s="0" t="n">
        <f aca="false">'surfaces brutes'!AP17*'surfaces brutes'!$N17/'surfaces brutes'!$O17</f>
        <v>0</v>
      </c>
      <c r="AQ17" s="0" t="n">
        <f aca="false">'surfaces brutes'!AQ17*'surfaces brutes'!$N17/'surfaces brutes'!$O17</f>
        <v>172.751440622216</v>
      </c>
      <c r="AR17" s="0" t="n">
        <f aca="false">'surfaces brutes'!AR17*'surfaces brutes'!$N17/'surfaces brutes'!$O17</f>
        <v>0</v>
      </c>
      <c r="AS17" s="0" t="n">
        <f aca="false">'surfaces brutes'!AS17*'surfaces brutes'!$N17/'surfaces brutes'!$O17</f>
        <v>0</v>
      </c>
      <c r="AT17" s="0" t="n">
        <f aca="false">'surfaces brutes'!AT17*'surfaces brutes'!$N17/'surfaces brutes'!$O17</f>
        <v>68.8642936298498</v>
      </c>
      <c r="AU17" s="0" t="n">
        <f aca="false">'surfaces brutes'!AU17*'surfaces brutes'!$N17/'surfaces brutes'!$O17</f>
        <v>11.0996551162701</v>
      </c>
      <c r="AV17" s="0" t="n">
        <f aca="false">'surfaces brutes'!AV17*'surfaces brutes'!$N17/'surfaces brutes'!$O17</f>
        <v>0</v>
      </c>
      <c r="AW17" s="0" t="n">
        <f aca="false">'surfaces brutes'!AW17*'surfaces brutes'!$N17/'surfaces brutes'!$O17</f>
        <v>0</v>
      </c>
      <c r="AX17" s="0" t="n">
        <f aca="false">'surfaces brutes'!AX17*'surfaces brutes'!$N17/'surfaces brutes'!$O17</f>
        <v>0</v>
      </c>
      <c r="AY17" s="0" t="n">
        <f aca="false">'surfaces brutes'!AY17*'surfaces brutes'!$N17/'surfaces brutes'!$O17</f>
        <v>0.883953923616533</v>
      </c>
      <c r="AZ17" s="0" t="n">
        <f aca="false">'surfaces brutes'!AZ17*'surfaces brutes'!$N17/'surfaces brutes'!$O17</f>
        <v>0</v>
      </c>
      <c r="BA17" s="0" t="n">
        <f aca="false">'surfaces brutes'!BA17*'surfaces brutes'!$N17/'surfaces brutes'!$O17</f>
        <v>55.7584110123474</v>
      </c>
      <c r="BB17" s="0" t="n">
        <f aca="false">'surfaces brutes'!BB17*'surfaces brutes'!$N17/'surfaces brutes'!$O17</f>
        <v>0</v>
      </c>
      <c r="BC17" s="0" t="n">
        <f aca="false">'surfaces brutes'!BC17*'surfaces brutes'!$N17/'surfaces brutes'!$O17</f>
        <v>0</v>
      </c>
      <c r="BD17" s="0" t="n">
        <f aca="false">'surfaces brutes'!BD17*'surfaces brutes'!$N17/'surfaces brutes'!$O17</f>
        <v>0</v>
      </c>
      <c r="BE17" s="0" t="n">
        <f aca="false">'surfaces brutes'!BE17*'surfaces brutes'!$N17/'surfaces brutes'!$O17</f>
        <v>0</v>
      </c>
      <c r="BF17" s="0" t="n">
        <f aca="false">'surfaces brutes'!BF17*'surfaces brutes'!$N17/'surfaces brutes'!$O17</f>
        <v>0</v>
      </c>
      <c r="BG17" s="0" t="n">
        <f aca="false">'surfaces brutes'!BG17*'surfaces brutes'!$N17/'surfaces brutes'!$O17</f>
        <v>28.6986748937208</v>
      </c>
      <c r="BH17" s="0" t="n">
        <f aca="false">'surfaces brutes'!BH17*'surfaces brutes'!$N17/'surfaces brutes'!$O17</f>
        <v>31.9218870328654</v>
      </c>
      <c r="BI17" s="0" t="n">
        <f aca="false">'surfaces brutes'!BI17*'surfaces brutes'!$N17/'surfaces brutes'!$O17</f>
        <v>0</v>
      </c>
      <c r="BJ17" s="0" t="n">
        <f aca="false">'surfaces brutes'!BJ17*'surfaces brutes'!$N17/'surfaces brutes'!$O17</f>
        <v>0</v>
      </c>
      <c r="BK17" s="0" t="n">
        <f aca="false">'surfaces brutes'!BK17*'surfaces brutes'!$N17/'surfaces brutes'!$O17</f>
        <v>957.653556125109</v>
      </c>
      <c r="BL17" s="0" t="n">
        <f aca="false">'surfaces brutes'!BL17*'surfaces brutes'!$N17/'surfaces brutes'!$O17</f>
        <v>19.8542836453805</v>
      </c>
      <c r="BM17" s="0" t="n">
        <f aca="false">'surfaces brutes'!BM17*'surfaces brutes'!$N17/'surfaces brutes'!$O17</f>
        <v>24.5958564749376</v>
      </c>
      <c r="BN17" s="0" t="n">
        <f aca="false">'surfaces brutes'!BN17*'surfaces brutes'!$N17/'surfaces brutes'!$O17</f>
        <v>0</v>
      </c>
      <c r="BO17" s="0" t="n">
        <f aca="false">'surfaces brutes'!BO17*'surfaces brutes'!$N17/'surfaces brutes'!$O17</f>
        <v>0</v>
      </c>
      <c r="BP17" s="0" t="n">
        <f aca="false">'surfaces brutes'!BP17*'surfaces brutes'!$N17/'surfaces brutes'!$O17</f>
        <v>11.0512258894754</v>
      </c>
      <c r="BQ17" s="0" t="n">
        <f aca="false">'surfaces brutes'!BQ17*'surfaces brutes'!$N17/'surfaces brutes'!$O17</f>
        <v>9.10461757429103</v>
      </c>
      <c r="BR17" s="0" t="n">
        <f aca="false">'surfaces brutes'!BR17*'surfaces brutes'!$N17/'surfaces brutes'!$O17</f>
        <v>10.4681001786623</v>
      </c>
      <c r="BS17" s="0" t="n">
        <f aca="false">'surfaces brutes'!BS17*'surfaces brutes'!$N17/'surfaces brutes'!$O17</f>
        <v>0</v>
      </c>
      <c r="BT17" s="0" t="n">
        <f aca="false">'surfaces brutes'!BT17*'surfaces brutes'!$N17/'surfaces brutes'!$O17</f>
        <v>146.451610032452</v>
      </c>
      <c r="BU17" s="0" t="n">
        <f aca="false">'surfaces brutes'!AE17*'surfaces brutes'!$N17/'surfaces brutes'!$O17</f>
        <v>0</v>
      </c>
      <c r="BV17" s="0" t="n">
        <f aca="false">'surfaces brutes'!AM17*'surfaces brutes'!$N17/'surfaces brutes'!$O17</f>
        <v>0</v>
      </c>
      <c r="BW17" s="0" t="n">
        <f aca="false">'surfaces brutes'!BW17*'surfaces brutes'!$N17/'surfaces brutes'!$O17</f>
        <v>0</v>
      </c>
      <c r="BX17" s="0" t="n">
        <f aca="false">'surfaces brutes'!BX17*'surfaces brutes'!$N17/'surfaces brutes'!$O17</f>
        <v>0</v>
      </c>
      <c r="BY17" s="0" t="n">
        <f aca="false">'surfaces brutes'!BY17*'surfaces brutes'!$N17/'surfaces brutes'!$O17</f>
        <v>0</v>
      </c>
      <c r="BZ17" s="0" t="n">
        <f aca="false">'surfaces brutes'!BZ17*'surfaces brutes'!$N17/'surfaces brutes'!$O17</f>
        <v>0</v>
      </c>
      <c r="CA17" s="0" t="n">
        <f aca="false">'surfaces brutes'!CA17*'surfaces brutes'!$N17/'surfaces brutes'!$O17</f>
        <v>0</v>
      </c>
      <c r="CB17" s="0" t="n">
        <f aca="false">'surfaces brutes'!CB17*'surfaces brutes'!$N17/'surfaces brutes'!$O17</f>
        <v>0</v>
      </c>
      <c r="CC17" s="0" t="n">
        <f aca="false">'surfaces brutes'!CC17*'surfaces brutes'!$N17/'surfaces brutes'!$O17</f>
        <v>0</v>
      </c>
      <c r="CD17" s="0" t="n">
        <f aca="false">'surfaces brutes'!CD17*'surfaces brutes'!$N17/'surfaces brutes'!$O17</f>
        <v>0</v>
      </c>
      <c r="CE17" s="0" t="n">
        <f aca="false">'surfaces brutes'!CE17*'surfaces brutes'!$N17/'surfaces brutes'!$O17</f>
        <v>0</v>
      </c>
      <c r="CF17" s="0" t="n">
        <f aca="false">'surfaces brutes'!CF17*'surfaces brutes'!$N17/'surfaces brutes'!$O17</f>
        <v>0</v>
      </c>
      <c r="CG17" s="0" t="n">
        <f aca="false">'surfaces brutes'!CG17*'surfaces brutes'!$N17/'surfaces brutes'!$O17</f>
        <v>0</v>
      </c>
      <c r="CH17" s="0" t="n">
        <f aca="false">'surfaces brutes'!CH17*'surfaces brutes'!$N17/'surfaces brutes'!$O17</f>
        <v>0</v>
      </c>
    </row>
    <row r="18" customFormat="false" ht="13.2" hidden="false" customHeight="false" outlineLevel="0" collapsed="false">
      <c r="A18" s="43" t="n">
        <f aca="false">'surfaces brutes'!A18</f>
        <v>44264</v>
      </c>
      <c r="B18" s="43" t="n">
        <f aca="false">'surfaces brutes'!B18</f>
        <v>44264</v>
      </c>
      <c r="C18" s="44" t="str">
        <f aca="false">'surfaces brutes'!C18</f>
        <v>PHYTOFLOAT</v>
      </c>
      <c r="D18" s="0" t="str">
        <f aca="false">'surfaces brutes'!D18</f>
        <v>PFB22802</v>
      </c>
      <c r="E18" s="0" t="str">
        <f aca="false">'surfaces brutes'!E18</f>
        <v>Boussole228</v>
      </c>
      <c r="F18" s="0" t="str">
        <f aca="false">'surfaces brutes'!F18</f>
        <v>PFB22802</v>
      </c>
      <c r="G18" s="0" t="str">
        <f aca="false">'surfaces brutes'!G18</f>
        <v>NA</v>
      </c>
      <c r="H18" s="0" t="str">
        <f aca="false">'surfaces brutes'!H18</f>
        <v>NA</v>
      </c>
      <c r="I18" s="0" t="str">
        <f aca="false">'surfaces brutes'!I18</f>
        <v>NA</v>
      </c>
      <c r="J18" s="0" t="n">
        <f aca="false">'surfaces brutes'!J18</f>
        <v>2.27</v>
      </c>
      <c r="K18" s="0" t="n">
        <f aca="false">'surfaces brutes'!K18</f>
        <v>3</v>
      </c>
      <c r="L18" s="0" t="str">
        <f aca="false">'surfaces brutes'!L18</f>
        <v>abricot</v>
      </c>
      <c r="M18" s="0" t="n">
        <f aca="false">'surfaces brutes'!M18</f>
        <v>125</v>
      </c>
      <c r="N18" s="0" t="n">
        <f aca="false">'surfaces brutes'!N18</f>
        <v>4931.8369140625</v>
      </c>
      <c r="O18" s="0" t="n">
        <f aca="false">'surfaces brutes'!O18</f>
        <v>4729.54248046875</v>
      </c>
      <c r="P18" s="0" t="n">
        <f aca="false">'surfaces brutes'!P18*'surfaces brutes'!$N18/'surfaces brutes'!$O18</f>
        <v>569.993752339962</v>
      </c>
      <c r="Q18" s="0" t="n">
        <f aca="false">'surfaces brutes'!Q18*'surfaces brutes'!$N18/'surfaces brutes'!$O18</f>
        <v>0</v>
      </c>
      <c r="R18" s="0" t="n">
        <f aca="false">'surfaces brutes'!R18*'surfaces brutes'!$N18/'surfaces brutes'!$O18</f>
        <v>1132.10637460374</v>
      </c>
      <c r="S18" s="0" t="n">
        <f aca="false">'surfaces brutes'!S18*'surfaces brutes'!$N18/'surfaces brutes'!$O18</f>
        <v>0</v>
      </c>
      <c r="T18" s="0" t="n">
        <f aca="false">'surfaces brutes'!T18*'surfaces brutes'!$N18/'surfaces brutes'!$O18</f>
        <v>0</v>
      </c>
      <c r="U18" s="0" t="n">
        <f aca="false">'surfaces brutes'!U18*'surfaces brutes'!$N18/'surfaces brutes'!$O18</f>
        <v>0</v>
      </c>
      <c r="V18" s="0" t="n">
        <f aca="false">'surfaces brutes'!V18*'surfaces brutes'!$N18/'surfaces brutes'!$O18</f>
        <v>0</v>
      </c>
      <c r="W18" s="0" t="n">
        <f aca="false">'surfaces brutes'!W18*'surfaces brutes'!$N18/'surfaces brutes'!$O18</f>
        <v>0</v>
      </c>
      <c r="X18" s="0" t="n">
        <f aca="false">'surfaces brutes'!X18*'surfaces brutes'!$N18/'surfaces brutes'!$O18</f>
        <v>0</v>
      </c>
      <c r="Y18" s="0" t="n">
        <f aca="false">'surfaces brutes'!Y18*'surfaces brutes'!$N18/'surfaces brutes'!$O18</f>
        <v>119.962213994329</v>
      </c>
      <c r="Z18" s="0" t="n">
        <f aca="false">'surfaces brutes'!Z18*'surfaces brutes'!$N18/'surfaces brutes'!$O18</f>
        <v>0</v>
      </c>
      <c r="AA18" s="0" t="n">
        <f aca="false">'surfaces brutes'!AA18*'surfaces brutes'!$N18/'surfaces brutes'!$O18</f>
        <v>0</v>
      </c>
      <c r="AB18" s="0" t="n">
        <f aca="false">'surfaces brutes'!AB18*'surfaces brutes'!$N18/'surfaces brutes'!$O18</f>
        <v>0</v>
      </c>
      <c r="AC18" s="0" t="n">
        <f aca="false">'surfaces brutes'!AC18*'surfaces brutes'!$N18/'surfaces brutes'!$O18</f>
        <v>0</v>
      </c>
      <c r="AD18" s="0" t="n">
        <f aca="false">'surfaces brutes'!AD18*'surfaces brutes'!$N18/'surfaces brutes'!$O18</f>
        <v>0</v>
      </c>
      <c r="AE18" s="0" t="n">
        <f aca="false">'surfaces brutes'!AE18*'surfaces brutes'!$N18/'surfaces brutes'!$O18</f>
        <v>0</v>
      </c>
      <c r="AF18" s="0" t="n">
        <f aca="false">'surfaces brutes'!AF18*'surfaces brutes'!$N18/'surfaces brutes'!$O18</f>
        <v>177.388563331349</v>
      </c>
      <c r="AG18" s="0" t="n">
        <f aca="false">'surfaces brutes'!AG18*'surfaces brutes'!$N18/'surfaces brutes'!$O18</f>
        <v>913.806683529146</v>
      </c>
      <c r="AH18" s="0" t="n">
        <f aca="false">'surfaces brutes'!AH18*'surfaces brutes'!$N18/'surfaces brutes'!$O18</f>
        <v>39.3803273148199</v>
      </c>
      <c r="AI18" s="0" t="n">
        <f aca="false">'surfaces brutes'!AI18*'surfaces brutes'!$N18/'surfaces brutes'!$O18</f>
        <v>0</v>
      </c>
      <c r="AJ18" s="0" t="n">
        <f aca="false">'surfaces brutes'!AJ18*'surfaces brutes'!$N18/'surfaces brutes'!$O18</f>
        <v>84.0042238813766</v>
      </c>
      <c r="AK18" s="0" t="n">
        <f aca="false">'surfaces brutes'!AK18*'surfaces brutes'!$N18/'surfaces brutes'!$O18</f>
        <v>0</v>
      </c>
      <c r="AL18" s="0" t="n">
        <f aca="false">'surfaces brutes'!AL18*'surfaces brutes'!$N18/'surfaces brutes'!$O18</f>
        <v>1206.31099355764</v>
      </c>
      <c r="AM18" s="0" t="n">
        <f aca="false">'surfaces brutes'!AM18*'surfaces brutes'!$N18/'surfaces brutes'!$O18</f>
        <v>0</v>
      </c>
      <c r="AN18" s="0" t="n">
        <f aca="false">'surfaces brutes'!AN18*'surfaces brutes'!$N18/'surfaces brutes'!$O18</f>
        <v>0</v>
      </c>
      <c r="AO18" s="0" t="n">
        <f aca="false">'surfaces brutes'!AO18*'surfaces brutes'!$N18/'surfaces brutes'!$O18</f>
        <v>305.544312730051</v>
      </c>
      <c r="AP18" s="0" t="n">
        <f aca="false">'surfaces brutes'!AP18*'surfaces brutes'!$N18/'surfaces brutes'!$O18</f>
        <v>0</v>
      </c>
      <c r="AQ18" s="0" t="n">
        <f aca="false">'surfaces brutes'!AQ18*'surfaces brutes'!$N18/'surfaces brutes'!$O18</f>
        <v>378.25901571568</v>
      </c>
      <c r="AR18" s="0" t="n">
        <f aca="false">'surfaces brutes'!AR18*'surfaces brutes'!$N18/'surfaces brutes'!$O18</f>
        <v>0</v>
      </c>
      <c r="AS18" s="0" t="n">
        <f aca="false">'surfaces brutes'!AS18*'surfaces brutes'!$N18/'surfaces brutes'!$O18</f>
        <v>0</v>
      </c>
      <c r="AT18" s="0" t="n">
        <f aca="false">'surfaces brutes'!AT18*'surfaces brutes'!$N18/'surfaces brutes'!$O18</f>
        <v>93.8334559210655</v>
      </c>
      <c r="AU18" s="0" t="n">
        <f aca="false">'surfaces brutes'!AU18*'surfaces brutes'!$N18/'surfaces brutes'!$O18</f>
        <v>15.7409378204384</v>
      </c>
      <c r="AV18" s="0" t="n">
        <f aca="false">'surfaces brutes'!AV18*'surfaces brutes'!$N18/'surfaces brutes'!$O18</f>
        <v>0</v>
      </c>
      <c r="AW18" s="0" t="n">
        <f aca="false">'surfaces brutes'!AW18*'surfaces brutes'!$N18/'surfaces brutes'!$O18</f>
        <v>0</v>
      </c>
      <c r="AX18" s="0" t="n">
        <f aca="false">'surfaces brutes'!AX18*'surfaces brutes'!$N18/'surfaces brutes'!$O18</f>
        <v>0</v>
      </c>
      <c r="AY18" s="0" t="n">
        <f aca="false">'surfaces brutes'!AY18*'surfaces brutes'!$N18/'surfaces brutes'!$O18</f>
        <v>0.992575633988875</v>
      </c>
      <c r="AZ18" s="0" t="n">
        <f aca="false">'surfaces brutes'!AZ18*'surfaces brutes'!$N18/'surfaces brutes'!$O18</f>
        <v>0</v>
      </c>
      <c r="BA18" s="0" t="n">
        <f aca="false">'surfaces brutes'!BA18*'surfaces brutes'!$N18/'surfaces brutes'!$O18</f>
        <v>99.3642824607952</v>
      </c>
      <c r="BB18" s="0" t="n">
        <f aca="false">'surfaces brutes'!BB18*'surfaces brutes'!$N18/'surfaces brutes'!$O18</f>
        <v>0</v>
      </c>
      <c r="BC18" s="0" t="n">
        <f aca="false">'surfaces brutes'!BC18*'surfaces brutes'!$N18/'surfaces brutes'!$O18</f>
        <v>0</v>
      </c>
      <c r="BD18" s="0" t="n">
        <f aca="false">'surfaces brutes'!BD18*'surfaces brutes'!$N18/'surfaces brutes'!$O18</f>
        <v>0</v>
      </c>
      <c r="BE18" s="0" t="n">
        <f aca="false">'surfaces brutes'!BE18*'surfaces brutes'!$N18/'surfaces brutes'!$O18</f>
        <v>0</v>
      </c>
      <c r="BF18" s="0" t="n">
        <f aca="false">'surfaces brutes'!BF18*'surfaces brutes'!$N18/'surfaces brutes'!$O18</f>
        <v>0</v>
      </c>
      <c r="BG18" s="0" t="n">
        <f aca="false">'surfaces brutes'!BG18*'surfaces brutes'!$N18/'surfaces brutes'!$O18</f>
        <v>38.470562552239</v>
      </c>
      <c r="BH18" s="0" t="n">
        <f aca="false">'surfaces brutes'!BH18*'surfaces brutes'!$N18/'surfaces brutes'!$O18</f>
        <v>59.9337784014279</v>
      </c>
      <c r="BI18" s="0" t="n">
        <f aca="false">'surfaces brutes'!BI18*'surfaces brutes'!$N18/'surfaces brutes'!$O18</f>
        <v>0</v>
      </c>
      <c r="BJ18" s="0" t="n">
        <f aca="false">'surfaces brutes'!BJ18*'surfaces brutes'!$N18/'surfaces brutes'!$O18</f>
        <v>0</v>
      </c>
      <c r="BK18" s="0" t="n">
        <f aca="false">'surfaces brutes'!BK18*'surfaces brutes'!$N18/'surfaces brutes'!$O18</f>
        <v>1464.47000215776</v>
      </c>
      <c r="BL18" s="0" t="n">
        <f aca="false">'surfaces brutes'!BL18*'surfaces brutes'!$N18/'surfaces brutes'!$O18</f>
        <v>28.4336582989316</v>
      </c>
      <c r="BM18" s="0" t="n">
        <f aca="false">'surfaces brutes'!BM18*'surfaces brutes'!$N18/'surfaces brutes'!$O18</f>
        <v>37.4168548946057</v>
      </c>
      <c r="BN18" s="0" t="n">
        <f aca="false">'surfaces brutes'!BN18*'surfaces brutes'!$N18/'surfaces brutes'!$O18</f>
        <v>0</v>
      </c>
      <c r="BO18" s="0" t="n">
        <f aca="false">'surfaces brutes'!BO18*'surfaces brutes'!$N18/'surfaces brutes'!$O18</f>
        <v>0</v>
      </c>
      <c r="BP18" s="0" t="n">
        <f aca="false">'surfaces brutes'!BP18*'surfaces brutes'!$N18/'surfaces brutes'!$O18</f>
        <v>17.0985869115236</v>
      </c>
      <c r="BQ18" s="0" t="n">
        <f aca="false">'surfaces brutes'!BQ18*'surfaces brutes'!$N18/'surfaces brutes'!$O18</f>
        <v>9.26777877183047</v>
      </c>
      <c r="BR18" s="0" t="n">
        <f aca="false">'surfaces brutes'!BR18*'surfaces brutes'!$N18/'surfaces brutes'!$O18</f>
        <v>9.36211375652532</v>
      </c>
      <c r="BS18" s="0" t="n">
        <f aca="false">'surfaces brutes'!BS18*'surfaces brutes'!$N18/'surfaces brutes'!$O18</f>
        <v>0</v>
      </c>
      <c r="BT18" s="0" t="n">
        <f aca="false">'surfaces brutes'!BT18*'surfaces brutes'!$N18/'surfaces brutes'!$O18</f>
        <v>223.181338578598</v>
      </c>
      <c r="BU18" s="0" t="n">
        <f aca="false">'surfaces brutes'!AE18*'surfaces brutes'!$N18/'surfaces brutes'!$O18</f>
        <v>0</v>
      </c>
      <c r="BV18" s="0" t="n">
        <f aca="false">'surfaces brutes'!AM18*'surfaces brutes'!$N18/'surfaces brutes'!$O18</f>
        <v>0</v>
      </c>
      <c r="BW18" s="0" t="n">
        <f aca="false">'surfaces brutes'!BW18*'surfaces brutes'!$N18/'surfaces brutes'!$O18</f>
        <v>0</v>
      </c>
      <c r="BX18" s="0" t="n">
        <f aca="false">'surfaces brutes'!BX18*'surfaces brutes'!$N18/'surfaces brutes'!$O18</f>
        <v>0</v>
      </c>
      <c r="BY18" s="0" t="n">
        <f aca="false">'surfaces brutes'!BY18*'surfaces brutes'!$N18/'surfaces brutes'!$O18</f>
        <v>0</v>
      </c>
      <c r="BZ18" s="0" t="n">
        <f aca="false">'surfaces brutes'!BZ18*'surfaces brutes'!$N18/'surfaces brutes'!$O18</f>
        <v>0</v>
      </c>
      <c r="CA18" s="0" t="n">
        <f aca="false">'surfaces brutes'!CA18*'surfaces brutes'!$N18/'surfaces brutes'!$O18</f>
        <v>0</v>
      </c>
      <c r="CB18" s="0" t="n">
        <f aca="false">'surfaces brutes'!CB18*'surfaces brutes'!$N18/'surfaces brutes'!$O18</f>
        <v>0</v>
      </c>
      <c r="CC18" s="0" t="n">
        <f aca="false">'surfaces brutes'!CC18*'surfaces brutes'!$N18/'surfaces brutes'!$O18</f>
        <v>0</v>
      </c>
      <c r="CD18" s="0" t="n">
        <f aca="false">'surfaces brutes'!CD18*'surfaces brutes'!$N18/'surfaces brutes'!$O18</f>
        <v>0</v>
      </c>
      <c r="CE18" s="0" t="n">
        <f aca="false">'surfaces brutes'!CE18*'surfaces brutes'!$N18/'surfaces brutes'!$O18</f>
        <v>0</v>
      </c>
      <c r="CF18" s="0" t="n">
        <f aca="false">'surfaces brutes'!CF18*'surfaces brutes'!$N18/'surfaces brutes'!$O18</f>
        <v>0</v>
      </c>
      <c r="CG18" s="0" t="n">
        <f aca="false">'surfaces brutes'!CG18*'surfaces brutes'!$N18/'surfaces brutes'!$O18</f>
        <v>0</v>
      </c>
      <c r="CH18" s="0" t="n">
        <f aca="false">'surfaces brutes'!CH18*'surfaces brutes'!$N18/'surfaces brutes'!$O18</f>
        <v>0</v>
      </c>
    </row>
    <row r="19" customFormat="false" ht="13.2" hidden="false" customHeight="false" outlineLevel="0" collapsed="false">
      <c r="A19" s="43" t="n">
        <f aca="false">'surfaces brutes'!A19</f>
        <v>44264</v>
      </c>
      <c r="B19" s="43" t="n">
        <f aca="false">'surfaces brutes'!B19</f>
        <v>44264</v>
      </c>
      <c r="C19" s="44" t="str">
        <f aca="false">'surfaces brutes'!C19</f>
        <v>PHYTOFLOAT</v>
      </c>
      <c r="D19" s="0" t="str">
        <f aca="false">'surfaces brutes'!D19</f>
        <v>PFB22803</v>
      </c>
      <c r="E19" s="0" t="str">
        <f aca="false">'surfaces brutes'!E19</f>
        <v>Boussole228</v>
      </c>
      <c r="F19" s="0" t="str">
        <f aca="false">'surfaces brutes'!F19</f>
        <v>PFB22803</v>
      </c>
      <c r="G19" s="0" t="str">
        <f aca="false">'surfaces brutes'!G19</f>
        <v>NA</v>
      </c>
      <c r="H19" s="0" t="str">
        <f aca="false">'surfaces brutes'!H19</f>
        <v>NA</v>
      </c>
      <c r="I19" s="0" t="str">
        <f aca="false">'surfaces brutes'!I19</f>
        <v>NA</v>
      </c>
      <c r="J19" s="0" t="n">
        <f aca="false">'surfaces brutes'!J19</f>
        <v>2.27</v>
      </c>
      <c r="K19" s="0" t="n">
        <f aca="false">'surfaces brutes'!K19</f>
        <v>3</v>
      </c>
      <c r="L19" s="0" t="str">
        <f aca="false">'surfaces brutes'!L19</f>
        <v>abricot</v>
      </c>
      <c r="M19" s="0" t="n">
        <f aca="false">'surfaces brutes'!M19</f>
        <v>125</v>
      </c>
      <c r="N19" s="0" t="n">
        <f aca="false">'surfaces brutes'!N19</f>
        <v>4931.8369140625</v>
      </c>
      <c r="O19" s="0" t="n">
        <f aca="false">'surfaces brutes'!O19</f>
        <v>4707.68505859375</v>
      </c>
      <c r="P19" s="0" t="n">
        <f aca="false">'surfaces brutes'!P19*'surfaces brutes'!$N19/'surfaces brutes'!$O19</f>
        <v>491.825405850499</v>
      </c>
      <c r="Q19" s="0" t="n">
        <f aca="false">'surfaces brutes'!Q19*'surfaces brutes'!$N19/'surfaces brutes'!$O19</f>
        <v>0</v>
      </c>
      <c r="R19" s="0" t="n">
        <f aca="false">'surfaces brutes'!R19*'surfaces brutes'!$N19/'surfaces brutes'!$O19</f>
        <v>804.351389202703</v>
      </c>
      <c r="S19" s="0" t="n">
        <f aca="false">'surfaces brutes'!S19*'surfaces brutes'!$N19/'surfaces brutes'!$O19</f>
        <v>0</v>
      </c>
      <c r="T19" s="0" t="n">
        <f aca="false">'surfaces brutes'!T19*'surfaces brutes'!$N19/'surfaces brutes'!$O19</f>
        <v>0</v>
      </c>
      <c r="U19" s="0" t="n">
        <f aca="false">'surfaces brutes'!U19*'surfaces brutes'!$N19/'surfaces brutes'!$O19</f>
        <v>0</v>
      </c>
      <c r="V19" s="0" t="n">
        <f aca="false">'surfaces brutes'!V19*'surfaces brutes'!$N19/'surfaces brutes'!$O19</f>
        <v>0</v>
      </c>
      <c r="W19" s="0" t="n">
        <f aca="false">'surfaces brutes'!W19*'surfaces brutes'!$N19/'surfaces brutes'!$O19</f>
        <v>25.6134764528187</v>
      </c>
      <c r="X19" s="0" t="n">
        <f aca="false">'surfaces brutes'!X19*'surfaces brutes'!$N19/'surfaces brutes'!$O19</f>
        <v>0</v>
      </c>
      <c r="Y19" s="0" t="n">
        <f aca="false">'surfaces brutes'!Y19*'surfaces brutes'!$N19/'surfaces brutes'!$O19</f>
        <v>98.5359514686322</v>
      </c>
      <c r="Z19" s="0" t="n">
        <f aca="false">'surfaces brutes'!Z19*'surfaces brutes'!$N19/'surfaces brutes'!$O19</f>
        <v>0</v>
      </c>
      <c r="AA19" s="0" t="n">
        <f aca="false">'surfaces brutes'!AA19*'surfaces brutes'!$N19/'surfaces brutes'!$O19</f>
        <v>0</v>
      </c>
      <c r="AB19" s="0" t="n">
        <f aca="false">'surfaces brutes'!AB19*'surfaces brutes'!$N19/'surfaces brutes'!$O19</f>
        <v>0</v>
      </c>
      <c r="AC19" s="0" t="n">
        <f aca="false">'surfaces brutes'!AC19*'surfaces brutes'!$N19/'surfaces brutes'!$O19</f>
        <v>0</v>
      </c>
      <c r="AD19" s="0" t="n">
        <f aca="false">'surfaces brutes'!AD19*'surfaces brutes'!$N19/'surfaces brutes'!$O19</f>
        <v>0</v>
      </c>
      <c r="AE19" s="0" t="n">
        <f aca="false">'surfaces brutes'!AE19*'surfaces brutes'!$N19/'surfaces brutes'!$O19</f>
        <v>0</v>
      </c>
      <c r="AF19" s="0" t="n">
        <f aca="false">'surfaces brutes'!AF19*'surfaces brutes'!$N19/'surfaces brutes'!$O19</f>
        <v>123.560916321594</v>
      </c>
      <c r="AG19" s="0" t="n">
        <f aca="false">'surfaces brutes'!AG19*'surfaces brutes'!$N19/'surfaces brutes'!$O19</f>
        <v>529.633760369661</v>
      </c>
      <c r="AH19" s="0" t="n">
        <f aca="false">'surfaces brutes'!AH19*'surfaces brutes'!$N19/'surfaces brutes'!$O19</f>
        <v>26.7718088153736</v>
      </c>
      <c r="AI19" s="0" t="n">
        <f aca="false">'surfaces brutes'!AI19*'surfaces brutes'!$N19/'surfaces brutes'!$O19</f>
        <v>0</v>
      </c>
      <c r="AJ19" s="0" t="n">
        <f aca="false">'surfaces brutes'!AJ19*'surfaces brutes'!$N19/'surfaces brutes'!$O19</f>
        <v>52.7537429323387</v>
      </c>
      <c r="AK19" s="0" t="n">
        <f aca="false">'surfaces brutes'!AK19*'surfaces brutes'!$N19/'surfaces brutes'!$O19</f>
        <v>0</v>
      </c>
      <c r="AL19" s="0" t="n">
        <f aca="false">'surfaces brutes'!AL19*'surfaces brutes'!$N19/'surfaces brutes'!$O19</f>
        <v>891.156544462326</v>
      </c>
      <c r="AM19" s="0" t="n">
        <f aca="false">'surfaces brutes'!AM19*'surfaces brutes'!$N19/'surfaces brutes'!$O19</f>
        <v>0</v>
      </c>
      <c r="AN19" s="0" t="n">
        <f aca="false">'surfaces brutes'!AN19*'surfaces brutes'!$N19/'surfaces brutes'!$O19</f>
        <v>0</v>
      </c>
      <c r="AO19" s="0" t="n">
        <f aca="false">'surfaces brutes'!AO19*'surfaces brutes'!$N19/'surfaces brutes'!$O19</f>
        <v>489.013779623256</v>
      </c>
      <c r="AP19" s="0" t="n">
        <f aca="false">'surfaces brutes'!AP19*'surfaces brutes'!$N19/'surfaces brutes'!$O19</f>
        <v>0</v>
      </c>
      <c r="AQ19" s="0" t="n">
        <f aca="false">'surfaces brutes'!AQ19*'surfaces brutes'!$N19/'surfaces brutes'!$O19</f>
        <v>342.058033578872</v>
      </c>
      <c r="AR19" s="0" t="n">
        <f aca="false">'surfaces brutes'!AR19*'surfaces brutes'!$N19/'surfaces brutes'!$O19</f>
        <v>0</v>
      </c>
      <c r="AS19" s="0" t="n">
        <f aca="false">'surfaces brutes'!AS19*'surfaces brutes'!$N19/'surfaces brutes'!$O19</f>
        <v>60.9276692333117</v>
      </c>
      <c r="AT19" s="0" t="n">
        <f aca="false">'surfaces brutes'!AT19*'surfaces brutes'!$N19/'surfaces brutes'!$O19</f>
        <v>80.7217333552388</v>
      </c>
      <c r="AU19" s="0" t="n">
        <f aca="false">'surfaces brutes'!AU19*'surfaces brutes'!$N19/'surfaces brutes'!$O19</f>
        <v>18.8713913651929</v>
      </c>
      <c r="AV19" s="0" t="n">
        <f aca="false">'surfaces brutes'!AV19*'surfaces brutes'!$N19/'surfaces brutes'!$O19</f>
        <v>0</v>
      </c>
      <c r="AW19" s="0" t="n">
        <f aca="false">'surfaces brutes'!AW19*'surfaces brutes'!$N19/'surfaces brutes'!$O19</f>
        <v>0</v>
      </c>
      <c r="AX19" s="0" t="n">
        <f aca="false">'surfaces brutes'!AX19*'surfaces brutes'!$N19/'surfaces brutes'!$O19</f>
        <v>0</v>
      </c>
      <c r="AY19" s="0" t="n">
        <f aca="false">'surfaces brutes'!AY19*'surfaces brutes'!$N19/'surfaces brutes'!$O19</f>
        <v>0.912390261124858</v>
      </c>
      <c r="AZ19" s="0" t="n">
        <f aca="false">'surfaces brutes'!AZ19*'surfaces brutes'!$N19/'surfaces brutes'!$O19</f>
        <v>0</v>
      </c>
      <c r="BA19" s="0" t="n">
        <f aca="false">'surfaces brutes'!BA19*'surfaces brutes'!$N19/'surfaces brutes'!$O19</f>
        <v>0</v>
      </c>
      <c r="BB19" s="0" t="n">
        <f aca="false">'surfaces brutes'!BB19*'surfaces brutes'!$N19/'surfaces brutes'!$O19</f>
        <v>77.2804053509744</v>
      </c>
      <c r="BC19" s="0" t="n">
        <f aca="false">'surfaces brutes'!BC19*'surfaces brutes'!$N19/'surfaces brutes'!$O19</f>
        <v>0</v>
      </c>
      <c r="BD19" s="0" t="n">
        <f aca="false">'surfaces brutes'!BD19*'surfaces brutes'!$N19/'surfaces brutes'!$O19</f>
        <v>0</v>
      </c>
      <c r="BE19" s="0" t="n">
        <f aca="false">'surfaces brutes'!BE19*'surfaces brutes'!$N19/'surfaces brutes'!$O19</f>
        <v>0</v>
      </c>
      <c r="BF19" s="0" t="n">
        <f aca="false">'surfaces brutes'!BF19*'surfaces brutes'!$N19/'surfaces brutes'!$O19</f>
        <v>0</v>
      </c>
      <c r="BG19" s="0" t="n">
        <f aca="false">'surfaces brutes'!BG19*'surfaces brutes'!$N19/'surfaces brutes'!$O19</f>
        <v>16.5658384366877</v>
      </c>
      <c r="BH19" s="0" t="n">
        <f aca="false">'surfaces brutes'!BH19*'surfaces brutes'!$N19/'surfaces brutes'!$O19</f>
        <v>29.8017206021369</v>
      </c>
      <c r="BI19" s="0" t="n">
        <f aca="false">'surfaces brutes'!BI19*'surfaces brutes'!$N19/'surfaces brutes'!$O19</f>
        <v>0</v>
      </c>
      <c r="BJ19" s="0" t="n">
        <f aca="false">'surfaces brutes'!BJ19*'surfaces brutes'!$N19/'surfaces brutes'!$O19</f>
        <v>0</v>
      </c>
      <c r="BK19" s="0" t="n">
        <f aca="false">'surfaces brutes'!BK19*'surfaces brutes'!$N19/'surfaces brutes'!$O19</f>
        <v>1104.67037361854</v>
      </c>
      <c r="BL19" s="0" t="n">
        <f aca="false">'surfaces brutes'!BL19*'surfaces brutes'!$N19/'surfaces brutes'!$O19</f>
        <v>29.2420065589546</v>
      </c>
      <c r="BM19" s="0" t="n">
        <f aca="false">'surfaces brutes'!BM19*'surfaces brutes'!$N19/'surfaces brutes'!$O19</f>
        <v>0</v>
      </c>
      <c r="BN19" s="0" t="n">
        <f aca="false">'surfaces brutes'!BN19*'surfaces brutes'!$N19/'surfaces brutes'!$O19</f>
        <v>0</v>
      </c>
      <c r="BO19" s="0" t="n">
        <f aca="false">'surfaces brutes'!BO19*'surfaces brutes'!$N19/'surfaces brutes'!$O19</f>
        <v>0</v>
      </c>
      <c r="BP19" s="0" t="n">
        <f aca="false">'surfaces brutes'!BP19*'surfaces brutes'!$N19/'surfaces brutes'!$O19</f>
        <v>0</v>
      </c>
      <c r="BQ19" s="0" t="n">
        <f aca="false">'surfaces brutes'!BQ19*'surfaces brutes'!$N19/'surfaces brutes'!$O19</f>
        <v>5.31156965688017</v>
      </c>
      <c r="BR19" s="0" t="n">
        <f aca="false">'surfaces brutes'!BR19*'surfaces brutes'!$N19/'surfaces brutes'!$O19</f>
        <v>2.21959086307924</v>
      </c>
      <c r="BS19" s="0" t="n">
        <f aca="false">'surfaces brutes'!BS19*'surfaces brutes'!$N19/'surfaces brutes'!$O19</f>
        <v>0</v>
      </c>
      <c r="BT19" s="0" t="n">
        <f aca="false">'surfaces brutes'!BT19*'surfaces brutes'!$N19/'surfaces brutes'!$O19</f>
        <v>154.592125946759</v>
      </c>
      <c r="BU19" s="0" t="n">
        <f aca="false">'surfaces brutes'!AE19*'surfaces brutes'!$N19/'surfaces brutes'!$O19</f>
        <v>0</v>
      </c>
      <c r="BV19" s="0" t="n">
        <f aca="false">'surfaces brutes'!AM19*'surfaces brutes'!$N19/'surfaces brutes'!$O19</f>
        <v>0</v>
      </c>
      <c r="BW19" s="0" t="n">
        <f aca="false">'surfaces brutes'!BW19*'surfaces brutes'!$N19/'surfaces brutes'!$O19</f>
        <v>0</v>
      </c>
      <c r="BX19" s="0" t="n">
        <f aca="false">'surfaces brutes'!BX19*'surfaces brutes'!$N19/'surfaces brutes'!$O19</f>
        <v>0</v>
      </c>
      <c r="BY19" s="0" t="n">
        <f aca="false">'surfaces brutes'!BY19*'surfaces brutes'!$N19/'surfaces brutes'!$O19</f>
        <v>0</v>
      </c>
      <c r="BZ19" s="0" t="n">
        <f aca="false">'surfaces brutes'!BZ19*'surfaces brutes'!$N19/'surfaces brutes'!$O19</f>
        <v>0</v>
      </c>
      <c r="CA19" s="0" t="n">
        <f aca="false">'surfaces brutes'!CA19*'surfaces brutes'!$N19/'surfaces brutes'!$O19</f>
        <v>0</v>
      </c>
      <c r="CB19" s="0" t="n">
        <f aca="false">'surfaces brutes'!CB19*'surfaces brutes'!$N19/'surfaces brutes'!$O19</f>
        <v>0</v>
      </c>
      <c r="CC19" s="0" t="n">
        <f aca="false">'surfaces brutes'!CC19*'surfaces brutes'!$N19/'surfaces brutes'!$O19</f>
        <v>0</v>
      </c>
      <c r="CD19" s="0" t="n">
        <f aca="false">'surfaces brutes'!CD19*'surfaces brutes'!$N19/'surfaces brutes'!$O19</f>
        <v>0</v>
      </c>
      <c r="CE19" s="0" t="n">
        <f aca="false">'surfaces brutes'!CE19*'surfaces brutes'!$N19/'surfaces brutes'!$O19</f>
        <v>0</v>
      </c>
      <c r="CF19" s="0" t="n">
        <f aca="false">'surfaces brutes'!CF19*'surfaces brutes'!$N19/'surfaces brutes'!$O19</f>
        <v>0</v>
      </c>
      <c r="CG19" s="0" t="n">
        <f aca="false">'surfaces brutes'!CG19*'surfaces brutes'!$N19/'surfaces brutes'!$O19</f>
        <v>0</v>
      </c>
      <c r="CH19" s="0" t="n">
        <f aca="false">'surfaces brutes'!CH19*'surfaces brutes'!$N19/'surfaces brutes'!$O19</f>
        <v>0</v>
      </c>
    </row>
    <row r="20" customFormat="false" ht="13.2" hidden="false" customHeight="false" outlineLevel="0" collapsed="false">
      <c r="A20" s="43" t="n">
        <f aca="false">'surfaces brutes'!A20</f>
        <v>44264</v>
      </c>
      <c r="B20" s="43" t="n">
        <f aca="false">'surfaces brutes'!B20</f>
        <v>44264</v>
      </c>
      <c r="C20" s="44" t="str">
        <f aca="false">'surfaces brutes'!C20</f>
        <v>PHYTOFLOAT</v>
      </c>
      <c r="D20" s="0" t="str">
        <f aca="false">'surfaces brutes'!D20</f>
        <v>PF-RADE-01</v>
      </c>
      <c r="E20" s="0" t="str">
        <f aca="false">'surfaces brutes'!E20</f>
        <v>Rade_Villefranche</v>
      </c>
      <c r="F20" s="0" t="str">
        <f aca="false">'surfaces brutes'!F20</f>
        <v>PF-RADE-02</v>
      </c>
      <c r="G20" s="0" t="n">
        <f aca="false">'surfaces brutes'!G20</f>
        <v>1</v>
      </c>
      <c r="H20" s="0" t="str">
        <f aca="false">'surfaces brutes'!H20</f>
        <v>NA</v>
      </c>
      <c r="I20" s="0" t="n">
        <f aca="false">'surfaces brutes'!I20</f>
        <v>1</v>
      </c>
      <c r="J20" s="0" t="n">
        <f aca="false">'surfaces brutes'!J20</f>
        <v>2.27</v>
      </c>
      <c r="K20" s="0" t="n">
        <f aca="false">'surfaces brutes'!K20</f>
        <v>3</v>
      </c>
      <c r="L20" s="0" t="str">
        <f aca="false">'surfaces brutes'!L20</f>
        <v>abricot</v>
      </c>
      <c r="M20" s="0" t="n">
        <f aca="false">'surfaces brutes'!M20</f>
        <v>125</v>
      </c>
      <c r="N20" s="0" t="n">
        <f aca="false">'surfaces brutes'!N20</f>
        <v>4931.8369140625</v>
      </c>
      <c r="O20" s="0" t="n">
        <f aca="false">'surfaces brutes'!O20</f>
        <v>4630.57275390625</v>
      </c>
      <c r="P20" s="0" t="n">
        <f aca="false">'surfaces brutes'!P20*'surfaces brutes'!$N20/'surfaces brutes'!$O20</f>
        <v>0</v>
      </c>
      <c r="Q20" s="0" t="n">
        <f aca="false">'surfaces brutes'!Q20*'surfaces brutes'!$N20/'surfaces brutes'!$O20</f>
        <v>0</v>
      </c>
      <c r="R20" s="0" t="n">
        <f aca="false">'surfaces brutes'!R20*'surfaces brutes'!$N20/'surfaces brutes'!$O20</f>
        <v>0</v>
      </c>
      <c r="S20" s="0" t="n">
        <f aca="false">'surfaces brutes'!S20*'surfaces brutes'!$N20/'surfaces brutes'!$O20</f>
        <v>0</v>
      </c>
      <c r="T20" s="0" t="n">
        <f aca="false">'surfaces brutes'!T20*'surfaces brutes'!$N20/'surfaces brutes'!$O20</f>
        <v>0</v>
      </c>
      <c r="U20" s="0" t="n">
        <f aca="false">'surfaces brutes'!U20*'surfaces brutes'!$N20/'surfaces brutes'!$O20</f>
        <v>0</v>
      </c>
      <c r="V20" s="0" t="n">
        <f aca="false">'surfaces brutes'!V20*'surfaces brutes'!$N20/'surfaces brutes'!$O20</f>
        <v>0</v>
      </c>
      <c r="W20" s="0" t="n">
        <f aca="false">'surfaces brutes'!W20*'surfaces brutes'!$N20/'surfaces brutes'!$O20</f>
        <v>0</v>
      </c>
      <c r="X20" s="0" t="n">
        <f aca="false">'surfaces brutes'!X20*'surfaces brutes'!$N20/'surfaces brutes'!$O20</f>
        <v>0</v>
      </c>
      <c r="Y20" s="0" t="n">
        <f aca="false">'surfaces brutes'!Y20*'surfaces brutes'!$N20/'surfaces brutes'!$O20</f>
        <v>0</v>
      </c>
      <c r="Z20" s="0" t="n">
        <f aca="false">'surfaces brutes'!Z20*'surfaces brutes'!$N20/'surfaces brutes'!$O20</f>
        <v>0</v>
      </c>
      <c r="AA20" s="0" t="n">
        <f aca="false">'surfaces brutes'!AA20*'surfaces brutes'!$N20/'surfaces brutes'!$O20</f>
        <v>0</v>
      </c>
      <c r="AB20" s="0" t="n">
        <f aca="false">'surfaces brutes'!AB20*'surfaces brutes'!$N20/'surfaces brutes'!$O20</f>
        <v>0</v>
      </c>
      <c r="AC20" s="0" t="n">
        <f aca="false">'surfaces brutes'!AC20*'surfaces brutes'!$N20/'surfaces brutes'!$O20</f>
        <v>0</v>
      </c>
      <c r="AD20" s="0" t="n">
        <f aca="false">'surfaces brutes'!AD20*'surfaces brutes'!$N20/'surfaces brutes'!$O20</f>
        <v>0</v>
      </c>
      <c r="AE20" s="0" t="n">
        <f aca="false">'surfaces brutes'!AE20*'surfaces brutes'!$N20/'surfaces brutes'!$O20</f>
        <v>0</v>
      </c>
      <c r="AF20" s="0" t="n">
        <f aca="false">'surfaces brutes'!AF20*'surfaces brutes'!$N20/'surfaces brutes'!$O20</f>
        <v>0</v>
      </c>
      <c r="AG20" s="0" t="n">
        <f aca="false">'surfaces brutes'!AG20*'surfaces brutes'!$N20/'surfaces brutes'!$O20</f>
        <v>0</v>
      </c>
      <c r="AH20" s="0" t="n">
        <f aca="false">'surfaces brutes'!AH20*'surfaces brutes'!$N20/'surfaces brutes'!$O20</f>
        <v>0</v>
      </c>
      <c r="AI20" s="0" t="n">
        <f aca="false">'surfaces brutes'!AI20*'surfaces brutes'!$N20/'surfaces brutes'!$O20</f>
        <v>0</v>
      </c>
      <c r="AJ20" s="0" t="n">
        <f aca="false">'surfaces brutes'!AJ20*'surfaces brutes'!$N20/'surfaces brutes'!$O20</f>
        <v>0</v>
      </c>
      <c r="AK20" s="0" t="n">
        <f aca="false">'surfaces brutes'!AK20*'surfaces brutes'!$N20/'surfaces brutes'!$O20</f>
        <v>0</v>
      </c>
      <c r="AL20" s="0" t="n">
        <f aca="false">'surfaces brutes'!AL20*'surfaces brutes'!$N20/'surfaces brutes'!$O20</f>
        <v>0</v>
      </c>
      <c r="AM20" s="0" t="n">
        <f aca="false">'surfaces brutes'!AM20*'surfaces brutes'!$N20/'surfaces brutes'!$O20</f>
        <v>0</v>
      </c>
      <c r="AN20" s="0" t="n">
        <f aca="false">'surfaces brutes'!AN20*'surfaces brutes'!$N20/'surfaces brutes'!$O20</f>
        <v>0</v>
      </c>
      <c r="AO20" s="0" t="n">
        <f aca="false">'surfaces brutes'!AO20*'surfaces brutes'!$N20/'surfaces brutes'!$O20</f>
        <v>0</v>
      </c>
      <c r="AP20" s="0" t="n">
        <f aca="false">'surfaces brutes'!AP20*'surfaces brutes'!$N20/'surfaces brutes'!$O20</f>
        <v>0</v>
      </c>
      <c r="AQ20" s="0" t="n">
        <f aca="false">'surfaces brutes'!AQ20*'surfaces brutes'!$N20/'surfaces brutes'!$O20</f>
        <v>0</v>
      </c>
      <c r="AR20" s="0" t="n">
        <f aca="false">'surfaces brutes'!AR20*'surfaces brutes'!$N20/'surfaces brutes'!$O20</f>
        <v>0</v>
      </c>
      <c r="AS20" s="0" t="n">
        <f aca="false">'surfaces brutes'!AS20*'surfaces brutes'!$N20/'surfaces brutes'!$O20</f>
        <v>0</v>
      </c>
      <c r="AT20" s="0" t="n">
        <f aca="false">'surfaces brutes'!AT20*'surfaces brutes'!$N20/'surfaces brutes'!$O20</f>
        <v>0</v>
      </c>
      <c r="AU20" s="0" t="n">
        <f aca="false">'surfaces brutes'!AU20*'surfaces brutes'!$N20/'surfaces brutes'!$O20</f>
        <v>0</v>
      </c>
      <c r="AV20" s="0" t="n">
        <f aca="false">'surfaces brutes'!AV20*'surfaces brutes'!$N20/'surfaces brutes'!$O20</f>
        <v>0</v>
      </c>
      <c r="AW20" s="0" t="n">
        <f aca="false">'surfaces brutes'!AW20*'surfaces brutes'!$N20/'surfaces brutes'!$O20</f>
        <v>0</v>
      </c>
      <c r="AX20" s="0" t="n">
        <f aca="false">'surfaces brutes'!AX20*'surfaces brutes'!$N20/'surfaces brutes'!$O20</f>
        <v>0</v>
      </c>
      <c r="AY20" s="0" t="n">
        <f aca="false">'surfaces brutes'!AY20*'surfaces brutes'!$N20/'surfaces brutes'!$O20</f>
        <v>0</v>
      </c>
      <c r="AZ20" s="0" t="n">
        <f aca="false">'surfaces brutes'!AZ20*'surfaces brutes'!$N20/'surfaces brutes'!$O20</f>
        <v>0</v>
      </c>
      <c r="BA20" s="0" t="n">
        <f aca="false">'surfaces brutes'!BA20*'surfaces brutes'!$N20/'surfaces brutes'!$O20</f>
        <v>0</v>
      </c>
      <c r="BB20" s="0" t="n">
        <f aca="false">'surfaces brutes'!BB20*'surfaces brutes'!$N20/'surfaces brutes'!$O20</f>
        <v>0</v>
      </c>
      <c r="BC20" s="0" t="n">
        <f aca="false">'surfaces brutes'!BC20*'surfaces brutes'!$N20/'surfaces brutes'!$O20</f>
        <v>0</v>
      </c>
      <c r="BD20" s="0" t="n">
        <f aca="false">'surfaces brutes'!BD20*'surfaces brutes'!$N20/'surfaces brutes'!$O20</f>
        <v>0</v>
      </c>
      <c r="BE20" s="0" t="n">
        <f aca="false">'surfaces brutes'!BE20*'surfaces brutes'!$N20/'surfaces brutes'!$O20</f>
        <v>0</v>
      </c>
      <c r="BF20" s="0" t="n">
        <f aca="false">'surfaces brutes'!BF20*'surfaces brutes'!$N20/'surfaces brutes'!$O20</f>
        <v>0</v>
      </c>
      <c r="BG20" s="0" t="n">
        <f aca="false">'surfaces brutes'!BG20*'surfaces brutes'!$N20/'surfaces brutes'!$O20</f>
        <v>0</v>
      </c>
      <c r="BH20" s="0" t="n">
        <f aca="false">'surfaces brutes'!BH20*'surfaces brutes'!$N20/'surfaces brutes'!$O20</f>
        <v>0</v>
      </c>
      <c r="BI20" s="0" t="n">
        <f aca="false">'surfaces brutes'!BI20*'surfaces brutes'!$N20/'surfaces brutes'!$O20</f>
        <v>0</v>
      </c>
      <c r="BJ20" s="0" t="n">
        <f aca="false">'surfaces brutes'!BJ20*'surfaces brutes'!$N20/'surfaces brutes'!$O20</f>
        <v>0</v>
      </c>
      <c r="BK20" s="0" t="n">
        <f aca="false">'surfaces brutes'!BK20*'surfaces brutes'!$N20/'surfaces brutes'!$O20</f>
        <v>1.05476313205421</v>
      </c>
      <c r="BL20" s="0" t="n">
        <f aca="false">'surfaces brutes'!BL20*'surfaces brutes'!$N20/'surfaces brutes'!$O20</f>
        <v>0</v>
      </c>
      <c r="BM20" s="0" t="n">
        <f aca="false">'surfaces brutes'!BM20*'surfaces brutes'!$N20/'surfaces brutes'!$O20</f>
        <v>0</v>
      </c>
      <c r="BN20" s="0" t="n">
        <f aca="false">'surfaces brutes'!BN20*'surfaces brutes'!$N20/'surfaces brutes'!$O20</f>
        <v>0</v>
      </c>
      <c r="BO20" s="0" t="n">
        <f aca="false">'surfaces brutes'!BO20*'surfaces brutes'!$N20/'surfaces brutes'!$O20</f>
        <v>0</v>
      </c>
      <c r="BP20" s="0" t="n">
        <f aca="false">'surfaces brutes'!BP20*'surfaces brutes'!$N20/'surfaces brutes'!$O20</f>
        <v>0</v>
      </c>
      <c r="BQ20" s="0" t="n">
        <f aca="false">'surfaces brutes'!BQ20*'surfaces brutes'!$N20/'surfaces brutes'!$O20</f>
        <v>0</v>
      </c>
      <c r="BR20" s="0" t="n">
        <f aca="false">'surfaces brutes'!BR20*'surfaces brutes'!$N20/'surfaces brutes'!$O20</f>
        <v>0</v>
      </c>
      <c r="BS20" s="0" t="n">
        <f aca="false">'surfaces brutes'!BS20*'surfaces brutes'!$N20/'surfaces brutes'!$O20</f>
        <v>0</v>
      </c>
      <c r="BT20" s="0" t="n">
        <f aca="false">'surfaces brutes'!BT20*'surfaces brutes'!$N20/'surfaces brutes'!$O20</f>
        <v>0</v>
      </c>
      <c r="BU20" s="0" t="n">
        <f aca="false">'surfaces brutes'!AE20*'surfaces brutes'!$N20/'surfaces brutes'!$O20</f>
        <v>0</v>
      </c>
      <c r="BV20" s="0" t="n">
        <f aca="false">'surfaces brutes'!AM20*'surfaces brutes'!$N20/'surfaces brutes'!$O20</f>
        <v>0</v>
      </c>
      <c r="BW20" s="0" t="n">
        <f aca="false">'surfaces brutes'!BW20*'surfaces brutes'!$N20/'surfaces brutes'!$O20</f>
        <v>0</v>
      </c>
      <c r="BX20" s="0" t="n">
        <f aca="false">'surfaces brutes'!BX20*'surfaces brutes'!$N20/'surfaces brutes'!$O20</f>
        <v>0</v>
      </c>
      <c r="BY20" s="0" t="n">
        <f aca="false">'surfaces brutes'!BY20*'surfaces brutes'!$N20/'surfaces brutes'!$O20</f>
        <v>0</v>
      </c>
      <c r="BZ20" s="0" t="n">
        <f aca="false">'surfaces brutes'!BZ20*'surfaces brutes'!$N20/'surfaces brutes'!$O20</f>
        <v>0</v>
      </c>
      <c r="CA20" s="0" t="n">
        <f aca="false">'surfaces brutes'!CA20*'surfaces brutes'!$N20/'surfaces brutes'!$O20</f>
        <v>0</v>
      </c>
      <c r="CB20" s="0" t="n">
        <f aca="false">'surfaces brutes'!CB20*'surfaces brutes'!$N20/'surfaces brutes'!$O20</f>
        <v>0</v>
      </c>
      <c r="CC20" s="0" t="n">
        <f aca="false">'surfaces brutes'!CC20*'surfaces brutes'!$N20/'surfaces brutes'!$O20</f>
        <v>0</v>
      </c>
      <c r="CD20" s="0" t="n">
        <f aca="false">'surfaces brutes'!CD20*'surfaces brutes'!$N20/'surfaces brutes'!$O20</f>
        <v>0</v>
      </c>
      <c r="CE20" s="0" t="n">
        <f aca="false">'surfaces brutes'!CE20*'surfaces brutes'!$N20/'surfaces brutes'!$O20</f>
        <v>0</v>
      </c>
      <c r="CF20" s="0" t="n">
        <f aca="false">'surfaces brutes'!CF20*'surfaces brutes'!$N20/'surfaces brutes'!$O20</f>
        <v>0</v>
      </c>
      <c r="CG20" s="0" t="n">
        <f aca="false">'surfaces brutes'!CG20*'surfaces brutes'!$N20/'surfaces brutes'!$O20</f>
        <v>0</v>
      </c>
      <c r="CH20" s="0" t="n">
        <f aca="false">'surfaces brutes'!CH20*'surfaces brutes'!$N20/'surfaces brutes'!$O20</f>
        <v>0</v>
      </c>
    </row>
    <row r="21" customFormat="false" ht="13.2" hidden="false" customHeight="false" outlineLevel="0" collapsed="false">
      <c r="A21" s="43" t="n">
        <f aca="false">'surfaces brutes'!A21</f>
        <v>44264</v>
      </c>
      <c r="B21" s="43" t="n">
        <f aca="false">'surfaces brutes'!B21</f>
        <v>44264</v>
      </c>
      <c r="C21" s="44" t="str">
        <f aca="false">'surfaces brutes'!C21</f>
        <v>PHYTOFLOAT</v>
      </c>
      <c r="D21" s="0" t="str">
        <f aca="false">'surfaces brutes'!D21</f>
        <v>PF-RADE-02</v>
      </c>
      <c r="E21" s="0" t="str">
        <f aca="false">'surfaces brutes'!E21</f>
        <v>Rade_Villefranche</v>
      </c>
      <c r="F21" s="0" t="str">
        <f aca="false">'surfaces brutes'!F21</f>
        <v>PF-RADE-04</v>
      </c>
      <c r="G21" s="0" t="n">
        <f aca="false">'surfaces brutes'!G21</f>
        <v>1</v>
      </c>
      <c r="H21" s="0" t="str">
        <f aca="false">'surfaces brutes'!H21</f>
        <v>NA</v>
      </c>
      <c r="I21" s="0" t="n">
        <f aca="false">'surfaces brutes'!I21</f>
        <v>2</v>
      </c>
      <c r="J21" s="0" t="n">
        <f aca="false">'surfaces brutes'!J21</f>
        <v>2.27</v>
      </c>
      <c r="K21" s="0" t="n">
        <f aca="false">'surfaces brutes'!K21</f>
        <v>3</v>
      </c>
      <c r="L21" s="0" t="str">
        <f aca="false">'surfaces brutes'!L21</f>
        <v>abricot</v>
      </c>
      <c r="M21" s="0" t="n">
        <f aca="false">'surfaces brutes'!M21</f>
        <v>125</v>
      </c>
      <c r="N21" s="0" t="n">
        <f aca="false">'surfaces brutes'!N21</f>
        <v>4931.8369140625</v>
      </c>
      <c r="O21" s="0" t="n">
        <f aca="false">'surfaces brutes'!O21</f>
        <v>4682.5341796875</v>
      </c>
      <c r="P21" s="0" t="n">
        <f aca="false">'surfaces brutes'!P21*'surfaces brutes'!$N21/'surfaces brutes'!$O21</f>
        <v>2.59003571371163</v>
      </c>
      <c r="Q21" s="0" t="n">
        <f aca="false">'surfaces brutes'!Q21*'surfaces brutes'!$N21/'surfaces brutes'!$O21</f>
        <v>0</v>
      </c>
      <c r="R21" s="0" t="n">
        <f aca="false">'surfaces brutes'!R21*'surfaces brutes'!$N21/'surfaces brutes'!$O21</f>
        <v>3.07197053594127</v>
      </c>
      <c r="S21" s="0" t="n">
        <f aca="false">'surfaces brutes'!S21*'surfaces brutes'!$N21/'surfaces brutes'!$O21</f>
        <v>0</v>
      </c>
      <c r="T21" s="0" t="n">
        <f aca="false">'surfaces brutes'!T21*'surfaces brutes'!$N21/'surfaces brutes'!$O21</f>
        <v>0</v>
      </c>
      <c r="U21" s="0" t="n">
        <f aca="false">'surfaces brutes'!U21*'surfaces brutes'!$N21/'surfaces brutes'!$O21</f>
        <v>0</v>
      </c>
      <c r="V21" s="0" t="n">
        <f aca="false">'surfaces brutes'!V21*'surfaces brutes'!$N21/'surfaces brutes'!$O21</f>
        <v>0</v>
      </c>
      <c r="W21" s="0" t="n">
        <f aca="false">'surfaces brutes'!W21*'surfaces brutes'!$N21/'surfaces brutes'!$O21</f>
        <v>0</v>
      </c>
      <c r="X21" s="0" t="n">
        <f aca="false">'surfaces brutes'!X21*'surfaces brutes'!$N21/'surfaces brutes'!$O21</f>
        <v>0</v>
      </c>
      <c r="Y21" s="0" t="n">
        <f aca="false">'surfaces brutes'!Y21*'surfaces brutes'!$N21/'surfaces brutes'!$O21</f>
        <v>0</v>
      </c>
      <c r="Z21" s="0" t="n">
        <f aca="false">'surfaces brutes'!Z21*'surfaces brutes'!$N21/'surfaces brutes'!$O21</f>
        <v>0</v>
      </c>
      <c r="AA21" s="0" t="n">
        <f aca="false">'surfaces brutes'!AA21*'surfaces brutes'!$N21/'surfaces brutes'!$O21</f>
        <v>0</v>
      </c>
      <c r="AB21" s="0" t="n">
        <f aca="false">'surfaces brutes'!AB21*'surfaces brutes'!$N21/'surfaces brutes'!$O21</f>
        <v>0</v>
      </c>
      <c r="AC21" s="0" t="n">
        <f aca="false">'surfaces brutes'!AC21*'surfaces brutes'!$N21/'surfaces brutes'!$O21</f>
        <v>0</v>
      </c>
      <c r="AD21" s="0" t="n">
        <f aca="false">'surfaces brutes'!AD21*'surfaces brutes'!$N21/'surfaces brutes'!$O21</f>
        <v>0</v>
      </c>
      <c r="AE21" s="0" t="n">
        <f aca="false">'surfaces brutes'!AE21*'surfaces brutes'!$N21/'surfaces brutes'!$O21</f>
        <v>0</v>
      </c>
      <c r="AF21" s="0" t="n">
        <f aca="false">'surfaces brutes'!AF21*'surfaces brutes'!$N21/'surfaces brutes'!$O21</f>
        <v>2.46962715348582</v>
      </c>
      <c r="AG21" s="0" t="n">
        <f aca="false">'surfaces brutes'!AG21*'surfaces brutes'!$N21/'surfaces brutes'!$O21</f>
        <v>5.10784552648375</v>
      </c>
      <c r="AH21" s="0" t="n">
        <f aca="false">'surfaces brutes'!AH21*'surfaces brutes'!$N21/'surfaces brutes'!$O21</f>
        <v>0</v>
      </c>
      <c r="AI21" s="0" t="n">
        <f aca="false">'surfaces brutes'!AI21*'surfaces brutes'!$N21/'surfaces brutes'!$O21</f>
        <v>0</v>
      </c>
      <c r="AJ21" s="0" t="n">
        <f aca="false">'surfaces brutes'!AJ21*'surfaces brutes'!$N21/'surfaces brutes'!$O21</f>
        <v>0</v>
      </c>
      <c r="AK21" s="0" t="n">
        <f aca="false">'surfaces brutes'!AK21*'surfaces brutes'!$N21/'surfaces brutes'!$O21</f>
        <v>0</v>
      </c>
      <c r="AL21" s="0" t="n">
        <f aca="false">'surfaces brutes'!AL21*'surfaces brutes'!$N21/'surfaces brutes'!$O21</f>
        <v>3.47642367848326</v>
      </c>
      <c r="AM21" s="0" t="n">
        <f aca="false">'surfaces brutes'!AM21*'surfaces brutes'!$N21/'surfaces brutes'!$O21</f>
        <v>0</v>
      </c>
      <c r="AN21" s="0" t="n">
        <f aca="false">'surfaces brutes'!AN21*'surfaces brutes'!$N21/'surfaces brutes'!$O21</f>
        <v>0</v>
      </c>
      <c r="AO21" s="0" t="n">
        <f aca="false">'surfaces brutes'!AO21*'surfaces brutes'!$N21/'surfaces brutes'!$O21</f>
        <v>0</v>
      </c>
      <c r="AP21" s="0" t="n">
        <f aca="false">'surfaces brutes'!AP21*'surfaces brutes'!$N21/'surfaces brutes'!$O21</f>
        <v>0</v>
      </c>
      <c r="AQ21" s="0" t="n">
        <f aca="false">'surfaces brutes'!AQ21*'surfaces brutes'!$N21/'surfaces brutes'!$O21</f>
        <v>0</v>
      </c>
      <c r="AR21" s="0" t="n">
        <f aca="false">'surfaces brutes'!AR21*'surfaces brutes'!$N21/'surfaces brutes'!$O21</f>
        <v>0</v>
      </c>
      <c r="AS21" s="0" t="n">
        <f aca="false">'surfaces brutes'!AS21*'surfaces brutes'!$N21/'surfaces brutes'!$O21</f>
        <v>0</v>
      </c>
      <c r="AT21" s="0" t="n">
        <f aca="false">'surfaces brutes'!AT21*'surfaces brutes'!$N21/'surfaces brutes'!$O21</f>
        <v>0</v>
      </c>
      <c r="AU21" s="0" t="n">
        <f aca="false">'surfaces brutes'!AU21*'surfaces brutes'!$N21/'surfaces brutes'!$O21</f>
        <v>0</v>
      </c>
      <c r="AV21" s="0" t="n">
        <f aca="false">'surfaces brutes'!AV21*'surfaces brutes'!$N21/'surfaces brutes'!$O21</f>
        <v>0</v>
      </c>
      <c r="AW21" s="0" t="n">
        <f aca="false">'surfaces brutes'!AW21*'surfaces brutes'!$N21/'surfaces brutes'!$O21</f>
        <v>0</v>
      </c>
      <c r="AX21" s="0" t="n">
        <f aca="false">'surfaces brutes'!AX21*'surfaces brutes'!$N21/'surfaces brutes'!$O21</f>
        <v>0</v>
      </c>
      <c r="AY21" s="0" t="n">
        <f aca="false">'surfaces brutes'!AY21*'surfaces brutes'!$N21/'surfaces brutes'!$O21</f>
        <v>0</v>
      </c>
      <c r="AZ21" s="0" t="n">
        <f aca="false">'surfaces brutes'!AZ21*'surfaces brutes'!$N21/'surfaces brutes'!$O21</f>
        <v>0</v>
      </c>
      <c r="BA21" s="0" t="n">
        <f aca="false">'surfaces brutes'!BA21*'surfaces brutes'!$N21/'surfaces brutes'!$O21</f>
        <v>0</v>
      </c>
      <c r="BB21" s="0" t="n">
        <f aca="false">'surfaces brutes'!BB21*'surfaces brutes'!$N21/'surfaces brutes'!$O21</f>
        <v>1.37137091267421</v>
      </c>
      <c r="BC21" s="0" t="n">
        <f aca="false">'surfaces brutes'!BC21*'surfaces brutes'!$N21/'surfaces brutes'!$O21</f>
        <v>0</v>
      </c>
      <c r="BD21" s="0" t="n">
        <f aca="false">'surfaces brutes'!BD21*'surfaces brutes'!$N21/'surfaces brutes'!$O21</f>
        <v>0</v>
      </c>
      <c r="BE21" s="0" t="n">
        <f aca="false">'surfaces brutes'!BE21*'surfaces brutes'!$N21/'surfaces brutes'!$O21</f>
        <v>0</v>
      </c>
      <c r="BF21" s="0" t="n">
        <f aca="false">'surfaces brutes'!BF21*'surfaces brutes'!$N21/'surfaces brutes'!$O21</f>
        <v>0</v>
      </c>
      <c r="BG21" s="0" t="n">
        <f aca="false">'surfaces brutes'!BG21*'surfaces brutes'!$N21/'surfaces brutes'!$O21</f>
        <v>0</v>
      </c>
      <c r="BH21" s="0" t="n">
        <f aca="false">'surfaces brutes'!BH21*'surfaces brutes'!$N21/'surfaces brutes'!$O21</f>
        <v>0</v>
      </c>
      <c r="BI21" s="0" t="n">
        <f aca="false">'surfaces brutes'!BI21*'surfaces brutes'!$N21/'surfaces brutes'!$O21</f>
        <v>0</v>
      </c>
      <c r="BJ21" s="0" t="n">
        <f aca="false">'surfaces brutes'!BJ21*'surfaces brutes'!$N21/'surfaces brutes'!$O21</f>
        <v>0</v>
      </c>
      <c r="BK21" s="0" t="n">
        <f aca="false">'surfaces brutes'!BK21*'surfaces brutes'!$N21/'surfaces brutes'!$O21</f>
        <v>7.07605456287547</v>
      </c>
      <c r="BL21" s="0" t="n">
        <f aca="false">'surfaces brutes'!BL21*'surfaces brutes'!$N21/'surfaces brutes'!$O21</f>
        <v>0</v>
      </c>
      <c r="BM21" s="0" t="n">
        <f aca="false">'surfaces brutes'!BM21*'surfaces brutes'!$N21/'surfaces brutes'!$O21</f>
        <v>0</v>
      </c>
      <c r="BN21" s="0" t="n">
        <f aca="false">'surfaces brutes'!BN21*'surfaces brutes'!$N21/'surfaces brutes'!$O21</f>
        <v>0</v>
      </c>
      <c r="BO21" s="0" t="n">
        <f aca="false">'surfaces brutes'!BO21*'surfaces brutes'!$N21/'surfaces brutes'!$O21</f>
        <v>0</v>
      </c>
      <c r="BP21" s="0" t="n">
        <f aca="false">'surfaces brutes'!BP21*'surfaces brutes'!$N21/'surfaces brutes'!$O21</f>
        <v>0</v>
      </c>
      <c r="BQ21" s="0" t="n">
        <f aca="false">'surfaces brutes'!BQ21*'surfaces brutes'!$N21/'surfaces brutes'!$O21</f>
        <v>0</v>
      </c>
      <c r="BR21" s="0" t="n">
        <f aca="false">'surfaces brutes'!BR21*'surfaces brutes'!$N21/'surfaces brutes'!$O21</f>
        <v>0</v>
      </c>
      <c r="BS21" s="0" t="n">
        <f aca="false">'surfaces brutes'!BS21*'surfaces brutes'!$N21/'surfaces brutes'!$O21</f>
        <v>0</v>
      </c>
      <c r="BT21" s="0" t="n">
        <f aca="false">'surfaces brutes'!BT21*'surfaces brutes'!$N21/'surfaces brutes'!$O21</f>
        <v>0</v>
      </c>
      <c r="BU21" s="0" t="n">
        <f aca="false">'surfaces brutes'!AE21*'surfaces brutes'!$N21/'surfaces brutes'!$O21</f>
        <v>0</v>
      </c>
      <c r="BV21" s="0" t="n">
        <f aca="false">'surfaces brutes'!AM21*'surfaces brutes'!$N21/'surfaces brutes'!$O21</f>
        <v>0</v>
      </c>
      <c r="BW21" s="0" t="n">
        <f aca="false">'surfaces brutes'!BW21*'surfaces brutes'!$N21/'surfaces brutes'!$O21</f>
        <v>0</v>
      </c>
      <c r="BX21" s="0" t="n">
        <f aca="false">'surfaces brutes'!BX21*'surfaces brutes'!$N21/'surfaces brutes'!$O21</f>
        <v>0</v>
      </c>
      <c r="BY21" s="0" t="n">
        <f aca="false">'surfaces brutes'!BY21*'surfaces brutes'!$N21/'surfaces brutes'!$O21</f>
        <v>0</v>
      </c>
      <c r="BZ21" s="0" t="n">
        <f aca="false">'surfaces brutes'!BZ21*'surfaces brutes'!$N21/'surfaces brutes'!$O21</f>
        <v>0</v>
      </c>
      <c r="CA21" s="0" t="n">
        <f aca="false">'surfaces brutes'!CA21*'surfaces brutes'!$N21/'surfaces brutes'!$O21</f>
        <v>0</v>
      </c>
      <c r="CB21" s="0" t="n">
        <f aca="false">'surfaces brutes'!CB21*'surfaces brutes'!$N21/'surfaces brutes'!$O21</f>
        <v>0</v>
      </c>
      <c r="CC21" s="0" t="n">
        <f aca="false">'surfaces brutes'!CC21*'surfaces brutes'!$N21/'surfaces brutes'!$O21</f>
        <v>0</v>
      </c>
      <c r="CD21" s="0" t="n">
        <f aca="false">'surfaces brutes'!CD21*'surfaces brutes'!$N21/'surfaces brutes'!$O21</f>
        <v>0</v>
      </c>
      <c r="CE21" s="0" t="n">
        <f aca="false">'surfaces brutes'!CE21*'surfaces brutes'!$N21/'surfaces brutes'!$O21</f>
        <v>0</v>
      </c>
      <c r="CF21" s="0" t="n">
        <f aca="false">'surfaces brutes'!CF21*'surfaces brutes'!$N21/'surfaces brutes'!$O21</f>
        <v>0</v>
      </c>
      <c r="CG21" s="0" t="n">
        <f aca="false">'surfaces brutes'!CG21*'surfaces brutes'!$N21/'surfaces brutes'!$O21</f>
        <v>0</v>
      </c>
      <c r="CH21" s="0" t="n">
        <f aca="false">'surfaces brutes'!CH21*'surfaces brutes'!$N21/'surfaces brutes'!$O21</f>
        <v>0</v>
      </c>
    </row>
    <row r="22" customFormat="false" ht="13.2" hidden="false" customHeight="false" outlineLevel="0" collapsed="false">
      <c r="A22" s="43" t="n">
        <f aca="false">'surfaces brutes'!A22</f>
        <v>44264</v>
      </c>
      <c r="B22" s="43" t="n">
        <f aca="false">'surfaces brutes'!B22</f>
        <v>44264</v>
      </c>
      <c r="C22" s="44" t="str">
        <f aca="false">'surfaces brutes'!C22</f>
        <v>PHYTOFLOAT</v>
      </c>
      <c r="D22" s="0" t="str">
        <f aca="false">'surfaces brutes'!D22</f>
        <v>PF-RADE-03</v>
      </c>
      <c r="E22" s="0" t="str">
        <f aca="false">'surfaces brutes'!E22</f>
        <v>Rade_Villefranche</v>
      </c>
      <c r="F22" s="0" t="str">
        <f aca="false">'surfaces brutes'!F22</f>
        <v>PF-RADE-05</v>
      </c>
      <c r="G22" s="0" t="n">
        <f aca="false">'surfaces brutes'!G22</f>
        <v>1</v>
      </c>
      <c r="H22" s="0" t="str">
        <f aca="false">'surfaces brutes'!H22</f>
        <v>NA</v>
      </c>
      <c r="I22" s="0" t="n">
        <f aca="false">'surfaces brutes'!I22</f>
        <v>3</v>
      </c>
      <c r="J22" s="0" t="n">
        <f aca="false">'surfaces brutes'!J22</f>
        <v>2.27</v>
      </c>
      <c r="K22" s="0" t="n">
        <f aca="false">'surfaces brutes'!K22</f>
        <v>3</v>
      </c>
      <c r="L22" s="0" t="str">
        <f aca="false">'surfaces brutes'!L22</f>
        <v>abricot</v>
      </c>
      <c r="M22" s="0" t="n">
        <f aca="false">'surfaces brutes'!M22</f>
        <v>125</v>
      </c>
      <c r="N22" s="0" t="n">
        <f aca="false">'surfaces brutes'!N22</f>
        <v>4931.8369140625</v>
      </c>
      <c r="O22" s="0" t="n">
        <f aca="false">'surfaces brutes'!O22</f>
        <v>4722.7333984375</v>
      </c>
      <c r="P22" s="0" t="n">
        <f aca="false">'surfaces brutes'!P22*'surfaces brutes'!$N22/'surfaces brutes'!$O22</f>
        <v>12.2492677998477</v>
      </c>
      <c r="Q22" s="0" t="n">
        <f aca="false">'surfaces brutes'!Q22*'surfaces brutes'!$N22/'surfaces brutes'!$O22</f>
        <v>0</v>
      </c>
      <c r="R22" s="0" t="n">
        <f aca="false">'surfaces brutes'!R22*'surfaces brutes'!$N22/'surfaces brutes'!$O22</f>
        <v>12.532255532249</v>
      </c>
      <c r="S22" s="0" t="n">
        <f aca="false">'surfaces brutes'!S22*'surfaces brutes'!$N22/'surfaces brutes'!$O22</f>
        <v>0</v>
      </c>
      <c r="T22" s="0" t="n">
        <f aca="false">'surfaces brutes'!T22*'surfaces brutes'!$N22/'surfaces brutes'!$O22</f>
        <v>0</v>
      </c>
      <c r="U22" s="0" t="n">
        <f aca="false">'surfaces brutes'!U22*'surfaces brutes'!$N22/'surfaces brutes'!$O22</f>
        <v>0</v>
      </c>
      <c r="V22" s="0" t="n">
        <f aca="false">'surfaces brutes'!V22*'surfaces brutes'!$N22/'surfaces brutes'!$O22</f>
        <v>0</v>
      </c>
      <c r="W22" s="0" t="n">
        <f aca="false">'surfaces brutes'!W22*'surfaces brutes'!$N22/'surfaces brutes'!$O22</f>
        <v>0</v>
      </c>
      <c r="X22" s="0" t="n">
        <f aca="false">'surfaces brutes'!X22*'surfaces brutes'!$N22/'surfaces brutes'!$O22</f>
        <v>0</v>
      </c>
      <c r="Y22" s="0" t="n">
        <f aca="false">'surfaces brutes'!Y22*'surfaces brutes'!$N22/'surfaces brutes'!$O22</f>
        <v>0</v>
      </c>
      <c r="Z22" s="0" t="n">
        <f aca="false">'surfaces brutes'!Z22*'surfaces brutes'!$N22/'surfaces brutes'!$O22</f>
        <v>0</v>
      </c>
      <c r="AA22" s="0" t="n">
        <f aca="false">'surfaces brutes'!AA22*'surfaces brutes'!$N22/'surfaces brutes'!$O22</f>
        <v>0</v>
      </c>
      <c r="AB22" s="0" t="n">
        <f aca="false">'surfaces brutes'!AB22*'surfaces brutes'!$N22/'surfaces brutes'!$O22</f>
        <v>0</v>
      </c>
      <c r="AC22" s="0" t="n">
        <f aca="false">'surfaces brutes'!AC22*'surfaces brutes'!$N22/'surfaces brutes'!$O22</f>
        <v>0</v>
      </c>
      <c r="AD22" s="0" t="n">
        <f aca="false">'surfaces brutes'!AD22*'surfaces brutes'!$N22/'surfaces brutes'!$O22</f>
        <v>0</v>
      </c>
      <c r="AE22" s="0" t="n">
        <f aca="false">'surfaces brutes'!AE22*'surfaces brutes'!$N22/'surfaces brutes'!$O22</f>
        <v>0</v>
      </c>
      <c r="AF22" s="0" t="n">
        <f aca="false">'surfaces brutes'!AF22*'surfaces brutes'!$N22/'surfaces brutes'!$O22</f>
        <v>9.37310207904066</v>
      </c>
      <c r="AG22" s="0" t="n">
        <f aca="false">'surfaces brutes'!AG22*'surfaces brutes'!$N22/'surfaces brutes'!$O22</f>
        <v>15.0304994337679</v>
      </c>
      <c r="AH22" s="0" t="n">
        <f aca="false">'surfaces brutes'!AH22*'surfaces brutes'!$N22/'surfaces brutes'!$O22</f>
        <v>0</v>
      </c>
      <c r="AI22" s="0" t="n">
        <f aca="false">'surfaces brutes'!AI22*'surfaces brutes'!$N22/'surfaces brutes'!$O22</f>
        <v>0</v>
      </c>
      <c r="AJ22" s="0" t="n">
        <f aca="false">'surfaces brutes'!AJ22*'surfaces brutes'!$N22/'surfaces brutes'!$O22</f>
        <v>0</v>
      </c>
      <c r="AK22" s="0" t="n">
        <f aca="false">'surfaces brutes'!AK22*'surfaces brutes'!$N22/'surfaces brutes'!$O22</f>
        <v>0</v>
      </c>
      <c r="AL22" s="0" t="n">
        <f aca="false">'surfaces brutes'!AL22*'surfaces brutes'!$N22/'surfaces brutes'!$O22</f>
        <v>19.3436799131354</v>
      </c>
      <c r="AM22" s="0" t="n">
        <f aca="false">'surfaces brutes'!AM22*'surfaces brutes'!$N22/'surfaces brutes'!$O22</f>
        <v>0</v>
      </c>
      <c r="AN22" s="0" t="n">
        <f aca="false">'surfaces brutes'!AN22*'surfaces brutes'!$N22/'surfaces brutes'!$O22</f>
        <v>0</v>
      </c>
      <c r="AO22" s="0" t="n">
        <f aca="false">'surfaces brutes'!AO22*'surfaces brutes'!$N22/'surfaces brutes'!$O22</f>
        <v>3.69376929851486</v>
      </c>
      <c r="AP22" s="0" t="n">
        <f aca="false">'surfaces brutes'!AP22*'surfaces brutes'!$N22/'surfaces brutes'!$O22</f>
        <v>0</v>
      </c>
      <c r="AQ22" s="0" t="n">
        <f aca="false">'surfaces brutes'!AQ22*'surfaces brutes'!$N22/'surfaces brutes'!$O22</f>
        <v>2.29721966541844</v>
      </c>
      <c r="AR22" s="0" t="n">
        <f aca="false">'surfaces brutes'!AR22*'surfaces brutes'!$N22/'surfaces brutes'!$O22</f>
        <v>0</v>
      </c>
      <c r="AS22" s="0" t="n">
        <f aca="false">'surfaces brutes'!AS22*'surfaces brutes'!$N22/'surfaces brutes'!$O22</f>
        <v>0</v>
      </c>
      <c r="AT22" s="0" t="n">
        <f aca="false">'surfaces brutes'!AT22*'surfaces brutes'!$N22/'surfaces brutes'!$O22</f>
        <v>4.67078296820978</v>
      </c>
      <c r="AU22" s="0" t="n">
        <f aca="false">'surfaces brutes'!AU22*'surfaces brutes'!$N22/'surfaces brutes'!$O22</f>
        <v>0</v>
      </c>
      <c r="AV22" s="0" t="n">
        <f aca="false">'surfaces brutes'!AV22*'surfaces brutes'!$N22/'surfaces brutes'!$O22</f>
        <v>0</v>
      </c>
      <c r="AW22" s="0" t="n">
        <f aca="false">'surfaces brutes'!AW22*'surfaces brutes'!$N22/'surfaces brutes'!$O22</f>
        <v>0</v>
      </c>
      <c r="AX22" s="0" t="n">
        <f aca="false">'surfaces brutes'!AX22*'surfaces brutes'!$N22/'surfaces brutes'!$O22</f>
        <v>0</v>
      </c>
      <c r="AY22" s="0" t="n">
        <f aca="false">'surfaces brutes'!AY22*'surfaces brutes'!$N22/'surfaces brutes'!$O22</f>
        <v>0</v>
      </c>
      <c r="AZ22" s="0" t="n">
        <f aca="false">'surfaces brutes'!AZ22*'surfaces brutes'!$N22/'surfaces brutes'!$O22</f>
        <v>0</v>
      </c>
      <c r="BA22" s="0" t="n">
        <f aca="false">'surfaces brutes'!BA22*'surfaces brutes'!$N22/'surfaces brutes'!$O22</f>
        <v>0</v>
      </c>
      <c r="BB22" s="0" t="n">
        <f aca="false">'surfaces brutes'!BB22*'surfaces brutes'!$N22/'surfaces brutes'!$O22</f>
        <v>1.89292245292698</v>
      </c>
      <c r="BC22" s="0" t="n">
        <f aca="false">'surfaces brutes'!BC22*'surfaces brutes'!$N22/'surfaces brutes'!$O22</f>
        <v>0</v>
      </c>
      <c r="BD22" s="0" t="n">
        <f aca="false">'surfaces brutes'!BD22*'surfaces brutes'!$N22/'surfaces brutes'!$O22</f>
        <v>0</v>
      </c>
      <c r="BE22" s="0" t="n">
        <f aca="false">'surfaces brutes'!BE22*'surfaces brutes'!$N22/'surfaces brutes'!$O22</f>
        <v>0</v>
      </c>
      <c r="BF22" s="0" t="n">
        <f aca="false">'surfaces brutes'!BF22*'surfaces brutes'!$N22/'surfaces brutes'!$O22</f>
        <v>0</v>
      </c>
      <c r="BG22" s="0" t="n">
        <f aca="false">'surfaces brutes'!BG22*'surfaces brutes'!$N22/'surfaces brutes'!$O22</f>
        <v>0</v>
      </c>
      <c r="BH22" s="0" t="n">
        <f aca="false">'surfaces brutes'!BH22*'surfaces brutes'!$N22/'surfaces brutes'!$O22</f>
        <v>0</v>
      </c>
      <c r="BI22" s="0" t="n">
        <f aca="false">'surfaces brutes'!BI22*'surfaces brutes'!$N22/'surfaces brutes'!$O22</f>
        <v>0</v>
      </c>
      <c r="BJ22" s="0" t="n">
        <f aca="false">'surfaces brutes'!BJ22*'surfaces brutes'!$N22/'surfaces brutes'!$O22</f>
        <v>0</v>
      </c>
      <c r="BK22" s="0" t="n">
        <f aca="false">'surfaces brutes'!BK22*'surfaces brutes'!$N22/'surfaces brutes'!$O22</f>
        <v>24.4650634291182</v>
      </c>
      <c r="BL22" s="0" t="n">
        <f aca="false">'surfaces brutes'!BL22*'surfaces brutes'!$N22/'surfaces brutes'!$O22</f>
        <v>0</v>
      </c>
      <c r="BM22" s="0" t="n">
        <f aca="false">'surfaces brutes'!BM22*'surfaces brutes'!$N22/'surfaces brutes'!$O22</f>
        <v>0</v>
      </c>
      <c r="BN22" s="0" t="n">
        <f aca="false">'surfaces brutes'!BN22*'surfaces brutes'!$N22/'surfaces brutes'!$O22</f>
        <v>0</v>
      </c>
      <c r="BO22" s="0" t="n">
        <f aca="false">'surfaces brutes'!BO22*'surfaces brutes'!$N22/'surfaces brutes'!$O22</f>
        <v>0</v>
      </c>
      <c r="BP22" s="0" t="n">
        <f aca="false">'surfaces brutes'!BP22*'surfaces brutes'!$N22/'surfaces brutes'!$O22</f>
        <v>0</v>
      </c>
      <c r="BQ22" s="0" t="n">
        <f aca="false">'surfaces brutes'!BQ22*'surfaces brutes'!$N22/'surfaces brutes'!$O22</f>
        <v>0</v>
      </c>
      <c r="BR22" s="0" t="n">
        <f aca="false">'surfaces brutes'!BR22*'surfaces brutes'!$N22/'surfaces brutes'!$O22</f>
        <v>0</v>
      </c>
      <c r="BS22" s="0" t="n">
        <f aca="false">'surfaces brutes'!BS22*'surfaces brutes'!$N22/'surfaces brutes'!$O22</f>
        <v>0</v>
      </c>
      <c r="BT22" s="0" t="n">
        <f aca="false">'surfaces brutes'!BT22*'surfaces brutes'!$N22/'surfaces brutes'!$O22</f>
        <v>4.84569721823153</v>
      </c>
      <c r="BU22" s="0" t="n">
        <f aca="false">'surfaces brutes'!AE22*'surfaces brutes'!$N22/'surfaces brutes'!$O22</f>
        <v>0</v>
      </c>
      <c r="BV22" s="0" t="n">
        <f aca="false">'surfaces brutes'!AM22*'surfaces brutes'!$N22/'surfaces brutes'!$O22</f>
        <v>0</v>
      </c>
      <c r="BW22" s="0" t="n">
        <f aca="false">'surfaces brutes'!BW22*'surfaces brutes'!$N22/'surfaces brutes'!$O22</f>
        <v>0</v>
      </c>
      <c r="BX22" s="0" t="n">
        <f aca="false">'surfaces brutes'!BX22*'surfaces brutes'!$N22/'surfaces brutes'!$O22</f>
        <v>0</v>
      </c>
      <c r="BY22" s="0" t="n">
        <f aca="false">'surfaces brutes'!BY22*'surfaces brutes'!$N22/'surfaces brutes'!$O22</f>
        <v>0</v>
      </c>
      <c r="BZ22" s="0" t="n">
        <f aca="false">'surfaces brutes'!BZ22*'surfaces brutes'!$N22/'surfaces brutes'!$O22</f>
        <v>0</v>
      </c>
      <c r="CA22" s="0" t="n">
        <f aca="false">'surfaces brutes'!CA22*'surfaces brutes'!$N22/'surfaces brutes'!$O22</f>
        <v>0</v>
      </c>
      <c r="CB22" s="0" t="n">
        <f aca="false">'surfaces brutes'!CB22*'surfaces brutes'!$N22/'surfaces brutes'!$O22</f>
        <v>0</v>
      </c>
      <c r="CC22" s="0" t="n">
        <f aca="false">'surfaces brutes'!CC22*'surfaces brutes'!$N22/'surfaces brutes'!$O22</f>
        <v>0</v>
      </c>
      <c r="CD22" s="0" t="n">
        <f aca="false">'surfaces brutes'!CD22*'surfaces brutes'!$N22/'surfaces brutes'!$O22</f>
        <v>0</v>
      </c>
      <c r="CE22" s="0" t="n">
        <f aca="false">'surfaces brutes'!CE22*'surfaces brutes'!$N22/'surfaces brutes'!$O22</f>
        <v>0</v>
      </c>
      <c r="CF22" s="0" t="n">
        <f aca="false">'surfaces brutes'!CF22*'surfaces brutes'!$N22/'surfaces brutes'!$O22</f>
        <v>0</v>
      </c>
      <c r="CG22" s="0" t="n">
        <f aca="false">'surfaces brutes'!CG22*'surfaces brutes'!$N22/'surfaces brutes'!$O22</f>
        <v>0</v>
      </c>
      <c r="CH22" s="0" t="n">
        <f aca="false">'surfaces brutes'!CH22*'surfaces brutes'!$N22/'surfaces brutes'!$O22</f>
        <v>0</v>
      </c>
    </row>
    <row r="23" customFormat="false" ht="13.2" hidden="false" customHeight="false" outlineLevel="0" collapsed="false">
      <c r="A23" s="43" t="n">
        <f aca="false">'surfaces brutes'!A23</f>
        <v>44264</v>
      </c>
      <c r="B23" s="43" t="n">
        <f aca="false">'surfaces brutes'!B23</f>
        <v>44264</v>
      </c>
      <c r="C23" s="44" t="str">
        <f aca="false">'surfaces brutes'!C23</f>
        <v>PHYTOFLOAT</v>
      </c>
      <c r="D23" s="0" t="str">
        <f aca="false">'surfaces brutes'!D23</f>
        <v>PF-RADE-04</v>
      </c>
      <c r="E23" s="0" t="str">
        <f aca="false">'surfaces brutes'!E23</f>
        <v>Rade_Villefranche</v>
      </c>
      <c r="F23" s="0" t="str">
        <f aca="false">'surfaces brutes'!F23</f>
        <v>PF-RADE-06</v>
      </c>
      <c r="G23" s="0" t="n">
        <f aca="false">'surfaces brutes'!G23</f>
        <v>1</v>
      </c>
      <c r="H23" s="0" t="str">
        <f aca="false">'surfaces brutes'!H23</f>
        <v>NA</v>
      </c>
      <c r="I23" s="0" t="n">
        <f aca="false">'surfaces brutes'!I23</f>
        <v>4</v>
      </c>
      <c r="J23" s="0" t="n">
        <f aca="false">'surfaces brutes'!J23</f>
        <v>2.27</v>
      </c>
      <c r="K23" s="0" t="n">
        <f aca="false">'surfaces brutes'!K23</f>
        <v>3</v>
      </c>
      <c r="L23" s="0" t="str">
        <f aca="false">'surfaces brutes'!L23</f>
        <v>abricot</v>
      </c>
      <c r="M23" s="0" t="n">
        <f aca="false">'surfaces brutes'!M23</f>
        <v>125</v>
      </c>
      <c r="N23" s="0" t="n">
        <f aca="false">'surfaces brutes'!N23</f>
        <v>4931.8369140625</v>
      </c>
      <c r="O23" s="0" t="n">
        <f aca="false">'surfaces brutes'!O23</f>
        <v>4738.6328125</v>
      </c>
      <c r="P23" s="0" t="n">
        <f aca="false">'surfaces brutes'!P23*'surfaces brutes'!$N23/'surfaces brutes'!$O23</f>
        <v>10.3075562446153</v>
      </c>
      <c r="Q23" s="0" t="n">
        <f aca="false">'surfaces brutes'!Q23*'surfaces brutes'!$N23/'surfaces brutes'!$O23</f>
        <v>0</v>
      </c>
      <c r="R23" s="0" t="n">
        <f aca="false">'surfaces brutes'!R23*'surfaces brutes'!$N23/'surfaces brutes'!$O23</f>
        <v>12.1638107424837</v>
      </c>
      <c r="S23" s="0" t="n">
        <f aca="false">'surfaces brutes'!S23*'surfaces brutes'!$N23/'surfaces brutes'!$O23</f>
        <v>0</v>
      </c>
      <c r="T23" s="0" t="n">
        <f aca="false">'surfaces brutes'!T23*'surfaces brutes'!$N23/'surfaces brutes'!$O23</f>
        <v>0</v>
      </c>
      <c r="U23" s="0" t="n">
        <f aca="false">'surfaces brutes'!U23*'surfaces brutes'!$N23/'surfaces brutes'!$O23</f>
        <v>0</v>
      </c>
      <c r="V23" s="0" t="n">
        <f aca="false">'surfaces brutes'!V23*'surfaces brutes'!$N23/'surfaces brutes'!$O23</f>
        <v>0</v>
      </c>
      <c r="W23" s="0" t="n">
        <f aca="false">'surfaces brutes'!W23*'surfaces brutes'!$N23/'surfaces brutes'!$O23</f>
        <v>0</v>
      </c>
      <c r="X23" s="0" t="n">
        <f aca="false">'surfaces brutes'!X23*'surfaces brutes'!$N23/'surfaces brutes'!$O23</f>
        <v>0</v>
      </c>
      <c r="Y23" s="0" t="n">
        <f aca="false">'surfaces brutes'!Y23*'surfaces brutes'!$N23/'surfaces brutes'!$O23</f>
        <v>0</v>
      </c>
      <c r="Z23" s="0" t="n">
        <f aca="false">'surfaces brutes'!Z23*'surfaces brutes'!$N23/'surfaces brutes'!$O23</f>
        <v>0</v>
      </c>
      <c r="AA23" s="0" t="n">
        <f aca="false">'surfaces brutes'!AA23*'surfaces brutes'!$N23/'surfaces brutes'!$O23</f>
        <v>0</v>
      </c>
      <c r="AB23" s="0" t="n">
        <f aca="false">'surfaces brutes'!AB23*'surfaces brutes'!$N23/'surfaces brutes'!$O23</f>
        <v>0</v>
      </c>
      <c r="AC23" s="0" t="n">
        <f aca="false">'surfaces brutes'!AC23*'surfaces brutes'!$N23/'surfaces brutes'!$O23</f>
        <v>0</v>
      </c>
      <c r="AD23" s="0" t="n">
        <f aca="false">'surfaces brutes'!AD23*'surfaces brutes'!$N23/'surfaces brutes'!$O23</f>
        <v>0</v>
      </c>
      <c r="AE23" s="0" t="n">
        <f aca="false">'surfaces brutes'!AE23*'surfaces brutes'!$N23/'surfaces brutes'!$O23</f>
        <v>0</v>
      </c>
      <c r="AF23" s="0" t="n">
        <f aca="false">'surfaces brutes'!AF23*'surfaces brutes'!$N23/'surfaces brutes'!$O23</f>
        <v>7.19414709946859</v>
      </c>
      <c r="AG23" s="0" t="n">
        <f aca="false">'surfaces brutes'!AG23*'surfaces brutes'!$N23/'surfaces brutes'!$O23</f>
        <v>19.2067565739771</v>
      </c>
      <c r="AH23" s="0" t="n">
        <f aca="false">'surfaces brutes'!AH23*'surfaces brutes'!$N23/'surfaces brutes'!$O23</f>
        <v>0</v>
      </c>
      <c r="AI23" s="0" t="n">
        <f aca="false">'surfaces brutes'!AI23*'surfaces brutes'!$N23/'surfaces brutes'!$O23</f>
        <v>0</v>
      </c>
      <c r="AJ23" s="0" t="n">
        <f aca="false">'surfaces brutes'!AJ23*'surfaces brutes'!$N23/'surfaces brutes'!$O23</f>
        <v>0</v>
      </c>
      <c r="AK23" s="0" t="n">
        <f aca="false">'surfaces brutes'!AK23*'surfaces brutes'!$N23/'surfaces brutes'!$O23</f>
        <v>0</v>
      </c>
      <c r="AL23" s="0" t="n">
        <f aca="false">'surfaces brutes'!AL23*'surfaces brutes'!$N23/'surfaces brutes'!$O23</f>
        <v>14.6438797761592</v>
      </c>
      <c r="AM23" s="0" t="n">
        <f aca="false">'surfaces brutes'!AM23*'surfaces brutes'!$N23/'surfaces brutes'!$O23</f>
        <v>4.20764290012458</v>
      </c>
      <c r="AN23" s="0" t="n">
        <f aca="false">'surfaces brutes'!AN23*'surfaces brutes'!$N23/'surfaces brutes'!$O23</f>
        <v>0</v>
      </c>
      <c r="AO23" s="0" t="n">
        <f aca="false">'surfaces brutes'!AO23*'surfaces brutes'!$N23/'surfaces brutes'!$O23</f>
        <v>3.89508302557315</v>
      </c>
      <c r="AP23" s="0" t="n">
        <f aca="false">'surfaces brutes'!AP23*'surfaces brutes'!$N23/'surfaces brutes'!$O23</f>
        <v>0</v>
      </c>
      <c r="AQ23" s="0" t="n">
        <f aca="false">'surfaces brutes'!AQ23*'surfaces brutes'!$N23/'surfaces brutes'!$O23</f>
        <v>1.88294375243923</v>
      </c>
      <c r="AR23" s="0" t="n">
        <f aca="false">'surfaces brutes'!AR23*'surfaces brutes'!$N23/'surfaces brutes'!$O23</f>
        <v>0</v>
      </c>
      <c r="AS23" s="0" t="n">
        <f aca="false">'surfaces brutes'!AS23*'surfaces brutes'!$N23/'surfaces brutes'!$O23</f>
        <v>0</v>
      </c>
      <c r="AT23" s="0" t="n">
        <f aca="false">'surfaces brutes'!AT23*'surfaces brutes'!$N23/'surfaces brutes'!$O23</f>
        <v>3.77322151327487</v>
      </c>
      <c r="AU23" s="0" t="n">
        <f aca="false">'surfaces brutes'!AU23*'surfaces brutes'!$N23/'surfaces brutes'!$O23</f>
        <v>0.885216997074127</v>
      </c>
      <c r="AV23" s="0" t="n">
        <f aca="false">'surfaces brutes'!AV23*'surfaces brutes'!$N23/'surfaces brutes'!$O23</f>
        <v>0</v>
      </c>
      <c r="AW23" s="0" t="n">
        <f aca="false">'surfaces brutes'!AW23*'surfaces brutes'!$N23/'surfaces brutes'!$O23</f>
        <v>0</v>
      </c>
      <c r="AX23" s="0" t="n">
        <f aca="false">'surfaces brutes'!AX23*'surfaces brutes'!$N23/'surfaces brutes'!$O23</f>
        <v>0</v>
      </c>
      <c r="AY23" s="0" t="n">
        <f aca="false">'surfaces brutes'!AY23*'surfaces brutes'!$N23/'surfaces brutes'!$O23</f>
        <v>0</v>
      </c>
      <c r="AZ23" s="0" t="n">
        <f aca="false">'surfaces brutes'!AZ23*'surfaces brutes'!$N23/'surfaces brutes'!$O23</f>
        <v>0</v>
      </c>
      <c r="BA23" s="0" t="n">
        <f aca="false">'surfaces brutes'!BA23*'surfaces brutes'!$N23/'surfaces brutes'!$O23</f>
        <v>0</v>
      </c>
      <c r="BB23" s="0" t="n">
        <f aca="false">'surfaces brutes'!BB23*'surfaces brutes'!$N23/'surfaces brutes'!$O23</f>
        <v>2.0133273646281</v>
      </c>
      <c r="BC23" s="0" t="n">
        <f aca="false">'surfaces brutes'!BC23*'surfaces brutes'!$N23/'surfaces brutes'!$O23</f>
        <v>0</v>
      </c>
      <c r="BD23" s="0" t="n">
        <f aca="false">'surfaces brutes'!BD23*'surfaces brutes'!$N23/'surfaces brutes'!$O23</f>
        <v>0</v>
      </c>
      <c r="BE23" s="0" t="n">
        <f aca="false">'surfaces brutes'!BE23*'surfaces brutes'!$N23/'surfaces brutes'!$O23</f>
        <v>0</v>
      </c>
      <c r="BF23" s="0" t="n">
        <f aca="false">'surfaces brutes'!BF23*'surfaces brutes'!$N23/'surfaces brutes'!$O23</f>
        <v>0</v>
      </c>
      <c r="BG23" s="0" t="n">
        <f aca="false">'surfaces brutes'!BG23*'surfaces brutes'!$N23/'surfaces brutes'!$O23</f>
        <v>0</v>
      </c>
      <c r="BH23" s="0" t="n">
        <f aca="false">'surfaces brutes'!BH23*'surfaces brutes'!$N23/'surfaces brutes'!$O23</f>
        <v>0</v>
      </c>
      <c r="BI23" s="0" t="n">
        <f aca="false">'surfaces brutes'!BI23*'surfaces brutes'!$N23/'surfaces brutes'!$O23</f>
        <v>0</v>
      </c>
      <c r="BJ23" s="0" t="n">
        <f aca="false">'surfaces brutes'!BJ23*'surfaces brutes'!$N23/'surfaces brutes'!$O23</f>
        <v>0</v>
      </c>
      <c r="BK23" s="0" t="n">
        <f aca="false">'surfaces brutes'!BK23*'surfaces brutes'!$N23/'surfaces brutes'!$O23</f>
        <v>24.2745950856481</v>
      </c>
      <c r="BL23" s="0" t="n">
        <f aca="false">'surfaces brutes'!BL23*'surfaces brutes'!$N23/'surfaces brutes'!$O23</f>
        <v>0</v>
      </c>
      <c r="BM23" s="0" t="n">
        <f aca="false">'surfaces brutes'!BM23*'surfaces brutes'!$N23/'surfaces brutes'!$O23</f>
        <v>0</v>
      </c>
      <c r="BN23" s="0" t="n">
        <f aca="false">'surfaces brutes'!BN23*'surfaces brutes'!$N23/'surfaces brutes'!$O23</f>
        <v>0</v>
      </c>
      <c r="BO23" s="0" t="n">
        <f aca="false">'surfaces brutes'!BO23*'surfaces brutes'!$N23/'surfaces brutes'!$O23</f>
        <v>0</v>
      </c>
      <c r="BP23" s="0" t="n">
        <f aca="false">'surfaces brutes'!BP23*'surfaces brutes'!$N23/'surfaces brutes'!$O23</f>
        <v>0</v>
      </c>
      <c r="BQ23" s="0" t="n">
        <f aca="false">'surfaces brutes'!BQ23*'surfaces brutes'!$N23/'surfaces brutes'!$O23</f>
        <v>0</v>
      </c>
      <c r="BR23" s="0" t="n">
        <f aca="false">'surfaces brutes'!BR23*'surfaces brutes'!$N23/'surfaces brutes'!$O23</f>
        <v>0</v>
      </c>
      <c r="BS23" s="0" t="n">
        <f aca="false">'surfaces brutes'!BS23*'surfaces brutes'!$N23/'surfaces brutes'!$O23</f>
        <v>0</v>
      </c>
      <c r="BT23" s="0" t="n">
        <f aca="false">'surfaces brutes'!BT23*'surfaces brutes'!$N23/'surfaces brutes'!$O23</f>
        <v>4.30308575387836</v>
      </c>
      <c r="BU23" s="0" t="n">
        <f aca="false">'surfaces brutes'!AE23*'surfaces brutes'!$N23/'surfaces brutes'!$O23</f>
        <v>0</v>
      </c>
      <c r="BV23" s="0" t="n">
        <f aca="false">'surfaces brutes'!AM23*'surfaces brutes'!$N23/'surfaces brutes'!$O23</f>
        <v>4.20764290012458</v>
      </c>
      <c r="BW23" s="0" t="n">
        <f aca="false">'surfaces brutes'!BW23*'surfaces brutes'!$N23/'surfaces brutes'!$O23</f>
        <v>0</v>
      </c>
      <c r="BX23" s="0" t="n">
        <f aca="false">'surfaces brutes'!BX23*'surfaces brutes'!$N23/'surfaces brutes'!$O23</f>
        <v>0</v>
      </c>
      <c r="BY23" s="0" t="n">
        <f aca="false">'surfaces brutes'!BY23*'surfaces brutes'!$N23/'surfaces brutes'!$O23</f>
        <v>0</v>
      </c>
      <c r="BZ23" s="0" t="n">
        <f aca="false">'surfaces brutes'!BZ23*'surfaces brutes'!$N23/'surfaces brutes'!$O23</f>
        <v>0</v>
      </c>
      <c r="CA23" s="0" t="n">
        <f aca="false">'surfaces brutes'!CA23*'surfaces brutes'!$N23/'surfaces brutes'!$O23</f>
        <v>0</v>
      </c>
      <c r="CB23" s="0" t="n">
        <f aca="false">'surfaces brutes'!CB23*'surfaces brutes'!$N23/'surfaces brutes'!$O23</f>
        <v>0</v>
      </c>
      <c r="CC23" s="0" t="n">
        <f aca="false">'surfaces brutes'!CC23*'surfaces brutes'!$N23/'surfaces brutes'!$O23</f>
        <v>0</v>
      </c>
      <c r="CD23" s="0" t="n">
        <f aca="false">'surfaces brutes'!CD23*'surfaces brutes'!$N23/'surfaces brutes'!$O23</f>
        <v>0</v>
      </c>
      <c r="CE23" s="0" t="n">
        <f aca="false">'surfaces brutes'!CE23*'surfaces brutes'!$N23/'surfaces brutes'!$O23</f>
        <v>0</v>
      </c>
      <c r="CF23" s="0" t="n">
        <f aca="false">'surfaces brutes'!CF23*'surfaces brutes'!$N23/'surfaces brutes'!$O23</f>
        <v>0</v>
      </c>
      <c r="CG23" s="0" t="n">
        <f aca="false">'surfaces brutes'!CG23*'surfaces brutes'!$N23/'surfaces brutes'!$O23</f>
        <v>0</v>
      </c>
      <c r="CH23" s="0" t="n">
        <f aca="false">'surfaces brutes'!CH23*'surfaces brutes'!$N23/'surfaces brutes'!$O23</f>
        <v>0</v>
      </c>
    </row>
    <row r="24" customFormat="false" ht="13.2" hidden="false" customHeight="false" outlineLevel="0" collapsed="false">
      <c r="A24" s="43" t="n">
        <f aca="false">'surfaces brutes'!A24</f>
        <v>44264</v>
      </c>
      <c r="B24" s="43" t="n">
        <f aca="false">'surfaces brutes'!B24</f>
        <v>44264</v>
      </c>
      <c r="C24" s="44" t="str">
        <f aca="false">'surfaces brutes'!C24</f>
        <v>PHYTOFLOAT</v>
      </c>
      <c r="D24" s="0" t="str">
        <f aca="false">'surfaces brutes'!D24</f>
        <v>PF-RADE-05</v>
      </c>
      <c r="E24" s="0" t="str">
        <f aca="false">'surfaces brutes'!E24</f>
        <v>Rade_Villefranche</v>
      </c>
      <c r="F24" s="0" t="str">
        <f aca="false">'surfaces brutes'!F24</f>
        <v>PF-RADE-03</v>
      </c>
      <c r="G24" s="0" t="n">
        <f aca="false">'surfaces brutes'!G24</f>
        <v>1</v>
      </c>
      <c r="H24" s="0" t="str">
        <f aca="false">'surfaces brutes'!H24</f>
        <v>NA</v>
      </c>
      <c r="I24" s="0" t="n">
        <f aca="false">'surfaces brutes'!I24</f>
        <v>5</v>
      </c>
      <c r="J24" s="0" t="n">
        <f aca="false">'surfaces brutes'!J24</f>
        <v>2.27</v>
      </c>
      <c r="K24" s="0" t="n">
        <f aca="false">'surfaces brutes'!K24</f>
        <v>3</v>
      </c>
      <c r="L24" s="0" t="str">
        <f aca="false">'surfaces brutes'!L24</f>
        <v>abricot</v>
      </c>
      <c r="M24" s="0" t="n">
        <f aca="false">'surfaces brutes'!M24</f>
        <v>125</v>
      </c>
      <c r="N24" s="0" t="n">
        <f aca="false">'surfaces brutes'!N24</f>
        <v>4931.8369140625</v>
      </c>
      <c r="O24" s="0" t="n">
        <f aca="false">'surfaces brutes'!O24</f>
        <v>4729.94970703125</v>
      </c>
      <c r="P24" s="0" t="n">
        <f aca="false">'surfaces brutes'!P24*'surfaces brutes'!$N24/'surfaces brutes'!$O24</f>
        <v>43.8204420821252</v>
      </c>
      <c r="Q24" s="0" t="n">
        <f aca="false">'surfaces brutes'!Q24*'surfaces brutes'!$N24/'surfaces brutes'!$O24</f>
        <v>0</v>
      </c>
      <c r="R24" s="0" t="n">
        <f aca="false">'surfaces brutes'!R24*'surfaces brutes'!$N24/'surfaces brutes'!$O24</f>
        <v>64.3306500221304</v>
      </c>
      <c r="S24" s="0" t="n">
        <f aca="false">'surfaces brutes'!S24*'surfaces brutes'!$N24/'surfaces brutes'!$O24</f>
        <v>0</v>
      </c>
      <c r="T24" s="0" t="n">
        <f aca="false">'surfaces brutes'!T24*'surfaces brutes'!$N24/'surfaces brutes'!$O24</f>
        <v>0</v>
      </c>
      <c r="U24" s="0" t="n">
        <f aca="false">'surfaces brutes'!U24*'surfaces brutes'!$N24/'surfaces brutes'!$O24</f>
        <v>0</v>
      </c>
      <c r="V24" s="0" t="n">
        <f aca="false">'surfaces brutes'!V24*'surfaces brutes'!$N24/'surfaces brutes'!$O24</f>
        <v>0</v>
      </c>
      <c r="W24" s="0" t="n">
        <f aca="false">'surfaces brutes'!W24*'surfaces brutes'!$N24/'surfaces brutes'!$O24</f>
        <v>0</v>
      </c>
      <c r="X24" s="0" t="n">
        <f aca="false">'surfaces brutes'!X24*'surfaces brutes'!$N24/'surfaces brutes'!$O24</f>
        <v>0</v>
      </c>
      <c r="Y24" s="0" t="n">
        <f aca="false">'surfaces brutes'!Y24*'surfaces brutes'!$N24/'surfaces brutes'!$O24</f>
        <v>4.06848161953956</v>
      </c>
      <c r="Z24" s="0" t="n">
        <f aca="false">'surfaces brutes'!Z24*'surfaces brutes'!$N24/'surfaces brutes'!$O24</f>
        <v>0</v>
      </c>
      <c r="AA24" s="0" t="n">
        <f aca="false">'surfaces brutes'!AA24*'surfaces brutes'!$N24/'surfaces brutes'!$O24</f>
        <v>0</v>
      </c>
      <c r="AB24" s="0" t="n">
        <f aca="false">'surfaces brutes'!AB24*'surfaces brutes'!$N24/'surfaces brutes'!$O24</f>
        <v>0</v>
      </c>
      <c r="AC24" s="0" t="n">
        <f aca="false">'surfaces brutes'!AC24*'surfaces brutes'!$N24/'surfaces brutes'!$O24</f>
        <v>0</v>
      </c>
      <c r="AD24" s="0" t="n">
        <f aca="false">'surfaces brutes'!AD24*'surfaces brutes'!$N24/'surfaces brutes'!$O24</f>
        <v>0</v>
      </c>
      <c r="AE24" s="0" t="n">
        <f aca="false">'surfaces brutes'!AE24*'surfaces brutes'!$N24/'surfaces brutes'!$O24</f>
        <v>3.91805384002432</v>
      </c>
      <c r="AF24" s="0" t="n">
        <f aca="false">'surfaces brutes'!AF24*'surfaces brutes'!$N24/'surfaces brutes'!$O24</f>
        <v>32.6930701859523</v>
      </c>
      <c r="AG24" s="0" t="n">
        <f aca="false">'surfaces brutes'!AG24*'surfaces brutes'!$N24/'surfaces brutes'!$O24</f>
        <v>70.9256788021909</v>
      </c>
      <c r="AH24" s="0" t="n">
        <f aca="false">'surfaces brutes'!AH24*'surfaces brutes'!$N24/'surfaces brutes'!$O24</f>
        <v>6.00197522927544</v>
      </c>
      <c r="AI24" s="0" t="n">
        <f aca="false">'surfaces brutes'!AI24*'surfaces brutes'!$N24/'surfaces brutes'!$O24</f>
        <v>0</v>
      </c>
      <c r="AJ24" s="0" t="n">
        <f aca="false">'surfaces brutes'!AJ24*'surfaces brutes'!$N24/'surfaces brutes'!$O24</f>
        <v>12.4288190934712</v>
      </c>
      <c r="AK24" s="0" t="n">
        <f aca="false">'surfaces brutes'!AK24*'surfaces brutes'!$N24/'surfaces brutes'!$O24</f>
        <v>3.61785954352626</v>
      </c>
      <c r="AL24" s="0" t="n">
        <f aca="false">'surfaces brutes'!AL24*'surfaces brutes'!$N24/'surfaces brutes'!$O24</f>
        <v>54.0643155272541</v>
      </c>
      <c r="AM24" s="0" t="n">
        <f aca="false">'surfaces brutes'!AM24*'surfaces brutes'!$N24/'surfaces brutes'!$O24</f>
        <v>3.41878620954987</v>
      </c>
      <c r="AN24" s="0" t="n">
        <f aca="false">'surfaces brutes'!AN24*'surfaces brutes'!$N24/'surfaces brutes'!$O24</f>
        <v>0</v>
      </c>
      <c r="AO24" s="0" t="n">
        <f aca="false">'surfaces brutes'!AO24*'surfaces brutes'!$N24/'surfaces brutes'!$O24</f>
        <v>16.4656180340755</v>
      </c>
      <c r="AP24" s="0" t="n">
        <f aca="false">'surfaces brutes'!AP24*'surfaces brutes'!$N24/'surfaces brutes'!$O24</f>
        <v>0</v>
      </c>
      <c r="AQ24" s="0" t="n">
        <f aca="false">'surfaces brutes'!AQ24*'surfaces brutes'!$N24/'surfaces brutes'!$O24</f>
        <v>11.8022305828752</v>
      </c>
      <c r="AR24" s="0" t="n">
        <f aca="false">'surfaces brutes'!AR24*'surfaces brutes'!$N24/'surfaces brutes'!$O24</f>
        <v>0</v>
      </c>
      <c r="AS24" s="0" t="n">
        <f aca="false">'surfaces brutes'!AS24*'surfaces brutes'!$N24/'surfaces brutes'!$O24</f>
        <v>0</v>
      </c>
      <c r="AT24" s="0" t="n">
        <f aca="false">'surfaces brutes'!AT24*'surfaces brutes'!$N24/'surfaces brutes'!$O24</f>
        <v>17.8252095983774</v>
      </c>
      <c r="AU24" s="0" t="n">
        <f aca="false">'surfaces brutes'!AU24*'surfaces brutes'!$N24/'surfaces brutes'!$O24</f>
        <v>1.13452427363103</v>
      </c>
      <c r="AV24" s="0" t="n">
        <f aca="false">'surfaces brutes'!AV24*'surfaces brutes'!$N24/'surfaces brutes'!$O24</f>
        <v>0</v>
      </c>
      <c r="AW24" s="0" t="n">
        <f aca="false">'surfaces brutes'!AW24*'surfaces brutes'!$N24/'surfaces brutes'!$O24</f>
        <v>0</v>
      </c>
      <c r="AX24" s="0" t="n">
        <f aca="false">'surfaces brutes'!AX24*'surfaces brutes'!$N24/'surfaces brutes'!$O24</f>
        <v>0</v>
      </c>
      <c r="AY24" s="0" t="n">
        <f aca="false">'surfaces brutes'!AY24*'surfaces brutes'!$N24/'surfaces brutes'!$O24</f>
        <v>0</v>
      </c>
      <c r="AZ24" s="0" t="n">
        <f aca="false">'surfaces brutes'!AZ24*'surfaces brutes'!$N24/'surfaces brutes'!$O24</f>
        <v>0</v>
      </c>
      <c r="BA24" s="0" t="n">
        <f aca="false">'surfaces brutes'!BA24*'surfaces brutes'!$N24/'surfaces brutes'!$O24</f>
        <v>0</v>
      </c>
      <c r="BB24" s="0" t="n">
        <f aca="false">'surfaces brutes'!BB24*'surfaces brutes'!$N24/'surfaces brutes'!$O24</f>
        <v>21.5403595050412</v>
      </c>
      <c r="BC24" s="0" t="n">
        <f aca="false">'surfaces brutes'!BC24*'surfaces brutes'!$N24/'surfaces brutes'!$O24</f>
        <v>0</v>
      </c>
      <c r="BD24" s="0" t="n">
        <f aca="false">'surfaces brutes'!BD24*'surfaces brutes'!$N24/'surfaces brutes'!$O24</f>
        <v>0</v>
      </c>
      <c r="BE24" s="0" t="n">
        <f aca="false">'surfaces brutes'!BE24*'surfaces brutes'!$N24/'surfaces brutes'!$O24</f>
        <v>0</v>
      </c>
      <c r="BF24" s="0" t="n">
        <f aca="false">'surfaces brutes'!BF24*'surfaces brutes'!$N24/'surfaces brutes'!$O24</f>
        <v>4.8198630483427</v>
      </c>
      <c r="BG24" s="0" t="n">
        <f aca="false">'surfaces brutes'!BG24*'surfaces brutes'!$N24/'surfaces brutes'!$O24</f>
        <v>0</v>
      </c>
      <c r="BH24" s="0" t="n">
        <f aca="false">'surfaces brutes'!BH24*'surfaces brutes'!$N24/'surfaces brutes'!$O24</f>
        <v>0</v>
      </c>
      <c r="BI24" s="0" t="n">
        <f aca="false">'surfaces brutes'!BI24*'surfaces brutes'!$N24/'surfaces brutes'!$O24</f>
        <v>0</v>
      </c>
      <c r="BJ24" s="0" t="n">
        <f aca="false">'surfaces brutes'!BJ24*'surfaces brutes'!$N24/'surfaces brutes'!$O24</f>
        <v>0</v>
      </c>
      <c r="BK24" s="0" t="n">
        <f aca="false">'surfaces brutes'!BK24*'surfaces brutes'!$N24/'surfaces brutes'!$O24</f>
        <v>125.648257812533</v>
      </c>
      <c r="BL24" s="0" t="n">
        <f aca="false">'surfaces brutes'!BL24*'surfaces brutes'!$N24/'surfaces brutes'!$O24</f>
        <v>3.49724177728591</v>
      </c>
      <c r="BM24" s="0" t="n">
        <f aca="false">'surfaces brutes'!BM24*'surfaces brutes'!$N24/'surfaces brutes'!$O24</f>
        <v>0</v>
      </c>
      <c r="BN24" s="0" t="n">
        <f aca="false">'surfaces brutes'!BN24*'surfaces brutes'!$N24/'surfaces brutes'!$O24</f>
        <v>0</v>
      </c>
      <c r="BO24" s="0" t="n">
        <f aca="false">'surfaces brutes'!BO24*'surfaces brutes'!$N24/'surfaces brutes'!$O24</f>
        <v>0</v>
      </c>
      <c r="BP24" s="0" t="n">
        <f aca="false">'surfaces brutes'!BP24*'surfaces brutes'!$N24/'surfaces brutes'!$O24</f>
        <v>3.44563247398589</v>
      </c>
      <c r="BQ24" s="0" t="n">
        <f aca="false">'surfaces brutes'!BQ24*'surfaces brutes'!$N24/'surfaces brutes'!$O24</f>
        <v>0</v>
      </c>
      <c r="BR24" s="0" t="n">
        <f aca="false">'surfaces brutes'!BR24*'surfaces brutes'!$N24/'surfaces brutes'!$O24</f>
        <v>0</v>
      </c>
      <c r="BS24" s="0" t="n">
        <f aca="false">'surfaces brutes'!BS24*'surfaces brutes'!$N24/'surfaces brutes'!$O24</f>
        <v>0</v>
      </c>
      <c r="BT24" s="0" t="n">
        <f aca="false">'surfaces brutes'!BT24*'surfaces brutes'!$N24/'surfaces brutes'!$O24</f>
        <v>20.5292344021031</v>
      </c>
      <c r="BU24" s="0" t="n">
        <f aca="false">'surfaces brutes'!AE24*'surfaces brutes'!$N24/'surfaces brutes'!$O24</f>
        <v>3.91805384002432</v>
      </c>
      <c r="BV24" s="0" t="n">
        <f aca="false">'surfaces brutes'!AM24*'surfaces brutes'!$N24/'surfaces brutes'!$O24</f>
        <v>3.41878620954987</v>
      </c>
      <c r="BW24" s="0" t="n">
        <f aca="false">'surfaces brutes'!BW24*'surfaces brutes'!$N24/'surfaces brutes'!$O24</f>
        <v>0</v>
      </c>
      <c r="BX24" s="0" t="n">
        <f aca="false">'surfaces brutes'!BX24*'surfaces brutes'!$N24/'surfaces brutes'!$O24</f>
        <v>0</v>
      </c>
      <c r="BY24" s="0" t="n">
        <f aca="false">'surfaces brutes'!BY24*'surfaces brutes'!$N24/'surfaces brutes'!$O24</f>
        <v>0</v>
      </c>
      <c r="BZ24" s="0" t="n">
        <f aca="false">'surfaces brutes'!BZ24*'surfaces brutes'!$N24/'surfaces brutes'!$O24</f>
        <v>0</v>
      </c>
      <c r="CA24" s="0" t="n">
        <f aca="false">'surfaces brutes'!CA24*'surfaces brutes'!$N24/'surfaces brutes'!$O24</f>
        <v>0</v>
      </c>
      <c r="CB24" s="0" t="n">
        <f aca="false">'surfaces brutes'!CB24*'surfaces brutes'!$N24/'surfaces brutes'!$O24</f>
        <v>0</v>
      </c>
      <c r="CC24" s="0" t="n">
        <f aca="false">'surfaces brutes'!CC24*'surfaces brutes'!$N24/'surfaces brutes'!$O24</f>
        <v>0</v>
      </c>
      <c r="CD24" s="0" t="n">
        <f aca="false">'surfaces brutes'!CD24*'surfaces brutes'!$N24/'surfaces brutes'!$O24</f>
        <v>0</v>
      </c>
      <c r="CE24" s="0" t="n">
        <f aca="false">'surfaces brutes'!CE24*'surfaces brutes'!$N24/'surfaces brutes'!$O24</f>
        <v>0</v>
      </c>
      <c r="CF24" s="0" t="n">
        <f aca="false">'surfaces brutes'!CF24*'surfaces brutes'!$N24/'surfaces brutes'!$O24</f>
        <v>0</v>
      </c>
      <c r="CG24" s="0" t="n">
        <f aca="false">'surfaces brutes'!CG24*'surfaces brutes'!$N24/'surfaces brutes'!$O24</f>
        <v>0</v>
      </c>
      <c r="CH24" s="0" t="n">
        <f aca="false">'surfaces brutes'!CH24*'surfaces brutes'!$N24/'surfaces brutes'!$O24</f>
        <v>0</v>
      </c>
    </row>
    <row r="25" customFormat="false" ht="13.2" hidden="false" customHeight="false" outlineLevel="0" collapsed="false">
      <c r="A25" s="43" t="n">
        <f aca="false">'surfaces brutes'!A25</f>
        <v>44264</v>
      </c>
      <c r="B25" s="43" t="n">
        <f aca="false">'surfaces brutes'!B25</f>
        <v>44264</v>
      </c>
      <c r="C25" s="44" t="str">
        <f aca="false">'surfaces brutes'!C25</f>
        <v>PHYTOFLOAT</v>
      </c>
      <c r="D25" s="0" t="str">
        <f aca="false">'surfaces brutes'!D25</f>
        <v>PF-RADE-06</v>
      </c>
      <c r="E25" s="0" t="str">
        <f aca="false">'surfaces brutes'!E25</f>
        <v>Rade_Villefranche</v>
      </c>
      <c r="F25" s="0" t="str">
        <f aca="false">'surfaces brutes'!F25</f>
        <v>PF-RADE-07</v>
      </c>
      <c r="G25" s="0" t="n">
        <f aca="false">'surfaces brutes'!G25</f>
        <v>1</v>
      </c>
      <c r="H25" s="0" t="str">
        <f aca="false">'surfaces brutes'!H25</f>
        <v>NA</v>
      </c>
      <c r="I25" s="0" t="n">
        <f aca="false">'surfaces brutes'!I25</f>
        <v>6</v>
      </c>
      <c r="J25" s="0" t="n">
        <f aca="false">'surfaces brutes'!J25</f>
        <v>2.27</v>
      </c>
      <c r="K25" s="0" t="n">
        <f aca="false">'surfaces brutes'!K25</f>
        <v>3</v>
      </c>
      <c r="L25" s="0" t="str">
        <f aca="false">'surfaces brutes'!L25</f>
        <v>abricot</v>
      </c>
      <c r="M25" s="0" t="n">
        <f aca="false">'surfaces brutes'!M25</f>
        <v>125</v>
      </c>
      <c r="N25" s="0" t="n">
        <f aca="false">'surfaces brutes'!N25</f>
        <v>4931.8369140625</v>
      </c>
      <c r="O25" s="0" t="n">
        <f aca="false">'surfaces brutes'!O25</f>
        <v>4654.7919921875</v>
      </c>
      <c r="P25" s="0" t="n">
        <f aca="false">'surfaces brutes'!P25*'surfaces brutes'!$N25/'surfaces brutes'!$O25</f>
        <v>54.2048952575899</v>
      </c>
      <c r="Q25" s="0" t="n">
        <f aca="false">'surfaces brutes'!Q25*'surfaces brutes'!$N25/'surfaces brutes'!$O25</f>
        <v>0</v>
      </c>
      <c r="R25" s="0" t="n">
        <f aca="false">'surfaces brutes'!R25*'surfaces brutes'!$N25/'surfaces brutes'!$O25</f>
        <v>81.5287838266909</v>
      </c>
      <c r="S25" s="0" t="n">
        <f aca="false">'surfaces brutes'!S25*'surfaces brutes'!$N25/'surfaces brutes'!$O25</f>
        <v>0</v>
      </c>
      <c r="T25" s="0" t="n">
        <f aca="false">'surfaces brutes'!T25*'surfaces brutes'!$N25/'surfaces brutes'!$O25</f>
        <v>0</v>
      </c>
      <c r="U25" s="0" t="n">
        <f aca="false">'surfaces brutes'!U25*'surfaces brutes'!$N25/'surfaces brutes'!$O25</f>
        <v>0</v>
      </c>
      <c r="V25" s="0" t="n">
        <f aca="false">'surfaces brutes'!V25*'surfaces brutes'!$N25/'surfaces brutes'!$O25</f>
        <v>0</v>
      </c>
      <c r="W25" s="0" t="n">
        <f aca="false">'surfaces brutes'!W25*'surfaces brutes'!$N25/'surfaces brutes'!$O25</f>
        <v>0</v>
      </c>
      <c r="X25" s="0" t="n">
        <f aca="false">'surfaces brutes'!X25*'surfaces brutes'!$N25/'surfaces brutes'!$O25</f>
        <v>0</v>
      </c>
      <c r="Y25" s="0" t="n">
        <f aca="false">'surfaces brutes'!Y25*'surfaces brutes'!$N25/'surfaces brutes'!$O25</f>
        <v>5.15602758431623</v>
      </c>
      <c r="Z25" s="0" t="n">
        <f aca="false">'surfaces brutes'!Z25*'surfaces brutes'!$N25/'surfaces brutes'!$O25</f>
        <v>0</v>
      </c>
      <c r="AA25" s="0" t="n">
        <f aca="false">'surfaces brutes'!AA25*'surfaces brutes'!$N25/'surfaces brutes'!$O25</f>
        <v>0</v>
      </c>
      <c r="AB25" s="0" t="n">
        <f aca="false">'surfaces brutes'!AB25*'surfaces brutes'!$N25/'surfaces brutes'!$O25</f>
        <v>0</v>
      </c>
      <c r="AC25" s="0" t="n">
        <f aca="false">'surfaces brutes'!AC25*'surfaces brutes'!$N25/'surfaces brutes'!$O25</f>
        <v>0</v>
      </c>
      <c r="AD25" s="0" t="n">
        <f aca="false">'surfaces brutes'!AD25*'surfaces brutes'!$N25/'surfaces brutes'!$O25</f>
        <v>0</v>
      </c>
      <c r="AE25" s="0" t="n">
        <f aca="false">'surfaces brutes'!AE25*'surfaces brutes'!$N25/'surfaces brutes'!$O25</f>
        <v>5.1490065745527</v>
      </c>
      <c r="AF25" s="0" t="n">
        <f aca="false">'surfaces brutes'!AF25*'surfaces brutes'!$N25/'surfaces brutes'!$O25</f>
        <v>41.8972879431114</v>
      </c>
      <c r="AG25" s="0" t="n">
        <f aca="false">'surfaces brutes'!AG25*'surfaces brutes'!$N25/'surfaces brutes'!$O25</f>
        <v>89.4178585665228</v>
      </c>
      <c r="AH25" s="0" t="n">
        <f aca="false">'surfaces brutes'!AH25*'surfaces brutes'!$N25/'surfaces brutes'!$O25</f>
        <v>7.10659767617255</v>
      </c>
      <c r="AI25" s="0" t="n">
        <f aca="false">'surfaces brutes'!AI25*'surfaces brutes'!$N25/'surfaces brutes'!$O25</f>
        <v>0</v>
      </c>
      <c r="AJ25" s="0" t="n">
        <f aca="false">'surfaces brutes'!AJ25*'surfaces brutes'!$N25/'surfaces brutes'!$O25</f>
        <v>15.7531836439817</v>
      </c>
      <c r="AK25" s="0" t="n">
        <f aca="false">'surfaces brutes'!AK25*'surfaces brutes'!$N25/'surfaces brutes'!$O25</f>
        <v>4.28342171172153</v>
      </c>
      <c r="AL25" s="0" t="n">
        <f aca="false">'surfaces brutes'!AL25*'surfaces brutes'!$N25/'surfaces brutes'!$O25</f>
        <v>69.3925099654099</v>
      </c>
      <c r="AM25" s="0" t="n">
        <f aca="false">'surfaces brutes'!AM25*'surfaces brutes'!$N25/'surfaces brutes'!$O25</f>
        <v>15.7531836439817</v>
      </c>
      <c r="AN25" s="0" t="n">
        <f aca="false">'surfaces brutes'!AN25*'surfaces brutes'!$N25/'surfaces brutes'!$O25</f>
        <v>0</v>
      </c>
      <c r="AO25" s="0" t="n">
        <f aca="false">'surfaces brutes'!AO25*'surfaces brutes'!$N25/'surfaces brutes'!$O25</f>
        <v>19.4356848245078</v>
      </c>
      <c r="AP25" s="0" t="n">
        <f aca="false">'surfaces brutes'!AP25*'surfaces brutes'!$N25/'surfaces brutes'!$O25</f>
        <v>0</v>
      </c>
      <c r="AQ25" s="0" t="n">
        <f aca="false">'surfaces brutes'!AQ25*'surfaces brutes'!$N25/'surfaces brutes'!$O25</f>
        <v>12.7204176297783</v>
      </c>
      <c r="AR25" s="0" t="n">
        <f aca="false">'surfaces brutes'!AR25*'surfaces brutes'!$N25/'surfaces brutes'!$O25</f>
        <v>0</v>
      </c>
      <c r="AS25" s="0" t="n">
        <f aca="false">'surfaces brutes'!AS25*'surfaces brutes'!$N25/'surfaces brutes'!$O25</f>
        <v>0</v>
      </c>
      <c r="AT25" s="0" t="n">
        <f aca="false">'surfaces brutes'!AT25*'surfaces brutes'!$N25/'surfaces brutes'!$O25</f>
        <v>20.621361953217</v>
      </c>
      <c r="AU25" s="0" t="n">
        <f aca="false">'surfaces brutes'!AU25*'surfaces brutes'!$N25/'surfaces brutes'!$O25</f>
        <v>0</v>
      </c>
      <c r="AV25" s="0" t="n">
        <f aca="false">'surfaces brutes'!AV25*'surfaces brutes'!$N25/'surfaces brutes'!$O25</f>
        <v>0</v>
      </c>
      <c r="AW25" s="0" t="n">
        <f aca="false">'surfaces brutes'!AW25*'surfaces brutes'!$N25/'surfaces brutes'!$O25</f>
        <v>0</v>
      </c>
      <c r="AX25" s="0" t="n">
        <f aca="false">'surfaces brutes'!AX25*'surfaces brutes'!$N25/'surfaces brutes'!$O25</f>
        <v>0</v>
      </c>
      <c r="AY25" s="0" t="n">
        <f aca="false">'surfaces brutes'!AY25*'surfaces brutes'!$N25/'surfaces brutes'!$O25</f>
        <v>0</v>
      </c>
      <c r="AZ25" s="0" t="n">
        <f aca="false">'surfaces brutes'!AZ25*'surfaces brutes'!$N25/'surfaces brutes'!$O25</f>
        <v>0</v>
      </c>
      <c r="BA25" s="0" t="n">
        <f aca="false">'surfaces brutes'!BA25*'surfaces brutes'!$N25/'surfaces brutes'!$O25</f>
        <v>0</v>
      </c>
      <c r="BB25" s="0" t="n">
        <f aca="false">'surfaces brutes'!BB25*'surfaces brutes'!$N25/'surfaces brutes'!$O25</f>
        <v>29.4626668890782</v>
      </c>
      <c r="BC25" s="0" t="n">
        <f aca="false">'surfaces brutes'!BC25*'surfaces brutes'!$N25/'surfaces brutes'!$O25</f>
        <v>0</v>
      </c>
      <c r="BD25" s="0" t="n">
        <f aca="false">'surfaces brutes'!BD25*'surfaces brutes'!$N25/'surfaces brutes'!$O25</f>
        <v>0</v>
      </c>
      <c r="BE25" s="0" t="n">
        <f aca="false">'surfaces brutes'!BE25*'surfaces brutes'!$N25/'surfaces brutes'!$O25</f>
        <v>0</v>
      </c>
      <c r="BF25" s="0" t="n">
        <f aca="false">'surfaces brutes'!BF25*'surfaces brutes'!$N25/'surfaces brutes'!$O25</f>
        <v>5.80103239772699</v>
      </c>
      <c r="BG25" s="0" t="n">
        <f aca="false">'surfaces brutes'!BG25*'surfaces brutes'!$N25/'surfaces brutes'!$O25</f>
        <v>0</v>
      </c>
      <c r="BH25" s="0" t="n">
        <f aca="false">'surfaces brutes'!BH25*'surfaces brutes'!$N25/'surfaces brutes'!$O25</f>
        <v>0</v>
      </c>
      <c r="BI25" s="0" t="n">
        <f aca="false">'surfaces brutes'!BI25*'surfaces brutes'!$N25/'surfaces brutes'!$O25</f>
        <v>0</v>
      </c>
      <c r="BJ25" s="0" t="n">
        <f aca="false">'surfaces brutes'!BJ25*'surfaces brutes'!$N25/'surfaces brutes'!$O25</f>
        <v>0</v>
      </c>
      <c r="BK25" s="0" t="n">
        <f aca="false">'surfaces brutes'!BK25*'surfaces brutes'!$N25/'surfaces brutes'!$O25</f>
        <v>156.417681964213</v>
      </c>
      <c r="BL25" s="0" t="n">
        <f aca="false">'surfaces brutes'!BL25*'surfaces brutes'!$N25/'surfaces brutes'!$O25</f>
        <v>0</v>
      </c>
      <c r="BM25" s="0" t="n">
        <f aca="false">'surfaces brutes'!BM25*'surfaces brutes'!$N25/'surfaces brutes'!$O25</f>
        <v>0</v>
      </c>
      <c r="BN25" s="0" t="n">
        <f aca="false">'surfaces brutes'!BN25*'surfaces brutes'!$N25/'surfaces brutes'!$O25</f>
        <v>0</v>
      </c>
      <c r="BO25" s="0" t="n">
        <f aca="false">'surfaces brutes'!BO25*'surfaces brutes'!$N25/'surfaces brutes'!$O25</f>
        <v>0</v>
      </c>
      <c r="BP25" s="0" t="n">
        <f aca="false">'surfaces brutes'!BP25*'surfaces brutes'!$N25/'surfaces brutes'!$O25</f>
        <v>4.40115662380853</v>
      </c>
      <c r="BQ25" s="0" t="n">
        <f aca="false">'surfaces brutes'!BQ25*'surfaces brutes'!$N25/'surfaces brutes'!$O25</f>
        <v>4.96816290420123</v>
      </c>
      <c r="BR25" s="0" t="n">
        <f aca="false">'surfaces brutes'!BR25*'surfaces brutes'!$N25/'surfaces brutes'!$O25</f>
        <v>0</v>
      </c>
      <c r="BS25" s="0" t="n">
        <f aca="false">'surfaces brutes'!BS25*'surfaces brutes'!$N25/'surfaces brutes'!$O25</f>
        <v>0</v>
      </c>
      <c r="BT25" s="0" t="n">
        <f aca="false">'surfaces brutes'!BT25*'surfaces brutes'!$N25/'surfaces brutes'!$O25</f>
        <v>23.6069901496931</v>
      </c>
      <c r="BU25" s="0" t="n">
        <f aca="false">'surfaces brutes'!AE25*'surfaces brutes'!$N25/'surfaces brutes'!$O25</f>
        <v>5.1490065745527</v>
      </c>
      <c r="BV25" s="0" t="n">
        <f aca="false">'surfaces brutes'!AM25*'surfaces brutes'!$N25/'surfaces brutes'!$O25</f>
        <v>15.7531836439817</v>
      </c>
      <c r="BW25" s="0" t="n">
        <f aca="false">'surfaces brutes'!BW25*'surfaces brutes'!$N25/'surfaces brutes'!$O25</f>
        <v>0</v>
      </c>
      <c r="BX25" s="0" t="n">
        <f aca="false">'surfaces brutes'!BX25*'surfaces brutes'!$N25/'surfaces brutes'!$O25</f>
        <v>0</v>
      </c>
      <c r="BY25" s="0" t="n">
        <f aca="false">'surfaces brutes'!BY25*'surfaces brutes'!$N25/'surfaces brutes'!$O25</f>
        <v>0</v>
      </c>
      <c r="BZ25" s="0" t="n">
        <f aca="false">'surfaces brutes'!BZ25*'surfaces brutes'!$N25/'surfaces brutes'!$O25</f>
        <v>0</v>
      </c>
      <c r="CA25" s="0" t="n">
        <f aca="false">'surfaces brutes'!CA25*'surfaces brutes'!$N25/'surfaces brutes'!$O25</f>
        <v>0</v>
      </c>
      <c r="CB25" s="0" t="n">
        <f aca="false">'surfaces brutes'!CB25*'surfaces brutes'!$N25/'surfaces brutes'!$O25</f>
        <v>0</v>
      </c>
      <c r="CC25" s="0" t="n">
        <f aca="false">'surfaces brutes'!CC25*'surfaces brutes'!$N25/'surfaces brutes'!$O25</f>
        <v>0</v>
      </c>
      <c r="CD25" s="0" t="n">
        <f aca="false">'surfaces brutes'!CD25*'surfaces brutes'!$N25/'surfaces brutes'!$O25</f>
        <v>0</v>
      </c>
      <c r="CE25" s="0" t="n">
        <f aca="false">'surfaces brutes'!CE25*'surfaces brutes'!$N25/'surfaces brutes'!$O25</f>
        <v>0</v>
      </c>
      <c r="CF25" s="0" t="n">
        <f aca="false">'surfaces brutes'!CF25*'surfaces brutes'!$N25/'surfaces brutes'!$O25</f>
        <v>0</v>
      </c>
      <c r="CG25" s="0" t="n">
        <f aca="false">'surfaces brutes'!CG25*'surfaces brutes'!$N25/'surfaces brutes'!$O25</f>
        <v>0</v>
      </c>
      <c r="CH25" s="0" t="n">
        <f aca="false">'surfaces brutes'!CH25*'surfaces brutes'!$N25/'surfaces brutes'!$O25</f>
        <v>0</v>
      </c>
    </row>
    <row r="26" customFormat="false" ht="13.2" hidden="false" customHeight="false" outlineLevel="0" collapsed="false">
      <c r="A26" s="43" t="n">
        <f aca="false">'surfaces brutes'!A26</f>
        <v>44264</v>
      </c>
      <c r="B26" s="43" t="n">
        <f aca="false">'surfaces brutes'!B26</f>
        <v>44264</v>
      </c>
      <c r="C26" s="44" t="str">
        <f aca="false">'surfaces brutes'!C26</f>
        <v>PHYTOFLOAT</v>
      </c>
      <c r="D26" s="0" t="str">
        <f aca="false">'surfaces brutes'!D26</f>
        <v>PF-RADE-07</v>
      </c>
      <c r="E26" s="0" t="str">
        <f aca="false">'surfaces brutes'!E26</f>
        <v>Rade_Villefranche</v>
      </c>
      <c r="F26" s="0" t="str">
        <f aca="false">'surfaces brutes'!F26</f>
        <v>PF-RADE-08</v>
      </c>
      <c r="G26" s="0" t="n">
        <f aca="false">'surfaces brutes'!G26</f>
        <v>1</v>
      </c>
      <c r="H26" s="0" t="str">
        <f aca="false">'surfaces brutes'!H26</f>
        <v>NA</v>
      </c>
      <c r="I26" s="0" t="n">
        <f aca="false">'surfaces brutes'!I26</f>
        <v>7</v>
      </c>
      <c r="J26" s="0" t="n">
        <f aca="false">'surfaces brutes'!J26</f>
        <v>2.27</v>
      </c>
      <c r="K26" s="0" t="n">
        <f aca="false">'surfaces brutes'!K26</f>
        <v>3</v>
      </c>
      <c r="L26" s="0" t="str">
        <f aca="false">'surfaces brutes'!L26</f>
        <v>abricot</v>
      </c>
      <c r="M26" s="0" t="n">
        <f aca="false">'surfaces brutes'!M26</f>
        <v>125</v>
      </c>
      <c r="N26" s="0" t="n">
        <f aca="false">'surfaces brutes'!N26</f>
        <v>4931.8369140625</v>
      </c>
      <c r="O26" s="0" t="n">
        <f aca="false">'surfaces brutes'!O26</f>
        <v>4700.84912109375</v>
      </c>
      <c r="P26" s="0" t="n">
        <f aca="false">'surfaces brutes'!P26*'surfaces brutes'!$N26/'surfaces brutes'!$O26</f>
        <v>39.3767810715322</v>
      </c>
      <c r="Q26" s="0" t="n">
        <f aca="false">'surfaces brutes'!Q26*'surfaces brutes'!$N26/'surfaces brutes'!$O26</f>
        <v>0</v>
      </c>
      <c r="R26" s="0" t="n">
        <f aca="false">'surfaces brutes'!R26*'surfaces brutes'!$N26/'surfaces brutes'!$O26</f>
        <v>60.6514945516754</v>
      </c>
      <c r="S26" s="0" t="n">
        <f aca="false">'surfaces brutes'!S26*'surfaces brutes'!$N26/'surfaces brutes'!$O26</f>
        <v>0</v>
      </c>
      <c r="T26" s="0" t="n">
        <f aca="false">'surfaces brutes'!T26*'surfaces brutes'!$N26/'surfaces brutes'!$O26</f>
        <v>0</v>
      </c>
      <c r="U26" s="0" t="n">
        <f aca="false">'surfaces brutes'!U26*'surfaces brutes'!$N26/'surfaces brutes'!$O26</f>
        <v>0</v>
      </c>
      <c r="V26" s="0" t="n">
        <f aca="false">'surfaces brutes'!V26*'surfaces brutes'!$N26/'surfaces brutes'!$O26</f>
        <v>0</v>
      </c>
      <c r="W26" s="0" t="n">
        <f aca="false">'surfaces brutes'!W26*'surfaces brutes'!$N26/'surfaces brutes'!$O26</f>
        <v>0</v>
      </c>
      <c r="X26" s="0" t="n">
        <f aca="false">'surfaces brutes'!X26*'surfaces brutes'!$N26/'surfaces brutes'!$O26</f>
        <v>0</v>
      </c>
      <c r="Y26" s="0" t="n">
        <f aca="false">'surfaces brutes'!Y26*'surfaces brutes'!$N26/'surfaces brutes'!$O26</f>
        <v>3.30952514172747</v>
      </c>
      <c r="Z26" s="0" t="n">
        <f aca="false">'surfaces brutes'!Z26*'surfaces brutes'!$N26/'surfaces brutes'!$O26</f>
        <v>0</v>
      </c>
      <c r="AA26" s="0" t="n">
        <f aca="false">'surfaces brutes'!AA26*'surfaces brutes'!$N26/'surfaces brutes'!$O26</f>
        <v>0</v>
      </c>
      <c r="AB26" s="0" t="n">
        <f aca="false">'surfaces brutes'!AB26*'surfaces brutes'!$N26/'surfaces brutes'!$O26</f>
        <v>0</v>
      </c>
      <c r="AC26" s="0" t="n">
        <f aca="false">'surfaces brutes'!AC26*'surfaces brutes'!$N26/'surfaces brutes'!$O26</f>
        <v>0</v>
      </c>
      <c r="AD26" s="0" t="n">
        <f aca="false">'surfaces brutes'!AD26*'surfaces brutes'!$N26/'surfaces brutes'!$O26</f>
        <v>0</v>
      </c>
      <c r="AE26" s="0" t="n">
        <f aca="false">'surfaces brutes'!AE26*'surfaces brutes'!$N26/'surfaces brutes'!$O26</f>
        <v>3.07659598621672</v>
      </c>
      <c r="AF26" s="0" t="n">
        <f aca="false">'surfaces brutes'!AF26*'surfaces brutes'!$N26/'surfaces brutes'!$O26</f>
        <v>30.1242614476925</v>
      </c>
      <c r="AG26" s="0" t="n">
        <f aca="false">'surfaces brutes'!AG26*'surfaces brutes'!$N26/'surfaces brutes'!$O26</f>
        <v>73.5070503940719</v>
      </c>
      <c r="AH26" s="0" t="n">
        <f aca="false">'surfaces brutes'!AH26*'surfaces brutes'!$N26/'surfaces brutes'!$O26</f>
        <v>5.27498748820893</v>
      </c>
      <c r="AI26" s="0" t="n">
        <f aca="false">'surfaces brutes'!AI26*'surfaces brutes'!$N26/'surfaces brutes'!$O26</f>
        <v>0</v>
      </c>
      <c r="AJ26" s="0" t="n">
        <f aca="false">'surfaces brutes'!AJ26*'surfaces brutes'!$N26/'surfaces brutes'!$O26</f>
        <v>9.78113051784171</v>
      </c>
      <c r="AK26" s="0" t="n">
        <f aca="false">'surfaces brutes'!AK26*'surfaces brutes'!$N26/'surfaces brutes'!$O26</f>
        <v>0</v>
      </c>
      <c r="AL26" s="0" t="n">
        <f aca="false">'surfaces brutes'!AL26*'surfaces brutes'!$N26/'surfaces brutes'!$O26</f>
        <v>53.2083392361244</v>
      </c>
      <c r="AM26" s="0" t="n">
        <f aca="false">'surfaces brutes'!AM26*'surfaces brutes'!$N26/'surfaces brutes'!$O26</f>
        <v>2.89102267389158</v>
      </c>
      <c r="AN26" s="0" t="n">
        <f aca="false">'surfaces brutes'!AN26*'surfaces brutes'!$N26/'surfaces brutes'!$O26</f>
        <v>0</v>
      </c>
      <c r="AO26" s="0" t="n">
        <f aca="false">'surfaces brutes'!AO26*'surfaces brutes'!$N26/'surfaces brutes'!$O26</f>
        <v>14.996353522196</v>
      </c>
      <c r="AP26" s="0" t="n">
        <f aca="false">'surfaces brutes'!AP26*'surfaces brutes'!$N26/'surfaces brutes'!$O26</f>
        <v>0</v>
      </c>
      <c r="AQ26" s="0" t="n">
        <f aca="false">'surfaces brutes'!AQ26*'surfaces brutes'!$N26/'surfaces brutes'!$O26</f>
        <v>9.76869486271544</v>
      </c>
      <c r="AR26" s="0" t="n">
        <f aca="false">'surfaces brutes'!AR26*'surfaces brutes'!$N26/'surfaces brutes'!$O26</f>
        <v>0</v>
      </c>
      <c r="AS26" s="0" t="n">
        <f aca="false">'surfaces brutes'!AS26*'surfaces brutes'!$N26/'surfaces brutes'!$O26</f>
        <v>1.26974977552544</v>
      </c>
      <c r="AT26" s="0" t="n">
        <f aca="false">'surfaces brutes'!AT26*'surfaces brutes'!$N26/'surfaces brutes'!$O26</f>
        <v>15.6667873148369</v>
      </c>
      <c r="AU26" s="0" t="n">
        <f aca="false">'surfaces brutes'!AU26*'surfaces brutes'!$N26/'surfaces brutes'!$O26</f>
        <v>1.18838748328156</v>
      </c>
      <c r="AV26" s="0" t="n">
        <f aca="false">'surfaces brutes'!AV26*'surfaces brutes'!$N26/'surfaces brutes'!$O26</f>
        <v>0</v>
      </c>
      <c r="AW26" s="0" t="n">
        <f aca="false">'surfaces brutes'!AW26*'surfaces brutes'!$N26/'surfaces brutes'!$O26</f>
        <v>0</v>
      </c>
      <c r="AX26" s="0" t="n">
        <f aca="false">'surfaces brutes'!AX26*'surfaces brutes'!$N26/'surfaces brutes'!$O26</f>
        <v>0</v>
      </c>
      <c r="AY26" s="0" t="n">
        <f aca="false">'surfaces brutes'!AY26*'surfaces brutes'!$N26/'surfaces brutes'!$O26</f>
        <v>0</v>
      </c>
      <c r="AZ26" s="0" t="n">
        <f aca="false">'surfaces brutes'!AZ26*'surfaces brutes'!$N26/'surfaces brutes'!$O26</f>
        <v>0</v>
      </c>
      <c r="BA26" s="0" t="n">
        <f aca="false">'surfaces brutes'!BA26*'surfaces brutes'!$N26/'surfaces brutes'!$O26</f>
        <v>0</v>
      </c>
      <c r="BB26" s="0" t="n">
        <f aca="false">'surfaces brutes'!BB26*'surfaces brutes'!$N26/'surfaces brutes'!$O26</f>
        <v>17.9576543064662</v>
      </c>
      <c r="BC26" s="0" t="n">
        <f aca="false">'surfaces brutes'!BC26*'surfaces brutes'!$N26/'surfaces brutes'!$O26</f>
        <v>0</v>
      </c>
      <c r="BD26" s="0" t="n">
        <f aca="false">'surfaces brutes'!BD26*'surfaces brutes'!$N26/'surfaces brutes'!$O26</f>
        <v>0</v>
      </c>
      <c r="BE26" s="0" t="n">
        <f aca="false">'surfaces brutes'!BE26*'surfaces brutes'!$N26/'surfaces brutes'!$O26</f>
        <v>0</v>
      </c>
      <c r="BF26" s="0" t="n">
        <f aca="false">'surfaces brutes'!BF26*'surfaces brutes'!$N26/'surfaces brutes'!$O26</f>
        <v>4.19354148625569</v>
      </c>
      <c r="BG26" s="0" t="n">
        <f aca="false">'surfaces brutes'!BG26*'surfaces brutes'!$N26/'surfaces brutes'!$O26</f>
        <v>0</v>
      </c>
      <c r="BH26" s="0" t="n">
        <f aca="false">'surfaces brutes'!BH26*'surfaces brutes'!$N26/'surfaces brutes'!$O26</f>
        <v>0</v>
      </c>
      <c r="BI26" s="0" t="n">
        <f aca="false">'surfaces brutes'!BI26*'surfaces brutes'!$N26/'surfaces brutes'!$O26</f>
        <v>0</v>
      </c>
      <c r="BJ26" s="0" t="n">
        <f aca="false">'surfaces brutes'!BJ26*'surfaces brutes'!$N26/'surfaces brutes'!$O26</f>
        <v>0</v>
      </c>
      <c r="BK26" s="0" t="n">
        <f aca="false">'surfaces brutes'!BK26*'surfaces brutes'!$N26/'surfaces brutes'!$O26</f>
        <v>116.3825718687</v>
      </c>
      <c r="BL26" s="0" t="n">
        <f aca="false">'surfaces brutes'!BL26*'surfaces brutes'!$N26/'surfaces brutes'!$O26</f>
        <v>3.55797710449998</v>
      </c>
      <c r="BM26" s="0" t="n">
        <f aca="false">'surfaces brutes'!BM26*'surfaces brutes'!$N26/'surfaces brutes'!$O26</f>
        <v>0</v>
      </c>
      <c r="BN26" s="0" t="n">
        <f aca="false">'surfaces brutes'!BN26*'surfaces brutes'!$N26/'surfaces brutes'!$O26</f>
        <v>0</v>
      </c>
      <c r="BO26" s="0" t="n">
        <f aca="false">'surfaces brutes'!BO26*'surfaces brutes'!$N26/'surfaces brutes'!$O26</f>
        <v>0</v>
      </c>
      <c r="BP26" s="0" t="n">
        <f aca="false">'surfaces brutes'!BP26*'surfaces brutes'!$N26/'surfaces brutes'!$O26</f>
        <v>2.88905687186331</v>
      </c>
      <c r="BQ26" s="0" t="n">
        <f aca="false">'surfaces brutes'!BQ26*'surfaces brutes'!$N26/'surfaces brutes'!$O26</f>
        <v>0</v>
      </c>
      <c r="BR26" s="0" t="n">
        <f aca="false">'surfaces brutes'!BR26*'surfaces brutes'!$N26/'surfaces brutes'!$O26</f>
        <v>0</v>
      </c>
      <c r="BS26" s="0" t="n">
        <f aca="false">'surfaces brutes'!BS26*'surfaces brutes'!$N26/'surfaces brutes'!$O26</f>
        <v>0</v>
      </c>
      <c r="BT26" s="0" t="n">
        <f aca="false">'surfaces brutes'!BT26*'surfaces brutes'!$N26/'surfaces brutes'!$O26</f>
        <v>19.4395753786247</v>
      </c>
      <c r="BU26" s="0" t="n">
        <f aca="false">'surfaces brutes'!AE26*'surfaces brutes'!$N26/'surfaces brutes'!$O26</f>
        <v>3.07659598621672</v>
      </c>
      <c r="BV26" s="0" t="n">
        <f aca="false">'surfaces brutes'!AM26*'surfaces brutes'!$N26/'surfaces brutes'!$O26</f>
        <v>2.89102267389158</v>
      </c>
      <c r="BW26" s="0" t="n">
        <f aca="false">'surfaces brutes'!BW26*'surfaces brutes'!$N26/'surfaces brutes'!$O26</f>
        <v>0</v>
      </c>
      <c r="BX26" s="0" t="n">
        <f aca="false">'surfaces brutes'!BX26*'surfaces brutes'!$N26/'surfaces brutes'!$O26</f>
        <v>0</v>
      </c>
      <c r="BY26" s="0" t="n">
        <f aca="false">'surfaces brutes'!BY26*'surfaces brutes'!$N26/'surfaces brutes'!$O26</f>
        <v>0</v>
      </c>
      <c r="BZ26" s="0" t="n">
        <f aca="false">'surfaces brutes'!BZ26*'surfaces brutes'!$N26/'surfaces brutes'!$O26</f>
        <v>0</v>
      </c>
      <c r="CA26" s="0" t="n">
        <f aca="false">'surfaces brutes'!CA26*'surfaces brutes'!$N26/'surfaces brutes'!$O26</f>
        <v>0</v>
      </c>
      <c r="CB26" s="0" t="n">
        <f aca="false">'surfaces brutes'!CB26*'surfaces brutes'!$N26/'surfaces brutes'!$O26</f>
        <v>0</v>
      </c>
      <c r="CC26" s="0" t="n">
        <f aca="false">'surfaces brutes'!CC26*'surfaces brutes'!$N26/'surfaces brutes'!$O26</f>
        <v>0</v>
      </c>
      <c r="CD26" s="0" t="n">
        <f aca="false">'surfaces brutes'!CD26*'surfaces brutes'!$N26/'surfaces brutes'!$O26</f>
        <v>0</v>
      </c>
      <c r="CE26" s="0" t="n">
        <f aca="false">'surfaces brutes'!CE26*'surfaces brutes'!$N26/'surfaces brutes'!$O26</f>
        <v>0</v>
      </c>
      <c r="CF26" s="0" t="n">
        <f aca="false">'surfaces brutes'!CF26*'surfaces brutes'!$N26/'surfaces brutes'!$O26</f>
        <v>0</v>
      </c>
      <c r="CG26" s="0" t="n">
        <f aca="false">'surfaces brutes'!CG26*'surfaces brutes'!$N26/'surfaces brutes'!$O26</f>
        <v>0</v>
      </c>
      <c r="CH26" s="0" t="n">
        <f aca="false">'surfaces brutes'!CH26*'surfaces brutes'!$N26/'surfaces brutes'!$O26</f>
        <v>0</v>
      </c>
    </row>
    <row r="27" customFormat="false" ht="13.2" hidden="false" customHeight="false" outlineLevel="0" collapsed="false">
      <c r="A27" s="43" t="n">
        <f aca="false">'surfaces brutes'!A27</f>
        <v>44264</v>
      </c>
      <c r="B27" s="43" t="n">
        <f aca="false">'surfaces brutes'!B27</f>
        <v>44264</v>
      </c>
      <c r="C27" s="44" t="str">
        <f aca="false">'surfaces brutes'!C27</f>
        <v>PHYTOFLOAT</v>
      </c>
      <c r="D27" s="0" t="str">
        <f aca="false">'surfaces brutes'!D27</f>
        <v>PF-RADE-08</v>
      </c>
      <c r="E27" s="0" t="str">
        <f aca="false">'surfaces brutes'!E27</f>
        <v>Rade_Villefranche</v>
      </c>
      <c r="F27" s="0" t="str">
        <f aca="false">'surfaces brutes'!F27</f>
        <v>PF-RADE-01</v>
      </c>
      <c r="G27" s="0" t="n">
        <f aca="false">'surfaces brutes'!G27</f>
        <v>1</v>
      </c>
      <c r="H27" s="0" t="str">
        <f aca="false">'surfaces brutes'!H27</f>
        <v>NA</v>
      </c>
      <c r="I27" s="0" t="n">
        <f aca="false">'surfaces brutes'!I27</f>
        <v>8</v>
      </c>
      <c r="J27" s="0" t="n">
        <f aca="false">'surfaces brutes'!J27</f>
        <v>2.27</v>
      </c>
      <c r="K27" s="0" t="n">
        <f aca="false">'surfaces brutes'!K27</f>
        <v>3</v>
      </c>
      <c r="L27" s="0" t="str">
        <f aca="false">'surfaces brutes'!L27</f>
        <v>abricot</v>
      </c>
      <c r="M27" s="0" t="n">
        <f aca="false">'surfaces brutes'!M27</f>
        <v>125</v>
      </c>
      <c r="N27" s="0" t="n">
        <f aca="false">'surfaces brutes'!N27</f>
        <v>4931.8369140625</v>
      </c>
      <c r="O27" s="0" t="n">
        <f aca="false">'surfaces brutes'!O27</f>
        <v>4671.43408203125</v>
      </c>
      <c r="P27" s="0" t="n">
        <f aca="false">'surfaces brutes'!P27*'surfaces brutes'!$N27/'surfaces brutes'!$O27</f>
        <v>47.5887900341293</v>
      </c>
      <c r="Q27" s="0" t="n">
        <f aca="false">'surfaces brutes'!Q27*'surfaces brutes'!$N27/'surfaces brutes'!$O27</f>
        <v>0</v>
      </c>
      <c r="R27" s="0" t="n">
        <f aca="false">'surfaces brutes'!R27*'surfaces brutes'!$N27/'surfaces brutes'!$O27</f>
        <v>76.7011236244325</v>
      </c>
      <c r="S27" s="0" t="n">
        <f aca="false">'surfaces brutes'!S27*'surfaces brutes'!$N27/'surfaces brutes'!$O27</f>
        <v>0</v>
      </c>
      <c r="T27" s="0" t="n">
        <f aca="false">'surfaces brutes'!T27*'surfaces brutes'!$N27/'surfaces brutes'!$O27</f>
        <v>0</v>
      </c>
      <c r="U27" s="0" t="n">
        <f aca="false">'surfaces brutes'!U27*'surfaces brutes'!$N27/'surfaces brutes'!$O27</f>
        <v>0</v>
      </c>
      <c r="V27" s="0" t="n">
        <f aca="false">'surfaces brutes'!V27*'surfaces brutes'!$N27/'surfaces brutes'!$O27</f>
        <v>0</v>
      </c>
      <c r="W27" s="0" t="n">
        <f aca="false">'surfaces brutes'!W27*'surfaces brutes'!$N27/'surfaces brutes'!$O27</f>
        <v>0</v>
      </c>
      <c r="X27" s="0" t="n">
        <f aca="false">'surfaces brutes'!X27*'surfaces brutes'!$N27/'surfaces brutes'!$O27</f>
        <v>0</v>
      </c>
      <c r="Y27" s="0" t="n">
        <f aca="false">'surfaces brutes'!Y27*'surfaces brutes'!$N27/'surfaces brutes'!$O27</f>
        <v>4.09019693400437</v>
      </c>
      <c r="Z27" s="0" t="n">
        <f aca="false">'surfaces brutes'!Z27*'surfaces brutes'!$N27/'surfaces brutes'!$O27</f>
        <v>0</v>
      </c>
      <c r="AA27" s="0" t="n">
        <f aca="false">'surfaces brutes'!AA27*'surfaces brutes'!$N27/'surfaces brutes'!$O27</f>
        <v>0</v>
      </c>
      <c r="AB27" s="0" t="n">
        <f aca="false">'surfaces brutes'!AB27*'surfaces brutes'!$N27/'surfaces brutes'!$O27</f>
        <v>0</v>
      </c>
      <c r="AC27" s="0" t="n">
        <f aca="false">'surfaces brutes'!AC27*'surfaces brutes'!$N27/'surfaces brutes'!$O27</f>
        <v>0</v>
      </c>
      <c r="AD27" s="0" t="n">
        <f aca="false">'surfaces brutes'!AD27*'surfaces brutes'!$N27/'surfaces brutes'!$O27</f>
        <v>0</v>
      </c>
      <c r="AE27" s="0" t="n">
        <f aca="false">'surfaces brutes'!AE27*'surfaces brutes'!$N27/'surfaces brutes'!$O27</f>
        <v>4.17834589534173</v>
      </c>
      <c r="AF27" s="0" t="n">
        <f aca="false">'surfaces brutes'!AF27*'surfaces brutes'!$N27/'surfaces brutes'!$O27</f>
        <v>37.3228202645316</v>
      </c>
      <c r="AG27" s="0" t="n">
        <f aca="false">'surfaces brutes'!AG27*'surfaces brutes'!$N27/'surfaces brutes'!$O27</f>
        <v>77.014209226656</v>
      </c>
      <c r="AH27" s="0" t="n">
        <f aca="false">'surfaces brutes'!AH27*'surfaces brutes'!$N27/'surfaces brutes'!$O27</f>
        <v>6.24491852986167</v>
      </c>
      <c r="AI27" s="0" t="n">
        <f aca="false">'surfaces brutes'!AI27*'surfaces brutes'!$N27/'surfaces brutes'!$O27</f>
        <v>0</v>
      </c>
      <c r="AJ27" s="0" t="n">
        <f aca="false">'surfaces brutes'!AJ27*'surfaces brutes'!$N27/'surfaces brutes'!$O27</f>
        <v>12.8362750984636</v>
      </c>
      <c r="AK27" s="0" t="n">
        <f aca="false">'surfaces brutes'!AK27*'surfaces brutes'!$N27/'surfaces brutes'!$O27</f>
        <v>3.88002100662289</v>
      </c>
      <c r="AL27" s="0" t="n">
        <f aca="false">'surfaces brutes'!AL27*'surfaces brutes'!$N27/'surfaces brutes'!$O27</f>
        <v>63.4441392445635</v>
      </c>
      <c r="AM27" s="0" t="n">
        <f aca="false">'surfaces brutes'!AM27*'surfaces brutes'!$N27/'surfaces brutes'!$O27</f>
        <v>0</v>
      </c>
      <c r="AN27" s="0" t="n">
        <f aca="false">'surfaces brutes'!AN27*'surfaces brutes'!$N27/'surfaces brutes'!$O27</f>
        <v>0</v>
      </c>
      <c r="AO27" s="0" t="n">
        <f aca="false">'surfaces brutes'!AO27*'surfaces brutes'!$N27/'surfaces brutes'!$O27</f>
        <v>20.995426245291</v>
      </c>
      <c r="AP27" s="0" t="n">
        <f aca="false">'surfaces brutes'!AP27*'surfaces brutes'!$N27/'surfaces brutes'!$O27</f>
        <v>0</v>
      </c>
      <c r="AQ27" s="0" t="n">
        <f aca="false">'surfaces brutes'!AQ27*'surfaces brutes'!$N27/'surfaces brutes'!$O27</f>
        <v>12.8498724134173</v>
      </c>
      <c r="AR27" s="0" t="n">
        <f aca="false">'surfaces brutes'!AR27*'surfaces brutes'!$N27/'surfaces brutes'!$O27</f>
        <v>0</v>
      </c>
      <c r="AS27" s="0" t="n">
        <f aca="false">'surfaces brutes'!AS27*'surfaces brutes'!$N27/'surfaces brutes'!$O27</f>
        <v>2.69424377232133</v>
      </c>
      <c r="AT27" s="0" t="n">
        <f aca="false">'surfaces brutes'!AT27*'surfaces brutes'!$N27/'surfaces brutes'!$O27</f>
        <v>18.7874055408786</v>
      </c>
      <c r="AU27" s="0" t="n">
        <f aca="false">'surfaces brutes'!AU27*'surfaces brutes'!$N27/'surfaces brutes'!$O27</f>
        <v>0.932104372329931</v>
      </c>
      <c r="AV27" s="0" t="n">
        <f aca="false">'surfaces brutes'!AV27*'surfaces brutes'!$N27/'surfaces brutes'!$O27</f>
        <v>0</v>
      </c>
      <c r="AW27" s="0" t="n">
        <f aca="false">'surfaces brutes'!AW27*'surfaces brutes'!$N27/'surfaces brutes'!$O27</f>
        <v>0</v>
      </c>
      <c r="AX27" s="0" t="n">
        <f aca="false">'surfaces brutes'!AX27*'surfaces brutes'!$N27/'surfaces brutes'!$O27</f>
        <v>0</v>
      </c>
      <c r="AY27" s="0" t="n">
        <f aca="false">'surfaces brutes'!AY27*'surfaces brutes'!$N27/'surfaces brutes'!$O27</f>
        <v>0</v>
      </c>
      <c r="AZ27" s="0" t="n">
        <f aca="false">'surfaces brutes'!AZ27*'surfaces brutes'!$N27/'surfaces brutes'!$O27</f>
        <v>0</v>
      </c>
      <c r="BA27" s="0" t="n">
        <f aca="false">'surfaces brutes'!BA27*'surfaces brutes'!$N27/'surfaces brutes'!$O27</f>
        <v>0</v>
      </c>
      <c r="BB27" s="0" t="n">
        <f aca="false">'surfaces brutes'!BB27*'surfaces brutes'!$N27/'surfaces brutes'!$O27</f>
        <v>22.9698852515385</v>
      </c>
      <c r="BC27" s="0" t="n">
        <f aca="false">'surfaces brutes'!BC27*'surfaces brutes'!$N27/'surfaces brutes'!$O27</f>
        <v>0</v>
      </c>
      <c r="BD27" s="0" t="n">
        <f aca="false">'surfaces brutes'!BD27*'surfaces brutes'!$N27/'surfaces brutes'!$O27</f>
        <v>0</v>
      </c>
      <c r="BE27" s="0" t="n">
        <f aca="false">'surfaces brutes'!BE27*'surfaces brutes'!$N27/'surfaces brutes'!$O27</f>
        <v>0</v>
      </c>
      <c r="BF27" s="0" t="n">
        <f aca="false">'surfaces brutes'!BF27*'surfaces brutes'!$N27/'surfaces brutes'!$O27</f>
        <v>4.85169615807003</v>
      </c>
      <c r="BG27" s="0" t="n">
        <f aca="false">'surfaces brutes'!BG27*'surfaces brutes'!$N27/'surfaces brutes'!$O27</f>
        <v>0</v>
      </c>
      <c r="BH27" s="0" t="n">
        <f aca="false">'surfaces brutes'!BH27*'surfaces brutes'!$N27/'surfaces brutes'!$O27</f>
        <v>0</v>
      </c>
      <c r="BI27" s="0" t="n">
        <f aca="false">'surfaces brutes'!BI27*'surfaces brutes'!$N27/'surfaces brutes'!$O27</f>
        <v>0</v>
      </c>
      <c r="BJ27" s="0" t="n">
        <f aca="false">'surfaces brutes'!BJ27*'surfaces brutes'!$N27/'surfaces brutes'!$O27</f>
        <v>0</v>
      </c>
      <c r="BK27" s="0" t="n">
        <f aca="false">'surfaces brutes'!BK27*'surfaces brutes'!$N27/'surfaces brutes'!$O27</f>
        <v>140.131267853975</v>
      </c>
      <c r="BL27" s="0" t="n">
        <f aca="false">'surfaces brutes'!BL27*'surfaces brutes'!$N27/'surfaces brutes'!$O27</f>
        <v>3.15403161608379</v>
      </c>
      <c r="BM27" s="0" t="n">
        <f aca="false">'surfaces brutes'!BM27*'surfaces brutes'!$N27/'surfaces brutes'!$O27</f>
        <v>0</v>
      </c>
      <c r="BN27" s="0" t="n">
        <f aca="false">'surfaces brutes'!BN27*'surfaces brutes'!$N27/'surfaces brutes'!$O27</f>
        <v>0</v>
      </c>
      <c r="BO27" s="0" t="n">
        <f aca="false">'surfaces brutes'!BO27*'surfaces brutes'!$N27/'surfaces brutes'!$O27</f>
        <v>0</v>
      </c>
      <c r="BP27" s="0" t="n">
        <f aca="false">'surfaces brutes'!BP27*'surfaces brutes'!$N27/'surfaces brutes'!$O27</f>
        <v>3.41585393136163</v>
      </c>
      <c r="BQ27" s="0" t="n">
        <f aca="false">'surfaces brutes'!BQ27*'surfaces brutes'!$N27/'surfaces brutes'!$O27</f>
        <v>0</v>
      </c>
      <c r="BR27" s="0" t="n">
        <f aca="false">'surfaces brutes'!BR27*'surfaces brutes'!$N27/'surfaces brutes'!$O27</f>
        <v>0</v>
      </c>
      <c r="BS27" s="0" t="n">
        <f aca="false">'surfaces brutes'!BS27*'surfaces brutes'!$N27/'surfaces brutes'!$O27</f>
        <v>0</v>
      </c>
      <c r="BT27" s="0" t="n">
        <f aca="false">'surfaces brutes'!BT27*'surfaces brutes'!$N27/'surfaces brutes'!$O27</f>
        <v>22.2743914014642</v>
      </c>
      <c r="BU27" s="0" t="n">
        <f aca="false">'surfaces brutes'!AE27*'surfaces brutes'!$N27/'surfaces brutes'!$O27</f>
        <v>4.17834589534173</v>
      </c>
      <c r="BV27" s="0" t="n">
        <f aca="false">'surfaces brutes'!AM27*'surfaces brutes'!$N27/'surfaces brutes'!$O27</f>
        <v>0</v>
      </c>
      <c r="BW27" s="0" t="n">
        <f aca="false">'surfaces brutes'!BW27*'surfaces brutes'!$N27/'surfaces brutes'!$O27</f>
        <v>0</v>
      </c>
      <c r="BX27" s="0" t="n">
        <f aca="false">'surfaces brutes'!BX27*'surfaces brutes'!$N27/'surfaces brutes'!$O27</f>
        <v>0</v>
      </c>
      <c r="BY27" s="0" t="n">
        <f aca="false">'surfaces brutes'!BY27*'surfaces brutes'!$N27/'surfaces brutes'!$O27</f>
        <v>0</v>
      </c>
      <c r="BZ27" s="0" t="n">
        <f aca="false">'surfaces brutes'!BZ27*'surfaces brutes'!$N27/'surfaces brutes'!$O27</f>
        <v>0</v>
      </c>
      <c r="CA27" s="0" t="n">
        <f aca="false">'surfaces brutes'!CA27*'surfaces brutes'!$N27/'surfaces brutes'!$O27</f>
        <v>0</v>
      </c>
      <c r="CB27" s="0" t="n">
        <f aca="false">'surfaces brutes'!CB27*'surfaces brutes'!$N27/'surfaces brutes'!$O27</f>
        <v>0</v>
      </c>
      <c r="CC27" s="0" t="n">
        <f aca="false">'surfaces brutes'!CC27*'surfaces brutes'!$N27/'surfaces brutes'!$O27</f>
        <v>0</v>
      </c>
      <c r="CD27" s="0" t="n">
        <f aca="false">'surfaces brutes'!CD27*'surfaces brutes'!$N27/'surfaces brutes'!$O27</f>
        <v>0</v>
      </c>
      <c r="CE27" s="0" t="n">
        <f aca="false">'surfaces brutes'!CE27*'surfaces brutes'!$N27/'surfaces brutes'!$O27</f>
        <v>0</v>
      </c>
      <c r="CF27" s="0" t="n">
        <f aca="false">'surfaces brutes'!CF27*'surfaces brutes'!$N27/'surfaces brutes'!$O27</f>
        <v>0</v>
      </c>
      <c r="CG27" s="0" t="n">
        <f aca="false">'surfaces brutes'!CG27*'surfaces brutes'!$N27/'surfaces brutes'!$O27</f>
        <v>0</v>
      </c>
      <c r="CH27" s="0" t="n">
        <f aca="false">'surfaces brutes'!CH27*'surfaces brutes'!$N27/'surfaces brutes'!$O27</f>
        <v>0</v>
      </c>
    </row>
    <row r="28" customFormat="false" ht="13.2" hidden="false" customHeight="false" outlineLevel="0" collapsed="false">
      <c r="A28" s="43" t="n">
        <f aca="false">'surfaces brutes'!A28</f>
        <v>44264</v>
      </c>
      <c r="B28" s="43" t="n">
        <f aca="false">'surfaces brutes'!B28</f>
        <v>44264</v>
      </c>
      <c r="C28" s="44" t="str">
        <f aca="false">'surfaces brutes'!C28</f>
        <v>PHYTOFLOAT</v>
      </c>
      <c r="D28" s="0" t="str">
        <f aca="false">'surfaces brutes'!D28</f>
        <v>PF-RADE-09</v>
      </c>
      <c r="E28" s="0" t="str">
        <f aca="false">'surfaces brutes'!E28</f>
        <v>Rade_Villefranche</v>
      </c>
      <c r="F28" s="0" t="str">
        <f aca="false">'surfaces brutes'!F28</f>
        <v>PF-RADE-09</v>
      </c>
      <c r="G28" s="0" t="n">
        <f aca="false">'surfaces brutes'!G28</f>
        <v>1</v>
      </c>
      <c r="H28" s="0" t="str">
        <f aca="false">'surfaces brutes'!H28</f>
        <v>NA</v>
      </c>
      <c r="I28" s="0" t="n">
        <f aca="false">'surfaces brutes'!I28</f>
        <v>9</v>
      </c>
      <c r="J28" s="0" t="n">
        <f aca="false">'surfaces brutes'!J28</f>
        <v>2.27</v>
      </c>
      <c r="K28" s="0" t="n">
        <f aca="false">'surfaces brutes'!K28</f>
        <v>3</v>
      </c>
      <c r="L28" s="0" t="str">
        <f aca="false">'surfaces brutes'!L28</f>
        <v>abricot</v>
      </c>
      <c r="M28" s="0" t="n">
        <f aca="false">'surfaces brutes'!M28</f>
        <v>125</v>
      </c>
      <c r="N28" s="0" t="n">
        <f aca="false">'surfaces brutes'!N28</f>
        <v>4931.8369140625</v>
      </c>
      <c r="O28" s="0" t="n">
        <f aca="false">'surfaces brutes'!O28</f>
        <v>4708.8193359375</v>
      </c>
      <c r="P28" s="0" t="n">
        <f aca="false">'surfaces brutes'!P28*'surfaces brutes'!$N28/'surfaces brutes'!$O28</f>
        <v>53.383302768591</v>
      </c>
      <c r="Q28" s="0" t="n">
        <f aca="false">'surfaces brutes'!Q28*'surfaces brutes'!$N28/'surfaces brutes'!$O28</f>
        <v>0</v>
      </c>
      <c r="R28" s="0" t="n">
        <f aca="false">'surfaces brutes'!R28*'surfaces brutes'!$N28/'surfaces brutes'!$O28</f>
        <v>97.4354002467488</v>
      </c>
      <c r="S28" s="0" t="n">
        <f aca="false">'surfaces brutes'!S28*'surfaces brutes'!$N28/'surfaces brutes'!$O28</f>
        <v>0</v>
      </c>
      <c r="T28" s="0" t="n">
        <f aca="false">'surfaces brutes'!T28*'surfaces brutes'!$N28/'surfaces brutes'!$O28</f>
        <v>0</v>
      </c>
      <c r="U28" s="0" t="n">
        <f aca="false">'surfaces brutes'!U28*'surfaces brutes'!$N28/'surfaces brutes'!$O28</f>
        <v>0</v>
      </c>
      <c r="V28" s="0" t="n">
        <f aca="false">'surfaces brutes'!V28*'surfaces brutes'!$N28/'surfaces brutes'!$O28</f>
        <v>0</v>
      </c>
      <c r="W28" s="0" t="n">
        <f aca="false">'surfaces brutes'!W28*'surfaces brutes'!$N28/'surfaces brutes'!$O28</f>
        <v>0</v>
      </c>
      <c r="X28" s="0" t="n">
        <f aca="false">'surfaces brutes'!X28*'surfaces brutes'!$N28/'surfaces brutes'!$O28</f>
        <v>0</v>
      </c>
      <c r="Y28" s="0" t="n">
        <f aca="false">'surfaces brutes'!Y28*'surfaces brutes'!$N28/'surfaces brutes'!$O28</f>
        <v>6.6597605949491</v>
      </c>
      <c r="Z28" s="0" t="n">
        <f aca="false">'surfaces brutes'!Z28*'surfaces brutes'!$N28/'surfaces brutes'!$O28</f>
        <v>0</v>
      </c>
      <c r="AA28" s="0" t="n">
        <f aca="false">'surfaces brutes'!AA28*'surfaces brutes'!$N28/'surfaces brutes'!$O28</f>
        <v>0</v>
      </c>
      <c r="AB28" s="0" t="n">
        <f aca="false">'surfaces brutes'!AB28*'surfaces brutes'!$N28/'surfaces brutes'!$O28</f>
        <v>0</v>
      </c>
      <c r="AC28" s="0" t="n">
        <f aca="false">'surfaces brutes'!AC28*'surfaces brutes'!$N28/'surfaces brutes'!$O28</f>
        <v>0</v>
      </c>
      <c r="AD28" s="0" t="n">
        <f aca="false">'surfaces brutes'!AD28*'surfaces brutes'!$N28/'surfaces brutes'!$O28</f>
        <v>0</v>
      </c>
      <c r="AE28" s="0" t="n">
        <f aca="false">'surfaces brutes'!AE28*'surfaces brutes'!$N28/'surfaces brutes'!$O28</f>
        <v>5.55680287714731</v>
      </c>
      <c r="AF28" s="0" t="n">
        <f aca="false">'surfaces brutes'!AF28*'surfaces brutes'!$N28/'surfaces brutes'!$O28</f>
        <v>41.2559913166489</v>
      </c>
      <c r="AG28" s="0" t="n">
        <f aca="false">'surfaces brutes'!AG28*'surfaces brutes'!$N28/'surfaces brutes'!$O28</f>
        <v>89.8911551335912</v>
      </c>
      <c r="AH28" s="0" t="n">
        <f aca="false">'surfaces brutes'!AH28*'surfaces brutes'!$N28/'surfaces brutes'!$O28</f>
        <v>7.79465528464865</v>
      </c>
      <c r="AI28" s="0" t="n">
        <f aca="false">'surfaces brutes'!AI28*'surfaces brutes'!$N28/'surfaces brutes'!$O28</f>
        <v>0</v>
      </c>
      <c r="AJ28" s="0" t="n">
        <f aca="false">'surfaces brutes'!AJ28*'surfaces brutes'!$N28/'surfaces brutes'!$O28</f>
        <v>16.9229273582491</v>
      </c>
      <c r="AK28" s="0" t="n">
        <f aca="false">'surfaces brutes'!AK28*'surfaces brutes'!$N28/'surfaces brutes'!$O28</f>
        <v>6.99180611745057</v>
      </c>
      <c r="AL28" s="0" t="n">
        <f aca="false">'surfaces brutes'!AL28*'surfaces brutes'!$N28/'surfaces brutes'!$O28</f>
        <v>78.6870013617371</v>
      </c>
      <c r="AM28" s="0" t="n">
        <f aca="false">'surfaces brutes'!AM28*'surfaces brutes'!$N28/'surfaces brutes'!$O28</f>
        <v>4.64348329065743</v>
      </c>
      <c r="AN28" s="0" t="n">
        <f aca="false">'surfaces brutes'!AN28*'surfaces brutes'!$N28/'surfaces brutes'!$O28</f>
        <v>0</v>
      </c>
      <c r="AO28" s="0" t="n">
        <f aca="false">'surfaces brutes'!AO28*'surfaces brutes'!$N28/'surfaces brutes'!$O28</f>
        <v>35.2824531073651</v>
      </c>
      <c r="AP28" s="0" t="n">
        <f aca="false">'surfaces brutes'!AP28*'surfaces brutes'!$N28/'surfaces brutes'!$O28</f>
        <v>0</v>
      </c>
      <c r="AQ28" s="0" t="n">
        <f aca="false">'surfaces brutes'!AQ28*'surfaces brutes'!$N28/'surfaces brutes'!$O28</f>
        <v>24.1947103671866</v>
      </c>
      <c r="AR28" s="0" t="n">
        <f aca="false">'surfaces brutes'!AR28*'surfaces brutes'!$N28/'surfaces brutes'!$O28</f>
        <v>0</v>
      </c>
      <c r="AS28" s="0" t="n">
        <f aca="false">'surfaces brutes'!AS28*'surfaces brutes'!$N28/'surfaces brutes'!$O28</f>
        <v>4.57219843915577</v>
      </c>
      <c r="AT28" s="0" t="n">
        <f aca="false">'surfaces brutes'!AT28*'surfaces brutes'!$N28/'surfaces brutes'!$O28</f>
        <v>24.6141900175282</v>
      </c>
      <c r="AU28" s="0" t="n">
        <f aca="false">'surfaces brutes'!AU28*'surfaces brutes'!$N28/'surfaces brutes'!$O28</f>
        <v>0</v>
      </c>
      <c r="AV28" s="0" t="n">
        <f aca="false">'surfaces brutes'!AV28*'surfaces brutes'!$N28/'surfaces brutes'!$O28</f>
        <v>0</v>
      </c>
      <c r="AW28" s="0" t="n">
        <f aca="false">'surfaces brutes'!AW28*'surfaces brutes'!$N28/'surfaces brutes'!$O28</f>
        <v>0</v>
      </c>
      <c r="AX28" s="0" t="n">
        <f aca="false">'surfaces brutes'!AX28*'surfaces brutes'!$N28/'surfaces brutes'!$O28</f>
        <v>0</v>
      </c>
      <c r="AY28" s="0" t="n">
        <f aca="false">'surfaces brutes'!AY28*'surfaces brutes'!$N28/'surfaces brutes'!$O28</f>
        <v>0</v>
      </c>
      <c r="AZ28" s="0" t="n">
        <f aca="false">'surfaces brutes'!AZ28*'surfaces brutes'!$N28/'surfaces brutes'!$O28</f>
        <v>0</v>
      </c>
      <c r="BA28" s="0" t="n">
        <f aca="false">'surfaces brutes'!BA28*'surfaces brutes'!$N28/'surfaces brutes'!$O28</f>
        <v>0</v>
      </c>
      <c r="BB28" s="0" t="n">
        <f aca="false">'surfaces brutes'!BB28*'surfaces brutes'!$N28/'surfaces brutes'!$O28</f>
        <v>29.0863549367279</v>
      </c>
      <c r="BC28" s="0" t="n">
        <f aca="false">'surfaces brutes'!BC28*'surfaces brutes'!$N28/'surfaces brutes'!$O28</f>
        <v>0</v>
      </c>
      <c r="BD28" s="0" t="n">
        <f aca="false">'surfaces brutes'!BD28*'surfaces brutes'!$N28/'surfaces brutes'!$O28</f>
        <v>0</v>
      </c>
      <c r="BE28" s="0" t="n">
        <f aca="false">'surfaces brutes'!BE28*'surfaces brutes'!$N28/'surfaces brutes'!$O28</f>
        <v>0</v>
      </c>
      <c r="BF28" s="0" t="n">
        <f aca="false">'surfaces brutes'!BF28*'surfaces brutes'!$N28/'surfaces brutes'!$O28</f>
        <v>5.65902086440621</v>
      </c>
      <c r="BG28" s="0" t="n">
        <f aca="false">'surfaces brutes'!BG28*'surfaces brutes'!$N28/'surfaces brutes'!$O28</f>
        <v>0</v>
      </c>
      <c r="BH28" s="0" t="n">
        <f aca="false">'surfaces brutes'!BH28*'surfaces brutes'!$N28/'surfaces brutes'!$O28</f>
        <v>0</v>
      </c>
      <c r="BI28" s="0" t="n">
        <f aca="false">'surfaces brutes'!BI28*'surfaces brutes'!$N28/'surfaces brutes'!$O28</f>
        <v>0</v>
      </c>
      <c r="BJ28" s="0" t="n">
        <f aca="false">'surfaces brutes'!BJ28*'surfaces brutes'!$N28/'surfaces brutes'!$O28</f>
        <v>0</v>
      </c>
      <c r="BK28" s="0" t="n">
        <f aca="false">'surfaces brutes'!BK28*'surfaces brutes'!$N28/'surfaces brutes'!$O28</f>
        <v>177.05464075941</v>
      </c>
      <c r="BL28" s="0" t="n">
        <f aca="false">'surfaces brutes'!BL28*'surfaces brutes'!$N28/'surfaces brutes'!$O28</f>
        <v>0</v>
      </c>
      <c r="BM28" s="0" t="n">
        <f aca="false">'surfaces brutes'!BM28*'surfaces brutes'!$N28/'surfaces brutes'!$O28</f>
        <v>0</v>
      </c>
      <c r="BN28" s="0" t="n">
        <f aca="false">'surfaces brutes'!BN28*'surfaces brutes'!$N28/'surfaces brutes'!$O28</f>
        <v>0</v>
      </c>
      <c r="BO28" s="0" t="n">
        <f aca="false">'surfaces brutes'!BO28*'surfaces brutes'!$N28/'surfaces brutes'!$O28</f>
        <v>0</v>
      </c>
      <c r="BP28" s="0" t="n">
        <f aca="false">'surfaces brutes'!BP28*'surfaces brutes'!$N28/'surfaces brutes'!$O28</f>
        <v>4.37166044527318</v>
      </c>
      <c r="BQ28" s="0" t="n">
        <f aca="false">'surfaces brutes'!BQ28*'surfaces brutes'!$N28/'surfaces brutes'!$O28</f>
        <v>5.50350666939972</v>
      </c>
      <c r="BR28" s="0" t="n">
        <f aca="false">'surfaces brutes'!BR28*'surfaces brutes'!$N28/'surfaces brutes'!$O28</f>
        <v>0</v>
      </c>
      <c r="BS28" s="0" t="n">
        <f aca="false">'surfaces brutes'!BS28*'surfaces brutes'!$N28/'surfaces brutes'!$O28</f>
        <v>0</v>
      </c>
      <c r="BT28" s="0" t="n">
        <f aca="false">'surfaces brutes'!BT28*'surfaces brutes'!$N28/'surfaces brutes'!$O28</f>
        <v>28.2209083457219</v>
      </c>
      <c r="BU28" s="0" t="n">
        <f aca="false">'surfaces brutes'!AE28*'surfaces brutes'!$N28/'surfaces brutes'!$O28</f>
        <v>5.55680287714731</v>
      </c>
      <c r="BV28" s="0" t="n">
        <f aca="false">'surfaces brutes'!AM28*'surfaces brutes'!$N28/'surfaces brutes'!$O28</f>
        <v>4.64348329065743</v>
      </c>
      <c r="BW28" s="0" t="n">
        <f aca="false">'surfaces brutes'!BW28*'surfaces brutes'!$N28/'surfaces brutes'!$O28</f>
        <v>0</v>
      </c>
      <c r="BX28" s="0" t="n">
        <f aca="false">'surfaces brutes'!BX28*'surfaces brutes'!$N28/'surfaces brutes'!$O28</f>
        <v>0</v>
      </c>
      <c r="BY28" s="0" t="n">
        <f aca="false">'surfaces brutes'!BY28*'surfaces brutes'!$N28/'surfaces brutes'!$O28</f>
        <v>0</v>
      </c>
      <c r="BZ28" s="0" t="n">
        <f aca="false">'surfaces brutes'!BZ28*'surfaces brutes'!$N28/'surfaces brutes'!$O28</f>
        <v>0</v>
      </c>
      <c r="CA28" s="0" t="n">
        <f aca="false">'surfaces brutes'!CA28*'surfaces brutes'!$N28/'surfaces brutes'!$O28</f>
        <v>0</v>
      </c>
      <c r="CB28" s="0" t="n">
        <f aca="false">'surfaces brutes'!CB28*'surfaces brutes'!$N28/'surfaces brutes'!$O28</f>
        <v>0</v>
      </c>
      <c r="CC28" s="0" t="n">
        <f aca="false">'surfaces brutes'!CC28*'surfaces brutes'!$N28/'surfaces brutes'!$O28</f>
        <v>0</v>
      </c>
      <c r="CD28" s="0" t="n">
        <f aca="false">'surfaces brutes'!CD28*'surfaces brutes'!$N28/'surfaces brutes'!$O28</f>
        <v>0</v>
      </c>
      <c r="CE28" s="0" t="n">
        <f aca="false">'surfaces brutes'!CE28*'surfaces brutes'!$N28/'surfaces brutes'!$O28</f>
        <v>0</v>
      </c>
      <c r="CF28" s="0" t="n">
        <f aca="false">'surfaces brutes'!CF28*'surfaces brutes'!$N28/'surfaces brutes'!$O28</f>
        <v>0</v>
      </c>
      <c r="CG28" s="0" t="n">
        <f aca="false">'surfaces brutes'!CG28*'surfaces brutes'!$N28/'surfaces brutes'!$O28</f>
        <v>0</v>
      </c>
      <c r="CH28" s="0" t="n">
        <f aca="false">'surfaces brutes'!CH28*'surfaces brutes'!$N28/'surfaces brutes'!$O28</f>
        <v>0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2.8"/>
  <cols>
    <col collapsed="false" hidden="false" max="1" min="1" style="45" width="10.2767857142857"/>
    <col collapsed="false" hidden="false" max="2" min="2" style="45" width="12.875"/>
    <col collapsed="false" hidden="false" max="3" min="3" style="46" width="17.125"/>
    <col collapsed="false" hidden="false" max="4" min="4" style="46" width="11.3392857142857"/>
    <col collapsed="false" hidden="false" max="5" min="5" style="46" width="19.1339285714286"/>
    <col collapsed="false" hidden="false" max="7" min="6" style="46" width="17.8348214285714"/>
    <col collapsed="false" hidden="false" max="8" min="8" style="46" width="6.49553571428571"/>
    <col collapsed="false" hidden="false" max="9" min="9" style="46" width="5.55357142857143"/>
    <col collapsed="false" hidden="false" max="11" min="10" style="46" width="8.38839285714286"/>
    <col collapsed="false" hidden="false" max="14" min="12" style="46" width="6.85267857142857"/>
    <col collapsed="false" hidden="false" max="15" min="15" style="46" width="8.85714285714286"/>
    <col collapsed="false" hidden="false" max="16" min="16" style="46" width="8.50446428571429"/>
    <col collapsed="false" hidden="false" max="17" min="17" style="46" width="11.8125"/>
    <col collapsed="false" hidden="false" max="18" min="18" style="46" width="12.4017857142857"/>
    <col collapsed="false" hidden="false" max="20" min="19" style="46" width="10.2767857142857"/>
    <col collapsed="false" hidden="false" max="23" min="21" style="46" width="12.2857142857143"/>
    <col collapsed="false" hidden="false" max="26" min="24" style="46" width="15.3571428571429"/>
    <col collapsed="false" hidden="false" max="27" min="27" style="46" width="15.2366071428571"/>
    <col collapsed="false" hidden="false" max="35" min="28" style="46" width="11.8125"/>
    <col collapsed="false" hidden="false" max="37" min="36" style="46" width="13.3482142857143"/>
    <col collapsed="false" hidden="false" max="38" min="38" style="46" width="19.3705357142857"/>
    <col collapsed="false" hidden="false" max="39" min="39" style="46" width="12.4017857142857"/>
    <col collapsed="false" hidden="false" max="40" min="40" style="46" width="18.1919642857143"/>
    <col collapsed="false" hidden="false" max="43" min="41" style="46" width="12.4017857142857"/>
    <col collapsed="false" hidden="false" max="45" min="44" style="46" width="11.8125"/>
    <col collapsed="false" hidden="false" max="46" min="46" style="46" width="13.2276785714286"/>
    <col collapsed="false" hidden="false" max="48" min="47" style="46" width="15.1205357142857"/>
    <col collapsed="false" hidden="false" max="51" min="49" style="46" width="11.8125"/>
    <col collapsed="false" hidden="false" max="52" min="52" style="46" width="13.2276785714286"/>
    <col collapsed="false" hidden="false" max="54" min="53" style="46" width="11.8125"/>
    <col collapsed="false" hidden="false" max="55" min="55" style="46" width="15.8258928571429"/>
    <col collapsed="false" hidden="false" max="56" min="56" style="46" width="11.8125"/>
    <col collapsed="false" hidden="false" max="58" min="57" style="46" width="17.125"/>
    <col collapsed="false" hidden="false" max="59" min="59" style="46" width="13.4642857142857"/>
    <col collapsed="false" hidden="false" max="60" min="60" style="46" width="10.15625"/>
    <col collapsed="false" hidden="false" max="61" min="61" style="46" width="19.1339285714286"/>
    <col collapsed="false" hidden="false" max="62" min="62" style="46" width="13.3482142857143"/>
    <col collapsed="false" hidden="false" max="65" min="63" style="46" width="15.8258928571429"/>
    <col collapsed="false" hidden="false" max="73" min="66" style="46" width="11.8125"/>
    <col collapsed="false" hidden="false" max="74" min="74" style="46" width="12.2857142857143"/>
    <col collapsed="false" hidden="false" max="75" min="75" style="46" width="15.1205357142857"/>
    <col collapsed="false" hidden="false" max="88" min="76" style="46" width="11.8125"/>
    <col collapsed="false" hidden="false" max="89" min="89" style="47" width="11.3392857142857"/>
    <col collapsed="false" hidden="false" max="94" min="90" style="46" width="11.3392857142857"/>
    <col collapsed="false" hidden="false" max="95" min="95" style="0" width="11.3392857142857"/>
    <col collapsed="false" hidden="false" max="101" min="96" style="46" width="11.3392857142857"/>
    <col collapsed="false" hidden="false" max="102" min="102" style="46" width="27.2857142857143"/>
    <col collapsed="false" hidden="false" max="109" min="103" style="46" width="11.3392857142857"/>
    <col collapsed="false" hidden="false" max="110" min="110" style="46" width="21.3794642857143"/>
    <col collapsed="false" hidden="false" max="1025" min="111" style="46" width="11.3392857142857"/>
  </cols>
  <sheetData>
    <row r="1" s="41" customFormat="true" ht="37.5" hidden="false" customHeight="true" outlineLevel="0" collapsed="false">
      <c r="A1" s="48" t="str">
        <f aca="false">'surfaces brutes'!A1</f>
        <v>Date of extraction</v>
      </c>
      <c r="B1" s="48" t="str">
        <f aca="false">'surfaces brutes'!B1</f>
        <v>Date of analysis</v>
      </c>
      <c r="C1" s="41" t="str">
        <f aca="false">'surfaces brutes'!C1</f>
        <v>Cruise or Project</v>
      </c>
      <c r="D1" s="41" t="str">
        <f aca="false">'surfaces brutes'!D1</f>
        <v>Sample code</v>
      </c>
      <c r="E1" s="41" t="str">
        <f aca="false">'surfaces brutes'!E1</f>
        <v>Station</v>
      </c>
      <c r="F1" s="41" t="s">
        <v>97</v>
      </c>
      <c r="G1" s="41" t="str">
        <f aca="false">'surfaces brutes'!F1</f>
        <v>HPLC File</v>
      </c>
      <c r="H1" s="41" t="str">
        <f aca="false">'surfaces brutes'!G1</f>
        <v>CTD</v>
      </c>
      <c r="I1" s="41" t="str">
        <f aca="false">'surfaces brutes'!H1</f>
        <v>Depth (m)</v>
      </c>
      <c r="J1" s="41" t="s">
        <v>98</v>
      </c>
      <c r="K1" s="41" t="str">
        <f aca="false">'surfaces brutes'!I1</f>
        <v>Bottle</v>
      </c>
      <c r="L1" s="41" t="str">
        <f aca="false">'surfaces brutes'!J1</f>
        <v>Filtered Vol (L)</v>
      </c>
      <c r="M1" s="41" t="str">
        <f aca="false">'surfaces brutes'!K1</f>
        <v>Extraction Vol (mL)</v>
      </c>
      <c r="N1" s="41" t="str">
        <f aca="false">'surfaces brutes'!L1</f>
        <v>HPLC Method</v>
      </c>
      <c r="O1" s="41" t="str">
        <f aca="false">'surfaces brutes'!M1</f>
        <v>Injection Vol (µL)</v>
      </c>
      <c r="P1" s="41" t="str">
        <f aca="false">'surfaces brutes'!N1</f>
        <v>Reference IS</v>
      </c>
      <c r="Q1" s="41" t="str">
        <f aca="false">'surfaces brutes'!O1</f>
        <v>IS</v>
      </c>
      <c r="R1" s="41" t="str">
        <f aca="false">'surfaces brutes'!P1</f>
        <v>Chlorophyll c3</v>
      </c>
      <c r="S1" s="41" t="str">
        <f aca="false">'surfaces brutes'!Q1</f>
        <v>Chlorophyll c CS-170</v>
      </c>
      <c r="T1" s="41" t="str">
        <f aca="false">'surfaces brutes'!R1</f>
        <v>Chlorophyll c2</v>
      </c>
      <c r="U1" s="41" t="str">
        <f aca="false">'surfaces brutes'!S1</f>
        <v>Mg-DVP</v>
      </c>
      <c r="V1" s="41" t="str">
        <f aca="false">'surfaces brutes'!T1</f>
        <v>Chlorophyll c1</v>
      </c>
      <c r="W1" s="41" t="str">
        <f aca="false">'surfaces brutes'!U1</f>
        <v>Chlorophyll c-like1</v>
      </c>
      <c r="X1" s="41" t="str">
        <f aca="false">'surfaces brutes'!V1</f>
        <v>Chlorophyll c-like2</v>
      </c>
      <c r="Y1" s="41" t="str">
        <f aca="false">'surfaces brutes'!W1</f>
        <v>Chlorophyllid a1</v>
      </c>
      <c r="Z1" s="41" t="str">
        <f aca="false">'surfaces brutes'!X1</f>
        <v>Chlorophyllid a2</v>
      </c>
      <c r="AA1" s="41" t="str">
        <f aca="false">'surfaces brutes'!Y1</f>
        <v>Peridinin</v>
      </c>
      <c r="AB1" s="41" t="str">
        <f aca="false">'surfaces brutes'!Z1</f>
        <v>Phaeophorbid a1</v>
      </c>
      <c r="AC1" s="41" t="str">
        <f aca="false">'surfaces brutes'!AA1</f>
        <v>Phaeophorbid a2</v>
      </c>
      <c r="AD1" s="41" t="str">
        <f aca="false">'surfaces brutes'!AB1</f>
        <v>Phaeophorbid a3</v>
      </c>
      <c r="AE1" s="41" t="str">
        <f aca="false">'surfaces brutes'!AC1</f>
        <v>Phaeophorbid a4</v>
      </c>
      <c r="AF1" s="41" t="str">
        <f aca="false">'surfaces brutes'!AD1</f>
        <v>Phaeophorbid a5</v>
      </c>
      <c r="AG1" s="41" t="str">
        <f aca="false">'surfaces brutes'!AE1</f>
        <v>Uriolide</v>
      </c>
      <c r="AH1" s="41" t="str">
        <f aca="false">'surfaces brutes'!AF1</f>
        <v>19'-Butanoyloxyfucoxanthin</v>
      </c>
      <c r="AI1" s="41" t="str">
        <f aca="false">'surfaces brutes'!AG1</f>
        <v>Fucoxanthin</v>
      </c>
      <c r="AJ1" s="41" t="str">
        <f aca="false">'surfaces brutes'!AH1</f>
        <v>Neoxanthin</v>
      </c>
      <c r="AK1" s="41" t="str">
        <f aca="false">'surfaces brutes'!AI1</f>
        <v>19'-Hex-4-ketofucoxanthin</v>
      </c>
      <c r="AL1" s="41" t="str">
        <f aca="false">'surfaces brutes'!AJ1</f>
        <v>Prasinoxanthin</v>
      </c>
      <c r="AM1" s="41" t="str">
        <f aca="false">'surfaces brutes'!AK1</f>
        <v>Violaxanthin</v>
      </c>
      <c r="AN1" s="41" t="str">
        <f aca="false">'surfaces brutes'!AL1</f>
        <v>19'-Hexanoyloxyfucoxanthin</v>
      </c>
      <c r="AO1" s="41" t="str">
        <f aca="false">'surfaces brutes'!AM1</f>
        <v>Micromonal</v>
      </c>
      <c r="AP1" s="41" t="str">
        <f aca="false">'surfaces brutes'!AN1</f>
        <v>Myxoxanthophyll</v>
      </c>
      <c r="AQ1" s="41" t="str">
        <f aca="false">'surfaces brutes'!AO1</f>
        <v>Diadinoxanthin</v>
      </c>
      <c r="AR1" s="41" t="str">
        <f aca="false">'surfaces brutes'!AP1</f>
        <v>Antheraxanthin</v>
      </c>
      <c r="AS1" s="41" t="str">
        <f aca="false">'surfaces brutes'!AQ1</f>
        <v>Alloxanthin</v>
      </c>
      <c r="AT1" s="41" t="str">
        <f aca="false">'surfaces brutes'!AR1</f>
        <v>Monadoxanthin</v>
      </c>
      <c r="AU1" s="41" t="str">
        <f aca="false">'surfaces brutes'!AS1</f>
        <v>Diatoxanthin</v>
      </c>
      <c r="AV1" s="41" t="str">
        <f aca="false">'surfaces brutes'!AT1</f>
        <v>Zeaxanthin</v>
      </c>
      <c r="AW1" s="41" t="str">
        <f aca="false">'surfaces brutes'!AU1</f>
        <v>Lutein</v>
      </c>
      <c r="AX1" s="41" t="str">
        <f aca="false">'surfaces brutes'!AV1</f>
        <v>Unknown carotenoid λmax 428</v>
      </c>
      <c r="AY1" s="41" t="str">
        <f aca="false">'surfaces brutes'!AW1</f>
        <v>Lutein 5,8 epoxide</v>
      </c>
      <c r="AZ1" s="41" t="str">
        <f aca="false">'surfaces brutes'!AX1</f>
        <v>Unknown carotenoid λmax 448</v>
      </c>
      <c r="BA1" s="41" t="str">
        <f aca="false">'surfaces brutes'!AY1</f>
        <v>Bacteriochlorophyll a</v>
      </c>
      <c r="BB1" s="41" t="str">
        <f aca="false">'surfaces brutes'!AZ1</f>
        <v>Non-polar chlorophyll c-like1</v>
      </c>
      <c r="BC1" s="41" t="str">
        <f aca="false">'surfaces brutes'!BA1</f>
        <v>Divinyl Chlorophyll b</v>
      </c>
      <c r="BD1" s="41" t="str">
        <f aca="false">'surfaces brutes'!BB1</f>
        <v>Chlorophyll b</v>
      </c>
      <c r="BE1" s="41" t="str">
        <f aca="false">'surfaces brutes'!BC1</f>
        <v>Chlorophyll b-like</v>
      </c>
      <c r="BF1" s="41" t="str">
        <f aca="false">'surfaces brutes'!BD1</f>
        <v>Crocoxanthin</v>
      </c>
      <c r="BG1" s="41" t="str">
        <f aca="false">'surfaces brutes'!BE1</f>
        <v>Unknown carotenoid λmax 446</v>
      </c>
      <c r="BH1" s="41" t="str">
        <f aca="false">'surfaces brutes'!BF1</f>
        <v>Divinyl Chlorophyll a</v>
      </c>
      <c r="BI1" s="41" t="str">
        <f aca="false">'surfaces brutes'!BG1</f>
        <v>Chlorophyll a allomer-1</v>
      </c>
      <c r="BJ1" s="41" t="str">
        <f aca="false">'surfaces brutes'!BH1</f>
        <v>Chlorophyll a allomer-2</v>
      </c>
      <c r="BK1" s="41" t="str">
        <f aca="false">'surfaces brutes'!BI1</f>
        <v>Chlorophyll a allomer-3</v>
      </c>
      <c r="BL1" s="41" t="str">
        <f aca="false">'surfaces brutes'!BJ1</f>
        <v>Chlorophyll a allomer-4</v>
      </c>
      <c r="BM1" s="41" t="str">
        <f aca="false">'surfaces brutes'!BK1</f>
        <v>Chlorophyll a</v>
      </c>
      <c r="BN1" s="41" t="str">
        <f aca="false">'surfaces brutes'!BL1</f>
        <v>Chlorophyll a epimer1</v>
      </c>
      <c r="BO1" s="41" t="str">
        <f aca="false">'surfaces brutes'!BM1</f>
        <v>Chlorophyll a epimer2</v>
      </c>
      <c r="BP1" s="41" t="str">
        <f aca="false">'surfaces brutes'!BN1</f>
        <v>Divinyl Chlorophyll a-like</v>
      </c>
      <c r="BQ1" s="41" t="str">
        <f aca="false">'surfaces brutes'!BO1</f>
        <v>Non-polar chlorophyll c-like2</v>
      </c>
      <c r="BR1" s="41" t="str">
        <f aca="false">'surfaces brutes'!BP1</f>
        <v>Unknown carotenoid λmax 442</v>
      </c>
      <c r="BS1" s="41" t="str">
        <f aca="false">'surfaces brutes'!BQ1</f>
        <v>Phaeophytin a1</v>
      </c>
      <c r="BT1" s="41" t="str">
        <f aca="false">'surfaces brutes'!BR1</f>
        <v>Phaeophytin a2</v>
      </c>
      <c r="BU1" s="41" t="str">
        <f aca="false">'surfaces brutes'!BS1</f>
        <v>a-Carotene</v>
      </c>
      <c r="BV1" s="41" t="str">
        <f aca="false">'surfaces brutes'!BT1</f>
        <v>b-Carotene</v>
      </c>
      <c r="BW1" s="41" t="str">
        <f aca="false">'surfaces brutes'!BU1</f>
        <v>x1</v>
      </c>
      <c r="BX1" s="41" t="str">
        <f aca="false">'surfaces brutes'!BV1</f>
        <v>x2</v>
      </c>
      <c r="BY1" s="41" t="str">
        <f aca="false">'surfaces brutes'!BW1</f>
        <v>x3</v>
      </c>
      <c r="BZ1" s="41" t="str">
        <f aca="false">'surfaces brutes'!BX1</f>
        <v>x4</v>
      </c>
      <c r="CA1" s="41" t="str">
        <f aca="false">'surfaces brutes'!BY1</f>
        <v>x5</v>
      </c>
      <c r="CB1" s="41" t="str">
        <f aca="false">'surfaces brutes'!BZ1</f>
        <v>x6</v>
      </c>
      <c r="CC1" s="41" t="str">
        <f aca="false">'surfaces brutes'!CA1</f>
        <v>x7</v>
      </c>
      <c r="CD1" s="41" t="str">
        <f aca="false">'surfaces brutes'!CB1</f>
        <v>x8</v>
      </c>
      <c r="CE1" s="41" t="str">
        <f aca="false">'surfaces brutes'!CC1</f>
        <v>x9</v>
      </c>
      <c r="CF1" s="41" t="str">
        <f aca="false">'surfaces brutes'!CD1</f>
        <v>x10</v>
      </c>
      <c r="CG1" s="41" t="str">
        <f aca="false">'surfaces brutes'!CE1</f>
        <v>x11</v>
      </c>
      <c r="CH1" s="41" t="str">
        <f aca="false">'surfaces brutes'!CF1</f>
        <v>x12</v>
      </c>
      <c r="CI1" s="41" t="str">
        <f aca="false">'surfaces brutes'!CG1</f>
        <v>x13</v>
      </c>
      <c r="CJ1" s="41" t="str">
        <f aca="false">'surfaces brutes'!CH1</f>
        <v>x14</v>
      </c>
      <c r="CK1" s="49" t="s">
        <v>99</v>
      </c>
      <c r="CL1" s="41" t="s">
        <v>100</v>
      </c>
      <c r="CM1" s="41" t="s">
        <v>101</v>
      </c>
      <c r="CN1" s="41" t="s">
        <v>102</v>
      </c>
      <c r="CO1" s="41" t="s">
        <v>103</v>
      </c>
      <c r="CP1" s="41" t="s">
        <v>104</v>
      </c>
      <c r="CQ1" s="41" t="str">
        <f aca="false">'surfaces brutes'!CJ1</f>
        <v>HPLC</v>
      </c>
      <c r="CR1" s="41" t="str">
        <f aca="false">'surfaces brutes'!CK1</f>
        <v>Latitude</v>
      </c>
      <c r="CS1" s="41" t="str">
        <f aca="false">'surfaces brutes'!CL1</f>
        <v>Longitude</v>
      </c>
      <c r="CT1" s="41" t="str">
        <f aca="false">'surfaces brutes'!CM1</f>
        <v>Sampling date (UTC)</v>
      </c>
      <c r="CU1" s="41" t="str">
        <f aca="false">'surfaces brutes'!CN1</f>
        <v>Sampling time (UTC)</v>
      </c>
      <c r="CV1" s="41" t="str">
        <f aca="false">'surfaces brutes'!CO1</f>
        <v>Depth</v>
      </c>
      <c r="CW1" s="41" t="str">
        <f aca="false">'surfaces brutes'!CP1</f>
        <v>Fluo</v>
      </c>
      <c r="CX1" s="41" t="str">
        <f aca="false">'surfaces brutes'!CQ1</f>
        <v>Observations</v>
      </c>
      <c r="CY1" s="41" t="s">
        <v>105</v>
      </c>
      <c r="CZ1" s="41" t="s">
        <v>106</v>
      </c>
      <c r="DA1" s="9" t="s">
        <v>107</v>
      </c>
      <c r="DB1" s="41" t="s">
        <v>108</v>
      </c>
      <c r="DC1" s="41" t="s">
        <v>109</v>
      </c>
      <c r="DD1" s="41" t="s">
        <v>110</v>
      </c>
      <c r="DE1" s="41" t="s">
        <v>111</v>
      </c>
      <c r="DF1" s="41" t="str">
        <f aca="false">'surfaces brutes'!CR1</f>
        <v>Ship</v>
      </c>
      <c r="DH1" s="41" t="s">
        <v>112</v>
      </c>
      <c r="DI1" s="41" t="s">
        <v>113</v>
      </c>
      <c r="DJ1" s="41" t="s">
        <v>114</v>
      </c>
      <c r="DK1" s="41" t="s">
        <v>115</v>
      </c>
      <c r="DL1" s="41" t="s">
        <v>116</v>
      </c>
      <c r="DM1" s="41" t="s">
        <v>117</v>
      </c>
    </row>
    <row r="2" customFormat="false" ht="21" hidden="false" customHeight="true" outlineLevel="0" collapsed="false">
      <c r="A2" s="48"/>
      <c r="B2" s="48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 t="n">
        <f aca="false">'surfaces brutes'!O2</f>
        <v>1200</v>
      </c>
      <c r="R2" s="41" t="n">
        <f aca="false">'surfaces brutes'!P2</f>
        <v>237.5</v>
      </c>
      <c r="S2" s="41" t="n">
        <f aca="false">'surfaces brutes'!Q2</f>
        <v>279.9</v>
      </c>
      <c r="T2" s="41" t="n">
        <f aca="false">'surfaces brutes'!R2</f>
        <v>279.9</v>
      </c>
      <c r="U2" s="41" t="n">
        <f aca="false">'surfaces brutes'!S2</f>
        <v>279.9</v>
      </c>
      <c r="V2" s="41" t="n">
        <f aca="false">'surfaces brutes'!T2</f>
        <v>224.3</v>
      </c>
      <c r="W2" s="41" t="n">
        <f aca="false">'surfaces brutes'!U2</f>
        <v>279.9</v>
      </c>
      <c r="X2" s="41" t="n">
        <f aca="false">'surfaces brutes'!V2</f>
        <v>279.9</v>
      </c>
      <c r="Y2" s="41" t="n">
        <f aca="false">'surfaces brutes'!W2</f>
        <v>81.3</v>
      </c>
      <c r="Z2" s="41" t="n">
        <f aca="false">'surfaces brutes'!X2</f>
        <v>81.3</v>
      </c>
      <c r="AA2" s="41" t="n">
        <f aca="false">'surfaces brutes'!Y2</f>
        <v>109.9</v>
      </c>
      <c r="AB2" s="41" t="n">
        <f aca="false">'surfaces brutes'!Z2</f>
        <v>47.0901941325102</v>
      </c>
      <c r="AC2" s="41" t="n">
        <f aca="false">'surfaces brutes'!AA2</f>
        <v>47.0901941325102</v>
      </c>
      <c r="AD2" s="41" t="n">
        <f aca="false">'surfaces brutes'!AB2</f>
        <v>47.0901941325102</v>
      </c>
      <c r="AE2" s="41" t="n">
        <f aca="false">'surfaces brutes'!AC2</f>
        <v>47.0901941325102</v>
      </c>
      <c r="AF2" s="41" t="n">
        <f aca="false">'surfaces brutes'!AD2</f>
        <v>47.0901941325102</v>
      </c>
      <c r="AG2" s="41" t="n">
        <f aca="false">'surfaces brutes'!AE2</f>
        <v>182.2</v>
      </c>
      <c r="AH2" s="41" t="n">
        <f aca="false">'surfaces brutes'!AF2</f>
        <v>147.931129548721</v>
      </c>
      <c r="AI2" s="41" t="n">
        <f aca="false">'surfaces brutes'!AG2</f>
        <v>151.493091374084</v>
      </c>
      <c r="AJ2" s="41" t="n">
        <f aca="false">'surfaces brutes'!AH2</f>
        <v>148.298284862184</v>
      </c>
      <c r="AK2" s="41" t="n">
        <f aca="false">'surfaces brutes'!AI2</f>
        <v>137.6</v>
      </c>
      <c r="AL2" s="41" t="n">
        <f aca="false">'surfaces brutes'!AJ2</f>
        <v>145.52441937945</v>
      </c>
      <c r="AM2" s="41" t="n">
        <f aca="false">'surfaces brutes'!AK2</f>
        <v>188.045550764267</v>
      </c>
      <c r="AN2" s="41" t="n">
        <f aca="false">'surfaces brutes'!AL2</f>
        <v>151.086989604227</v>
      </c>
      <c r="AO2" s="41" t="n">
        <f aca="false">'surfaces brutes'!AM2</f>
        <v>182.2</v>
      </c>
      <c r="AP2" s="41" t="n">
        <f aca="false">'surfaces brutes'!AN2</f>
        <v>124</v>
      </c>
      <c r="AQ2" s="41" t="n">
        <f aca="false">'surfaces brutes'!AO2</f>
        <v>219.047425649226</v>
      </c>
      <c r="AR2" s="41" t="n">
        <f aca="false">'surfaces brutes'!AP2</f>
        <v>182.258177899079</v>
      </c>
      <c r="AS2" s="41" t="n">
        <f aca="false">'surfaces brutes'!AQ2</f>
        <v>235.531587315702</v>
      </c>
      <c r="AT2" s="41" t="n">
        <f aca="false">'surfaces brutes'!AR2</f>
        <v>182.2</v>
      </c>
      <c r="AU2" s="41" t="n">
        <f aca="false">'surfaces brutes'!AS2</f>
        <v>233.160658997254</v>
      </c>
      <c r="AV2" s="41" t="n">
        <f aca="false">'surfaces brutes'!AT2</f>
        <v>266.630471756925</v>
      </c>
      <c r="AW2" s="41" t="n">
        <f aca="false">'surfaces brutes'!AU2</f>
        <v>211.317976360812</v>
      </c>
      <c r="AX2" s="41" t="n">
        <f aca="false">'surfaces brutes'!AV2</f>
        <v>182.2</v>
      </c>
      <c r="AY2" s="41" t="n">
        <f aca="false">'surfaces brutes'!AW2</f>
        <v>182.2</v>
      </c>
      <c r="AZ2" s="41" t="n">
        <f aca="false">'surfaces brutes'!AX2</f>
        <v>182.2</v>
      </c>
      <c r="BA2" s="41" t="n">
        <f aca="false">'surfaces brutes'!AY2</f>
        <v>47.2</v>
      </c>
      <c r="BB2" s="41" t="n">
        <f aca="false">'surfaces brutes'!AZ2</f>
        <v>279.9</v>
      </c>
      <c r="BC2" s="41" t="n">
        <f aca="false">'surfaces brutes'!BA2</f>
        <v>53.8</v>
      </c>
      <c r="BD2" s="41" t="n">
        <f aca="false">'surfaces brutes'!BB2</f>
        <v>63.194597820258</v>
      </c>
      <c r="BE2" s="41" t="n">
        <f aca="false">'surfaces brutes'!BC2</f>
        <v>63.2</v>
      </c>
      <c r="BF2" s="41" t="n">
        <f aca="false">'surfaces brutes'!BD2</f>
        <v>182.2</v>
      </c>
      <c r="BG2" s="41" t="n">
        <f aca="false">'surfaces brutes'!BE2</f>
        <v>182.2</v>
      </c>
      <c r="BH2" s="41" t="n">
        <f aca="false">'surfaces brutes'!BF2</f>
        <v>56.0616058425146</v>
      </c>
      <c r="BI2" s="41" t="n">
        <f aca="false">'surfaces brutes'!BG2</f>
        <v>55.9348633200726</v>
      </c>
      <c r="BJ2" s="41" t="n">
        <f aca="false">'surfaces brutes'!BH2</f>
        <v>55.9348633200726</v>
      </c>
      <c r="BK2" s="41" t="n">
        <f aca="false">'surfaces brutes'!BI2</f>
        <v>55.9348633200726</v>
      </c>
      <c r="BL2" s="41" t="n">
        <f aca="false">'surfaces brutes'!BJ2</f>
        <v>55.9348633200726</v>
      </c>
      <c r="BM2" s="41" t="n">
        <f aca="false">'surfaces brutes'!BK2</f>
        <v>55.9348633200726</v>
      </c>
      <c r="BN2" s="41" t="n">
        <f aca="false">'surfaces brutes'!BL2</f>
        <v>55.9348633200726</v>
      </c>
      <c r="BO2" s="41" t="n">
        <f aca="false">'surfaces brutes'!BM2</f>
        <v>55.9348633200726</v>
      </c>
      <c r="BP2" s="41" t="n">
        <f aca="false">'surfaces brutes'!BN2</f>
        <v>56.1</v>
      </c>
      <c r="BQ2" s="41" t="n">
        <f aca="false">'surfaces brutes'!BO2</f>
        <v>279.9</v>
      </c>
      <c r="BR2" s="41" t="n">
        <f aca="false">'surfaces brutes'!BP2</f>
        <v>182.2</v>
      </c>
      <c r="BS2" s="41" t="n">
        <f aca="false">'surfaces brutes'!BQ2</f>
        <v>32.5</v>
      </c>
      <c r="BT2" s="41" t="n">
        <f aca="false">'surfaces brutes'!BR2</f>
        <v>32.5</v>
      </c>
      <c r="BU2" s="41" t="n">
        <f aca="false">'surfaces brutes'!BS2</f>
        <v>226.350527749326</v>
      </c>
      <c r="BV2" s="41" t="n">
        <f aca="false">'surfaces brutes'!BT2</f>
        <v>219.360446907662</v>
      </c>
      <c r="BW2" s="41" t="n">
        <f aca="false">'surfaces brutes'!BU2</f>
        <v>182.2</v>
      </c>
      <c r="BX2" s="41" t="n">
        <f aca="false">'surfaces brutes'!BV2</f>
        <v>182.2</v>
      </c>
      <c r="BY2" s="41" t="n">
        <f aca="false">'surfaces brutes'!BW2</f>
        <v>182.2</v>
      </c>
      <c r="BZ2" s="41" t="n">
        <f aca="false">'surfaces brutes'!BX2</f>
        <v>182.2</v>
      </c>
      <c r="CA2" s="41" t="n">
        <f aca="false">'surfaces brutes'!BY2</f>
        <v>182.2</v>
      </c>
      <c r="CB2" s="41" t="n">
        <f aca="false">'surfaces brutes'!BZ2</f>
        <v>182.2</v>
      </c>
      <c r="CC2" s="41" t="n">
        <f aca="false">'surfaces brutes'!CA2</f>
        <v>182.2</v>
      </c>
      <c r="CD2" s="41" t="n">
        <f aca="false">'surfaces brutes'!CB2</f>
        <v>182.2</v>
      </c>
      <c r="CE2" s="41" t="n">
        <f aca="false">'surfaces brutes'!CC2</f>
        <v>182.2</v>
      </c>
      <c r="CF2" s="41" t="n">
        <f aca="false">'surfaces brutes'!CD2</f>
        <v>182.2</v>
      </c>
      <c r="CG2" s="41" t="n">
        <f aca="false">'surfaces brutes'!CE2</f>
        <v>182.2</v>
      </c>
      <c r="CH2" s="41" t="n">
        <f aca="false">'surfaces brutes'!CF2</f>
        <v>182.2</v>
      </c>
      <c r="CI2" s="41" t="n">
        <f aca="false">'surfaces brutes'!CG2</f>
        <v>182.2</v>
      </c>
      <c r="CJ2" s="41" t="n">
        <f aca="false">'surfaces brutes'!CH2</f>
        <v>182.2</v>
      </c>
      <c r="CK2" s="50"/>
      <c r="CL2" s="0"/>
      <c r="CM2" s="0"/>
      <c r="CN2" s="0"/>
      <c r="CO2" s="0"/>
      <c r="CP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41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2" customFormat="true" ht="16.5" hidden="false" customHeight="true" outlineLevel="0" collapsed="false">
      <c r="A3" s="48"/>
      <c r="B3" s="48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 t="n">
        <f aca="false">'surfaces brutes'!O3</f>
        <v>0</v>
      </c>
      <c r="R3" s="41" t="n">
        <f aca="false">'surfaces brutes'!P3</f>
        <v>0.000926315789473684</v>
      </c>
      <c r="S3" s="41" t="n">
        <f aca="false">'surfaces brutes'!Q3</f>
        <v>0.000785994998213648</v>
      </c>
      <c r="T3" s="41" t="n">
        <f aca="false">'surfaces brutes'!R3</f>
        <v>0.000785994998213648</v>
      </c>
      <c r="U3" s="41" t="n">
        <f aca="false">'surfaces brutes'!S3</f>
        <v>0.000785994998213648</v>
      </c>
      <c r="V3" s="41" t="n">
        <f aca="false">'surfaces brutes'!T3</f>
        <v>0.000980829246544806</v>
      </c>
      <c r="W3" s="41" t="n">
        <f aca="false">'surfaces brutes'!U3</f>
        <v>0.000785994998213648</v>
      </c>
      <c r="X3" s="41" t="n">
        <f aca="false">'surfaces brutes'!V3</f>
        <v>0.000785994998213648</v>
      </c>
      <c r="Y3" s="41" t="n">
        <f aca="false">'surfaces brutes'!W3</f>
        <v>0.0027060270602706</v>
      </c>
      <c r="Z3" s="41" t="n">
        <f aca="false">'surfaces brutes'!X3</f>
        <v>0.0027060270602706</v>
      </c>
      <c r="AA3" s="41" t="n">
        <f aca="false">'surfaces brutes'!Y3</f>
        <v>0.00200181983621474</v>
      </c>
      <c r="AB3" s="41" t="n">
        <f aca="false">'surfaces brutes'!Z3</f>
        <v>0.00467188560278447</v>
      </c>
      <c r="AC3" s="41" t="n">
        <f aca="false">'surfaces brutes'!AA3</f>
        <v>0.00467188560278447</v>
      </c>
      <c r="AD3" s="41" t="n">
        <f aca="false">'surfaces brutes'!AB3</f>
        <v>0.00467188560278447</v>
      </c>
      <c r="AE3" s="41" t="n">
        <f aca="false">'surfaces brutes'!AC3</f>
        <v>0.00467188560278447</v>
      </c>
      <c r="AF3" s="41" t="n">
        <f aca="false">'surfaces brutes'!AD3</f>
        <v>0.00467188560278447</v>
      </c>
      <c r="AG3" s="41" t="n">
        <f aca="false">'surfaces brutes'!AE3</f>
        <v>0.00120746432491767</v>
      </c>
      <c r="AH3" s="41" t="n">
        <f aca="false">'surfaces brutes'!AF3</f>
        <v>0.00148717853146347</v>
      </c>
      <c r="AI3" s="41" t="n">
        <f aca="false">'surfaces brutes'!AG3</f>
        <v>0.00145221143752853</v>
      </c>
      <c r="AJ3" s="41" t="n">
        <f aca="false">'surfaces brutes'!AH3</f>
        <v>0.00148349659070197</v>
      </c>
      <c r="AK3" s="41" t="n">
        <f aca="false">'surfaces brutes'!AI3</f>
        <v>0.00159883720930233</v>
      </c>
      <c r="AL3" s="41" t="n">
        <f aca="false">'surfaces brutes'!AJ3</f>
        <v>0.00151177376922809</v>
      </c>
      <c r="AM3" s="41" t="n">
        <f aca="false">'surfaces brutes'!AK3</f>
        <v>0.00116992930226672</v>
      </c>
      <c r="AN3" s="41" t="n">
        <f aca="false">'surfaces brutes'!AL3</f>
        <v>0.00145611478907808</v>
      </c>
      <c r="AO3" s="41" t="n">
        <f aca="false">'surfaces brutes'!AM3</f>
        <v>0.00120746432491767</v>
      </c>
      <c r="AP3" s="41" t="n">
        <f aca="false">'surfaces brutes'!AN3</f>
        <v>0.0017741935483871</v>
      </c>
      <c r="AQ3" s="41" t="n">
        <f aca="false">'surfaces brutes'!AO3</f>
        <v>0.00100434871283217</v>
      </c>
      <c r="AR3" s="41" t="n">
        <f aca="false">'surfaces brutes'!AP3</f>
        <v>0.00120707889509254</v>
      </c>
      <c r="AS3" s="41" t="n">
        <f aca="false">'surfaces brutes'!AQ3</f>
        <v>0.000934057306314149</v>
      </c>
      <c r="AT3" s="41" t="n">
        <f aca="false">'surfaces brutes'!AR3</f>
        <v>0.00120746432491767</v>
      </c>
      <c r="AU3" s="41" t="n">
        <f aca="false">'surfaces brutes'!AS3</f>
        <v>0.000943555404870386</v>
      </c>
      <c r="AV3" s="41" t="n">
        <f aca="false">'surfaces brutes'!AT3</f>
        <v>0.000825111993202953</v>
      </c>
      <c r="AW3" s="41" t="n">
        <f aca="false">'surfaces brutes'!AU3</f>
        <v>0.00104108511631951</v>
      </c>
      <c r="AX3" s="41" t="n">
        <f aca="false">'surfaces brutes'!AV3</f>
        <v>0.00120746432491767</v>
      </c>
      <c r="AY3" s="41" t="n">
        <f aca="false">'surfaces brutes'!AW3</f>
        <v>0.00120746432491767</v>
      </c>
      <c r="AZ3" s="41" t="n">
        <f aca="false">'surfaces brutes'!AX3</f>
        <v>0.00120746432491767</v>
      </c>
      <c r="BA3" s="41" t="n">
        <f aca="false">'surfaces brutes'!AY3</f>
        <v>0.00466101694915254</v>
      </c>
      <c r="BB3" s="41" t="n">
        <f aca="false">'surfaces brutes'!AZ3</f>
        <v>0.000785994998213648</v>
      </c>
      <c r="BC3" s="41" t="n">
        <f aca="false">'surfaces brutes'!BA3</f>
        <v>0.00408921933085502</v>
      </c>
      <c r="BD3" s="41" t="n">
        <f aca="false">'surfaces brutes'!BB3</f>
        <v>0.00348131023201916</v>
      </c>
      <c r="BE3" s="41" t="n">
        <f aca="false">'surfaces brutes'!BC3</f>
        <v>0.00348101265822785</v>
      </c>
      <c r="BF3" s="41" t="n">
        <f aca="false">'surfaces brutes'!BD3</f>
        <v>0.00120746432491767</v>
      </c>
      <c r="BG3" s="41" t="n">
        <f aca="false">'surfaces brutes'!BE3</f>
        <v>0.00120746432491767</v>
      </c>
      <c r="BH3" s="41" t="n">
        <f aca="false">'surfaces brutes'!BF3</f>
        <v>0.00392425433937823</v>
      </c>
      <c r="BI3" s="41" t="n">
        <f aca="false">'surfaces brutes'!BG3</f>
        <v>0.00393314628733617</v>
      </c>
      <c r="BJ3" s="41" t="n">
        <f aca="false">'surfaces brutes'!BH3</f>
        <v>0.00393314628733617</v>
      </c>
      <c r="BK3" s="41" t="n">
        <f aca="false">'surfaces brutes'!BI3</f>
        <v>0.00393314628733617</v>
      </c>
      <c r="BL3" s="41" t="n">
        <f aca="false">'surfaces brutes'!BJ3</f>
        <v>0.00393314628733617</v>
      </c>
      <c r="BM3" s="41" t="n">
        <f aca="false">'surfaces brutes'!BK3</f>
        <v>0.00393314628733617</v>
      </c>
      <c r="BN3" s="41" t="n">
        <f aca="false">'surfaces brutes'!BL3</f>
        <v>0.00393314628733617</v>
      </c>
      <c r="BO3" s="41" t="n">
        <f aca="false">'surfaces brutes'!BM3</f>
        <v>0.00393314628733617</v>
      </c>
      <c r="BP3" s="41" t="n">
        <f aca="false">'surfaces brutes'!BN3</f>
        <v>0.00392156862745098</v>
      </c>
      <c r="BQ3" s="41" t="n">
        <f aca="false">'surfaces brutes'!BO3</f>
        <v>0.000785994998213648</v>
      </c>
      <c r="BR3" s="41" t="n">
        <f aca="false">'surfaces brutes'!BP3</f>
        <v>0.00120746432491767</v>
      </c>
      <c r="BS3" s="41" t="n">
        <f aca="false">'surfaces brutes'!BQ3</f>
        <v>0.00676923076923077</v>
      </c>
      <c r="BT3" s="41" t="n">
        <f aca="false">'surfaces brutes'!BR3</f>
        <v>0.00676923076923077</v>
      </c>
      <c r="BU3" s="41" t="n">
        <f aca="false">'surfaces brutes'!BS3</f>
        <v>0.000971943835022296</v>
      </c>
      <c r="BV3" s="41" t="n">
        <f aca="false">'surfaces brutes'!BT3</f>
        <v>0.0010029155351448</v>
      </c>
      <c r="BW3" s="41" t="n">
        <f aca="false">'surfaces brutes'!BU3</f>
        <v>0.00120746432491767</v>
      </c>
      <c r="BX3" s="41" t="n">
        <f aca="false">'surfaces brutes'!BV3</f>
        <v>0.00120746432491767</v>
      </c>
      <c r="BY3" s="41" t="n">
        <f aca="false">'surfaces brutes'!BW3</f>
        <v>0.00120746432491767</v>
      </c>
      <c r="BZ3" s="41" t="n">
        <f aca="false">'surfaces brutes'!BX3</f>
        <v>0.00120746432491767</v>
      </c>
      <c r="CA3" s="41" t="n">
        <f aca="false">'surfaces brutes'!BY3</f>
        <v>0.00120746432491767</v>
      </c>
      <c r="CB3" s="41" t="n">
        <f aca="false">'surfaces brutes'!BZ3</f>
        <v>0.00120746432491767</v>
      </c>
      <c r="CC3" s="41" t="n">
        <f aca="false">'surfaces brutes'!CA3</f>
        <v>0.00120746432491767</v>
      </c>
      <c r="CD3" s="41" t="n">
        <f aca="false">'surfaces brutes'!CB3</f>
        <v>0.00120746432491767</v>
      </c>
      <c r="CE3" s="41" t="n">
        <f aca="false">'surfaces brutes'!CC3</f>
        <v>0.00120746432491767</v>
      </c>
      <c r="CF3" s="41" t="n">
        <f aca="false">'surfaces brutes'!CD3</f>
        <v>0.00120746432491767</v>
      </c>
      <c r="CG3" s="41" t="n">
        <f aca="false">'surfaces brutes'!CE3</f>
        <v>0.00120746432491767</v>
      </c>
      <c r="CH3" s="41" t="n">
        <f aca="false">'surfaces brutes'!CF3</f>
        <v>0.00120746432491767</v>
      </c>
      <c r="CI3" s="41" t="n">
        <f aca="false">'surfaces brutes'!CG3</f>
        <v>0.00120746432491767</v>
      </c>
      <c r="CJ3" s="41" t="n">
        <f aca="false">'surfaces brutes'!CH3</f>
        <v>0.00120746432491767</v>
      </c>
      <c r="CK3" s="51"/>
      <c r="DF3" s="41"/>
    </row>
    <row r="4" customFormat="false" ht="12.75" hidden="false" customHeight="true" outlineLevel="0" collapsed="false">
      <c r="A4" s="0"/>
      <c r="B4" s="0"/>
      <c r="C4" s="52"/>
      <c r="D4" s="52"/>
      <c r="E4" s="53"/>
      <c r="F4" s="53"/>
      <c r="G4" s="53"/>
      <c r="H4" s="52"/>
      <c r="I4" s="53"/>
      <c r="J4" s="53"/>
      <c r="K4" s="53"/>
      <c r="L4" s="53"/>
      <c r="M4" s="53"/>
      <c r="N4" s="53"/>
      <c r="O4" s="53"/>
      <c r="P4" s="53"/>
      <c r="Q4" s="53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41"/>
      <c r="CR4" s="41"/>
      <c r="CS4" s="41"/>
      <c r="CT4" s="54"/>
      <c r="CU4" s="55"/>
      <c r="CV4" s="41"/>
      <c r="CW4" s="41"/>
      <c r="CX4" s="41"/>
      <c r="DA4" s="0"/>
      <c r="DB4" s="0"/>
      <c r="DC4" s="0"/>
      <c r="DD4" s="0"/>
      <c r="DE4" s="0"/>
      <c r="DF4" s="41"/>
      <c r="DG4" s="56"/>
      <c r="DH4" s="56"/>
      <c r="DI4" s="56"/>
      <c r="DJ4" s="0"/>
      <c r="DK4" s="0"/>
      <c r="DL4" s="0"/>
      <c r="DM4" s="0"/>
    </row>
    <row r="5" customFormat="false" ht="12.75" hidden="false" customHeight="true" outlineLevel="0" collapsed="false">
      <c r="A5" s="45" t="n">
        <f aca="false">'surfaces brutes'!A5</f>
        <v>44264</v>
      </c>
      <c r="B5" s="45" t="n">
        <f aca="false">'surfaces brutes'!B5</f>
        <v>44264</v>
      </c>
      <c r="C5" s="53" t="str">
        <f aca="false">'surfaces brutes'!C5</f>
        <v>Boussole227</v>
      </c>
      <c r="D5" s="53" t="str">
        <f aca="false">'surfaces brutes'!D5</f>
        <v>B2270101</v>
      </c>
      <c r="E5" s="53" t="str">
        <f aca="false">'surfaces brutes'!E5</f>
        <v>Boussole227</v>
      </c>
      <c r="F5" s="53" t="s">
        <v>118</v>
      </c>
      <c r="G5" s="53" t="str">
        <f aca="false">'surfaces brutes'!F5</f>
        <v>B2270101</v>
      </c>
      <c r="H5" s="57" t="n">
        <v>1</v>
      </c>
      <c r="I5" s="57" t="n">
        <v>5</v>
      </c>
      <c r="J5" s="57" t="n">
        <v>5.48</v>
      </c>
      <c r="K5" s="53" t="n">
        <f aca="false">'surfaces brutes'!I5</f>
        <v>11</v>
      </c>
      <c r="L5" s="53" t="n">
        <f aca="false">'surfaces brutes'!J5</f>
        <v>2.27</v>
      </c>
      <c r="M5" s="53" t="n">
        <f aca="false">'surfaces brutes'!K5</f>
        <v>3</v>
      </c>
      <c r="N5" s="53" t="str">
        <f aca="false">'surfaces brutes'!L5</f>
        <v>abricot</v>
      </c>
      <c r="O5" s="26" t="n">
        <f aca="false">IF(N5="Abricot",125,IF(N5="DHISTD",60,IF(N5="Culture",30,"?")))</f>
        <v>125</v>
      </c>
      <c r="P5" s="53" t="n">
        <f aca="false">'surfaces brutes'!N5</f>
        <v>4931.8369140625</v>
      </c>
      <c r="Q5" s="53" t="n">
        <f aca="false">'surfaces brutes'!O5</f>
        <v>4661.80810546875</v>
      </c>
      <c r="R5" s="58" t="n">
        <f aca="false">(('surfaces corrigées'!P5*0.55*1000*$M5)/(R$2*60*$O5))/$L5</f>
        <v>0.0333167930970748</v>
      </c>
      <c r="S5" s="58" t="n">
        <f aca="false">(('surfaces corrigées'!Q5*0.55*1000*$M5)/(S$2*60*$O5))/$L5</f>
        <v>0</v>
      </c>
      <c r="T5" s="58" t="n">
        <f aca="false">(('surfaces corrigées'!R5*0.55*1000*$M5)/(T$2*60*$O5))/$L5</f>
        <v>0.0538343181377235</v>
      </c>
      <c r="U5" s="58" t="n">
        <f aca="false">(('surfaces corrigées'!S5*0.55*1000*$M5)/(U$2*60*$O5))/$L5</f>
        <v>0</v>
      </c>
      <c r="V5" s="58" t="n">
        <f aca="false">(('surfaces corrigées'!T5*0.55*1000*$M5)/(V$2*60*$O5))/$L5</f>
        <v>0</v>
      </c>
      <c r="W5" s="58" t="n">
        <f aca="false">(('surfaces corrigées'!U5*0.55*1000*$M5)/(W$2*60*$O5))/$L5</f>
        <v>0</v>
      </c>
      <c r="X5" s="58" t="n">
        <f aca="false">(('surfaces corrigées'!V5*0.55*1000*$M5)/(X$2*60*$O5))/$L5</f>
        <v>0</v>
      </c>
      <c r="Y5" s="58" t="n">
        <f aca="false">(('surfaces corrigées'!W5*0.55*1000*$M5)/(Y$2*60*$O5))/$L5</f>
        <v>0</v>
      </c>
      <c r="Z5" s="58" t="n">
        <f aca="false">(('surfaces corrigées'!X5*0.55*1000*$M5)/(Z$2*60*$O5))/$L5</f>
        <v>0</v>
      </c>
      <c r="AA5" s="58" t="n">
        <f aca="false">(('surfaces corrigées'!Y5*0.55*1000*$M5)/(AA$2*60*$O5))/$L5</f>
        <v>0.0212867359394026</v>
      </c>
      <c r="AB5" s="58" t="n">
        <f aca="false">(('surfaces corrigées'!Z5*0.55*1000*$M5)/(AB$2*60*$O5))/$L5</f>
        <v>0</v>
      </c>
      <c r="AC5" s="58" t="n">
        <f aca="false">(('surfaces corrigées'!AA5*0.55*1000*$M5)/(AC$2*60*$O5))/$L5</f>
        <v>0</v>
      </c>
      <c r="AD5" s="58" t="n">
        <f aca="false">(('surfaces corrigées'!AB5*0.55*1000*$M5)/(AD$2*60*$O5))/$L5</f>
        <v>0</v>
      </c>
      <c r="AE5" s="58" t="n">
        <f aca="false">(('surfaces corrigées'!AC5*0.55*1000*$M5)/(AE$2*60*$O5))/$L5</f>
        <v>0</v>
      </c>
      <c r="AF5" s="58" t="n">
        <f aca="false">(('surfaces corrigées'!AD5*0.55*1000*$M5)/(AF$2*60*$O5))/$L5</f>
        <v>0</v>
      </c>
      <c r="AG5" s="58" t="n">
        <f aca="false">(('surfaces corrigées'!AE5*0.55*1000*$M5)/(AG$2*60*$O5))/$L5</f>
        <v>0.00362145162610386</v>
      </c>
      <c r="AH5" s="58" t="n">
        <f aca="false">(('surfaces corrigées'!AF5*0.55*1000*$M5)/(AH$2*60*$O5))/$L5</f>
        <v>0.0274702276049193</v>
      </c>
      <c r="AI5" s="58" t="n">
        <f aca="false">(('surfaces corrigées'!AG5*0.55*1000*$M5)/(AI$2*60*$O5))/$L5</f>
        <v>0.063035234124758</v>
      </c>
      <c r="AJ5" s="58" t="n">
        <f aca="false">(('surfaces corrigées'!AH5*0.55*1000*$M5)/(AJ$2*60*$O5))/$L5</f>
        <v>0.00582357002182103</v>
      </c>
      <c r="AK5" s="58" t="n">
        <f aca="false">(('surfaces corrigées'!AI5*0.55*1000*$M5)/(AK$2*60*$O5))/$L5</f>
        <v>0</v>
      </c>
      <c r="AL5" s="58" t="n">
        <f aca="false">(('surfaces corrigées'!AJ5*0.55*1000*$M5)/(AL$2*60*$O5))/$L5</f>
        <v>0.013195409315135</v>
      </c>
      <c r="AM5" s="58" t="n">
        <f aca="false">(('surfaces corrigées'!AK5*0.55*1000*$M5)/(AM$2*60*$O5))/$L5</f>
        <v>0.00355179720035248</v>
      </c>
      <c r="AN5" s="58" t="n">
        <f aca="false">(('surfaces corrigées'!AL5*0.55*1000*$M5)/(AN$2*60*$O5))/$L5</f>
        <v>0.0805698645462132</v>
      </c>
      <c r="AO5" s="58" t="n">
        <f aca="false">(('surfaces corrigées'!AM5*0.55*1000*$M5)/(AO$2*60*$O5))/$L5</f>
        <v>0.00253346823691223</v>
      </c>
      <c r="AP5" s="58" t="n">
        <f aca="false">(('surfaces corrigées'!AN5*0.55*1000*$M5)/(AP$2*60*$O5))/$L5</f>
        <v>0</v>
      </c>
      <c r="AQ5" s="58" t="n">
        <f aca="false">(('surfaces corrigées'!AO5*0.55*1000*$M5)/(AQ$2*60*$O5))/$L5</f>
        <v>0.0329935473871866</v>
      </c>
      <c r="AR5" s="58" t="n">
        <f aca="false">(('surfaces corrigées'!AP5*0.55*1000*$M5)/(AR$2*60*$O5))/$L5</f>
        <v>0</v>
      </c>
      <c r="AS5" s="58" t="n">
        <f aca="false">(('surfaces corrigées'!AQ5*0.55*1000*$M5)/(AS$2*60*$O5))/$L5</f>
        <v>0.029267764804809</v>
      </c>
      <c r="AT5" s="58" t="n">
        <f aca="false">(('surfaces corrigées'!AR5*0.55*1000*$M5)/(AT$2*60*$O5))/$L5</f>
        <v>0</v>
      </c>
      <c r="AU5" s="58" t="n">
        <f aca="false">(('surfaces corrigées'!AS5*0.55*1000*$M5)/(AU$2*60*$O5))/$L5</f>
        <v>0.00463708108125715</v>
      </c>
      <c r="AV5" s="58" t="n">
        <f aca="false">(('surfaces corrigées'!AT5*0.55*1000*$M5)/(AV$2*60*$O5))/$L5</f>
        <v>0.0126837641990468</v>
      </c>
      <c r="AW5" s="58" t="n">
        <f aca="false">(('surfaces corrigées'!AU5*0.55*1000*$M5)/(AW$2*60*$O5))/$L5</f>
        <v>0.00197879322322206</v>
      </c>
      <c r="AX5" s="58" t="n">
        <f aca="false">(('surfaces corrigées'!AV5*0.55*1000*$M5)/(AX$2*60*$O5))/$L5</f>
        <v>0</v>
      </c>
      <c r="AY5" s="58" t="n">
        <f aca="false">(('surfaces corrigées'!AW5*0.55*1000*$M5)/(AY$2*60*$O5))/$L5</f>
        <v>0</v>
      </c>
      <c r="AZ5" s="58" t="n">
        <f aca="false">(('surfaces corrigées'!AX5*0.55*1000*$M5)/(AZ$2*60*$O5))/$L5</f>
        <v>0</v>
      </c>
      <c r="BA5" s="58" t="n">
        <f aca="false">(('surfaces corrigées'!AY5*0.55*1000*$M5)/(BA$2*60*$O5))/$L5</f>
        <v>0</v>
      </c>
      <c r="BB5" s="58" t="n">
        <f aca="false">(('surfaces corrigées'!AZ5*0.55*1000*$M5)/(BB$2*60*$O5))/$L5</f>
        <v>0</v>
      </c>
      <c r="BC5" s="58" t="n">
        <f aca="false">(('surfaces corrigées'!BA5*0.55*1000*$M5)/(BC$2*60*$O5))/$L5</f>
        <v>0</v>
      </c>
      <c r="BD5" s="58" t="n">
        <f aca="false">(('surfaces corrigées'!BB5*0.55*1000*$M5)/(BD$2*60*$O5))/$L5</f>
        <v>0.0498101689968942</v>
      </c>
      <c r="BE5" s="58" t="n">
        <f aca="false">(('surfaces corrigées'!BC5*0.55*1000*$M5)/(BE$2*60*$O5))/$L5</f>
        <v>0</v>
      </c>
      <c r="BF5" s="58" t="n">
        <f aca="false">(('surfaces corrigées'!BD5*0.55*1000*$M5)/(BF$2*60*$O5))/$L5</f>
        <v>0</v>
      </c>
      <c r="BG5" s="58" t="n">
        <f aca="false">(('surfaces corrigées'!BE5*0.55*1000*$M5)/(BG$2*60*$O5))/$L5</f>
        <v>0</v>
      </c>
      <c r="BH5" s="58" t="n">
        <f aca="false">(('surfaces corrigées'!BF5*0.55*1000*$M5)/(BH$2*60*$O5))/$L5</f>
        <v>0.0162152767182739</v>
      </c>
      <c r="BI5" s="58" t="n">
        <f aca="false">(('surfaces corrigées'!BG5*0.55*1000*$M5)/(BI$2*60*$O5))/$L5</f>
        <v>0</v>
      </c>
      <c r="BJ5" s="58" t="n">
        <f aca="false">(('surfaces corrigées'!BH5*0.55*1000*$M5)/(BJ$2*60*$O5))/$L5</f>
        <v>0</v>
      </c>
      <c r="BK5" s="58" t="n">
        <f aca="false">(('surfaces corrigées'!BI5*0.55*1000*$M5)/(BK$2*60*$O5))/$L5</f>
        <v>0</v>
      </c>
      <c r="BL5" s="58" t="n">
        <f aca="false">(('surfaces corrigées'!BJ5*0.55*1000*$M5)/(BL$2*60*$O5))/$L5</f>
        <v>0</v>
      </c>
      <c r="BM5" s="58" t="n">
        <f aca="false">(('surfaces corrigées'!BK5*0.55*1000*$M5)/(BM$2*60*$O5))/$L5</f>
        <v>0.437023134128027</v>
      </c>
      <c r="BN5" s="58" t="n">
        <f aca="false">(('surfaces corrigées'!BL5*0.55*1000*$M5)/(BN$2*60*$O5))/$L5</f>
        <v>0.0113339967023976</v>
      </c>
      <c r="BO5" s="58" t="n">
        <f aca="false">(('surfaces corrigées'!BM5*0.55*1000*$M5)/(BO$2*60*$O5))/$L5</f>
        <v>0</v>
      </c>
      <c r="BP5" s="58" t="n">
        <f aca="false">(('surfaces corrigées'!BN5*0.55*1000*$M5)/(BP$2*60*$O5))/$L5</f>
        <v>0</v>
      </c>
      <c r="BQ5" s="58" t="n">
        <f aca="false">(('surfaces corrigées'!BO5*0.55*1000*$M5)/(BQ$2*60*$O5))/$L5</f>
        <v>0</v>
      </c>
      <c r="BR5" s="58" t="n">
        <f aca="false">(('surfaces corrigées'!BP5*0.55*1000*$M5)/(BR$2*60*$O5))/$L5</f>
        <v>0.00286271538388339</v>
      </c>
      <c r="BS5" s="58" t="n">
        <f aca="false">(('surfaces corrigées'!BQ5*0.55*1000*$M5)/(BS$2*60*$O5))/$L5</f>
        <v>0.00552512558337217</v>
      </c>
      <c r="BT5" s="58" t="n">
        <f aca="false">(('surfaces corrigées'!BR5*0.55*1000*$M5)/(BT$2*60*$O5))/$L5</f>
        <v>0</v>
      </c>
      <c r="BU5" s="58" t="n">
        <f aca="false">(('surfaces corrigées'!BS5*0.55*1000*$M5)/(BU$2*60*$O5))/$L5</f>
        <v>0</v>
      </c>
      <c r="BV5" s="58" t="n">
        <f aca="false">(('surfaces corrigées'!BT5*0.55*1000*$M5)/(BV$2*60*$O5))/$L5</f>
        <v>0.0174143022330564</v>
      </c>
      <c r="BW5" s="58" t="n">
        <f aca="false">(('surfaces corrigées'!BU5*0.55*1000*$M5)/(BW$2*60*$O5))/$L5</f>
        <v>0.00362145162610386</v>
      </c>
      <c r="BX5" s="58" t="n">
        <f aca="false">(('surfaces corrigées'!BV5*0.55*1000*$M5)/(BX$2*60*$O5))/$L5</f>
        <v>0.00253346823691223</v>
      </c>
      <c r="BY5" s="58" t="n">
        <f aca="false">(('surfaces corrigées'!BW5*0.55*1000*$M5)/(BY$2*60*$O5))/$L5</f>
        <v>0</v>
      </c>
      <c r="BZ5" s="58" t="n">
        <f aca="false">(('surfaces corrigées'!BX5*0.55*1000*$M5)/(BZ$2*60*$O5))/$L5</f>
        <v>0</v>
      </c>
      <c r="CA5" s="58" t="n">
        <f aca="false">(('surfaces corrigées'!BY5*0.55*1000*$M5)/(CA$2*60*$O5))/$L5</f>
        <v>0</v>
      </c>
      <c r="CB5" s="58" t="n">
        <f aca="false">(('surfaces corrigées'!BZ5*0.55*1000*$M5)/(CB$2*60*$O5))/$L5</f>
        <v>0</v>
      </c>
      <c r="CC5" s="58" t="n">
        <f aca="false">(('surfaces corrigées'!CA5*0.55*1000*$M5)/(CC$2*60*$O5))/$L5</f>
        <v>0</v>
      </c>
      <c r="CD5" s="58" t="n">
        <f aca="false">(('surfaces corrigées'!CB5*0.55*1000*$M5)/(CD$2*60*$O5))/$L5</f>
        <v>0</v>
      </c>
      <c r="CE5" s="58" t="n">
        <f aca="false">(('surfaces corrigées'!CC5*0.55*1000*$M5)/(CE$2*60*$O5))/$L5</f>
        <v>0</v>
      </c>
      <c r="CF5" s="58" t="n">
        <f aca="false">(('surfaces corrigées'!CD5*0.55*1000*$M5)/(CF$2*60*$O5))/$L5</f>
        <v>0</v>
      </c>
      <c r="CG5" s="58" t="n">
        <f aca="false">(('surfaces corrigées'!CE5*0.55*1000*$M5)/(CG$2*60*$O5))/$L5</f>
        <v>0</v>
      </c>
      <c r="CH5" s="58" t="n">
        <f aca="false">(('surfaces corrigées'!CF5*0.55*1000*$M5)/(CH$2*60*$O5))/$L5</f>
        <v>0</v>
      </c>
      <c r="CI5" s="58" t="n">
        <f aca="false">(('surfaces corrigées'!CG5*0.55*1000*$M5)/(CI$2*60*$O5))/$L5</f>
        <v>0</v>
      </c>
      <c r="CJ5" s="58" t="n">
        <f aca="false">(('surfaces corrigées'!CH5*0.55*1000*$M5)/(CJ$2*60*$O5))/$L5</f>
        <v>0</v>
      </c>
      <c r="CK5" s="59" t="n">
        <f aca="false">BM5+BL5+BK5+BJ5+BI5+BO5+BN5</f>
        <v>0.448357130830424</v>
      </c>
      <c r="CL5" s="58" t="n">
        <f aca="false">CK5+CO5+BH5</f>
        <v>0.464572407548698</v>
      </c>
      <c r="CM5" s="58" t="n">
        <f aca="false">BC5+BD5</f>
        <v>0.0498101689968942</v>
      </c>
      <c r="CN5" s="58" t="n">
        <f aca="false">1.41*AA5+1.41*AI5+0.35*AH5+1.27*AN5+0.6*AS5+0.86*AV5+1.01*CM5</f>
        <v>0.309609252206808</v>
      </c>
      <c r="CO5" s="58" t="n">
        <f aca="false">Y5+Z5</f>
        <v>0</v>
      </c>
      <c r="CP5" s="58" t="n">
        <f aca="false">AB5+AC5+AD5+AE5+AF5</f>
        <v>0</v>
      </c>
      <c r="CQ5" s="60" t="n">
        <f aca="false">'surfaces brutes'!CJ5</f>
        <v>0</v>
      </c>
      <c r="CR5" s="61" t="n">
        <f aca="false">'surfaces brutes'!CK5</f>
        <v>0</v>
      </c>
      <c r="CS5" s="61" t="n">
        <f aca="false">'surfaces brutes'!CL5</f>
        <v>0</v>
      </c>
      <c r="CT5" s="54" t="n">
        <f aca="false">'surfaces brutes'!CM5</f>
        <v>44242</v>
      </c>
      <c r="CU5" s="55" t="n">
        <f aca="false">'surfaces brutes'!CN5</f>
        <v>0</v>
      </c>
      <c r="CV5" s="41" t="n">
        <f aca="false">'surfaces brutes'!CO5</f>
        <v>0</v>
      </c>
      <c r="CW5" s="41" t="n">
        <f aca="false">'surfaces brutes'!CP5</f>
        <v>0</v>
      </c>
      <c r="CX5" s="41" t="str">
        <f aca="false">'surfaces brutes'!CQ5</f>
        <v>profile inversé</v>
      </c>
      <c r="DA5" s="58" t="n">
        <f aca="false">T5+V5+U5</f>
        <v>0.0538343181377235</v>
      </c>
      <c r="DB5" s="58" t="n">
        <f aca="false">Y5+Z5</f>
        <v>0</v>
      </c>
      <c r="DC5" s="58" t="n">
        <f aca="false">AB5+AC5+AD5+AE5+AF5</f>
        <v>0</v>
      </c>
      <c r="DD5" s="58" t="n">
        <f aca="false">BS5+BT5</f>
        <v>0.00552512558337217</v>
      </c>
      <c r="DE5" s="58" t="n">
        <f aca="false">BU5+BV5</f>
        <v>0.0174143022330564</v>
      </c>
      <c r="DF5" s="41" t="n">
        <f aca="false">'surfaces brutes'!CR5</f>
        <v>0</v>
      </c>
      <c r="DG5" s="62"/>
      <c r="DH5" s="62" t="n">
        <f aca="false">100*(0.86*AV5+1.01*CM5)/CN5</f>
        <v>19.7721183917182</v>
      </c>
      <c r="DI5" s="62" t="n">
        <f aca="false">100*(0.35*AH5+1.27*AN5+0.6*AS5)/CN5</f>
        <v>41.8265816009262</v>
      </c>
      <c r="DJ5" s="62" t="n">
        <f aca="false">100*(1.41*(AA5+AI5))/CN5</f>
        <v>38.4013000073556</v>
      </c>
      <c r="DK5" s="58" t="n">
        <f aca="false">$CL5*DH5/100</f>
        <v>0.0918558064357841</v>
      </c>
      <c r="DL5" s="58" t="n">
        <f aca="false">$CL5*DI5/100</f>
        <v>0.194314757138744</v>
      </c>
      <c r="DM5" s="58" t="n">
        <f aca="false">$CL5*DJ5/100</f>
        <v>0.17840184397417</v>
      </c>
    </row>
    <row r="6" customFormat="false" ht="12.75" hidden="false" customHeight="true" outlineLevel="0" collapsed="false">
      <c r="A6" s="45" t="n">
        <f aca="false">'surfaces brutes'!A6</f>
        <v>44264</v>
      </c>
      <c r="B6" s="45" t="n">
        <f aca="false">'surfaces brutes'!B6</f>
        <v>44264</v>
      </c>
      <c r="C6" s="53" t="str">
        <f aca="false">'surfaces brutes'!C6</f>
        <v>Boussole227</v>
      </c>
      <c r="D6" s="53" t="str">
        <f aca="false">'surfaces brutes'!D6</f>
        <v>B2270102</v>
      </c>
      <c r="E6" s="53" t="str">
        <f aca="false">'surfaces brutes'!E6</f>
        <v>Boussole227</v>
      </c>
      <c r="F6" s="53" t="s">
        <v>118</v>
      </c>
      <c r="G6" s="53" t="str">
        <f aca="false">'surfaces brutes'!F6</f>
        <v>B2270102</v>
      </c>
      <c r="H6" s="57" t="n">
        <v>1</v>
      </c>
      <c r="I6" s="57" t="n">
        <v>10</v>
      </c>
      <c r="J6" s="57" t="n">
        <v>9.96</v>
      </c>
      <c r="K6" s="53" t="n">
        <f aca="false">'surfaces brutes'!I6</f>
        <v>10</v>
      </c>
      <c r="L6" s="53" t="n">
        <f aca="false">'surfaces brutes'!J6</f>
        <v>2.27</v>
      </c>
      <c r="M6" s="53" t="n">
        <f aca="false">'surfaces brutes'!K6</f>
        <v>3</v>
      </c>
      <c r="N6" s="53" t="str">
        <f aca="false">'surfaces brutes'!L6</f>
        <v>abricot</v>
      </c>
      <c r="O6" s="26" t="n">
        <f aca="false">IF(N6="Abricot",125,IF(N6="DHISTD",60,IF(N6="Culture",30,"?")))</f>
        <v>125</v>
      </c>
      <c r="P6" s="53" t="n">
        <f aca="false">'surfaces brutes'!N6</f>
        <v>4931.8369140625</v>
      </c>
      <c r="Q6" s="53" t="n">
        <f aca="false">'surfaces brutes'!O6</f>
        <v>4677.78564453125</v>
      </c>
      <c r="R6" s="58" t="n">
        <f aca="false">(('surfaces corrigées'!P6*0.55*1000*$M6)/(R$2*60*$O6))/$L6</f>
        <v>0.0331181094065712</v>
      </c>
      <c r="S6" s="58" t="n">
        <f aca="false">(('surfaces corrigées'!Q6*0.55*1000*$M6)/(S$2*60*$O6))/$L6</f>
        <v>0</v>
      </c>
      <c r="T6" s="58" t="n">
        <f aca="false">(('surfaces corrigées'!R6*0.55*1000*$M6)/(T$2*60*$O6))/$L6</f>
        <v>0.0555120733801917</v>
      </c>
      <c r="U6" s="58" t="n">
        <f aca="false">(('surfaces corrigées'!S6*0.55*1000*$M6)/(U$2*60*$O6))/$L6</f>
        <v>0</v>
      </c>
      <c r="V6" s="58" t="n">
        <f aca="false">(('surfaces corrigées'!T6*0.55*1000*$M6)/(V$2*60*$O6))/$L6</f>
        <v>0</v>
      </c>
      <c r="W6" s="58" t="n">
        <f aca="false">(('surfaces corrigées'!U6*0.55*1000*$M6)/(W$2*60*$O6))/$L6</f>
        <v>0</v>
      </c>
      <c r="X6" s="58" t="n">
        <f aca="false">(('surfaces corrigées'!V6*0.55*1000*$M6)/(X$2*60*$O6))/$L6</f>
        <v>0</v>
      </c>
      <c r="Y6" s="58" t="n">
        <f aca="false">(('surfaces corrigées'!W6*0.55*1000*$M6)/(Y$2*60*$O6))/$L6</f>
        <v>0</v>
      </c>
      <c r="Z6" s="58" t="n">
        <f aca="false">(('surfaces corrigées'!X6*0.55*1000*$M6)/(Z$2*60*$O6))/$L6</f>
        <v>0</v>
      </c>
      <c r="AA6" s="58" t="n">
        <f aca="false">(('surfaces corrigées'!Y6*0.55*1000*$M6)/(AA$2*60*$O6))/$L6</f>
        <v>0.0234613651539756</v>
      </c>
      <c r="AB6" s="58" t="n">
        <f aca="false">(('surfaces corrigées'!Z6*0.55*1000*$M6)/(AB$2*60*$O6))/$L6</f>
        <v>0</v>
      </c>
      <c r="AC6" s="58" t="n">
        <f aca="false">(('surfaces corrigées'!AA6*0.55*1000*$M6)/(AC$2*60*$O6))/$L6</f>
        <v>0</v>
      </c>
      <c r="AD6" s="58" t="n">
        <f aca="false">(('surfaces corrigées'!AB6*0.55*1000*$M6)/(AD$2*60*$O6))/$L6</f>
        <v>0</v>
      </c>
      <c r="AE6" s="58" t="n">
        <f aca="false">(('surfaces corrigées'!AC6*0.55*1000*$M6)/(AE$2*60*$O6))/$L6</f>
        <v>0</v>
      </c>
      <c r="AF6" s="58" t="n">
        <f aca="false">(('surfaces corrigées'!AD6*0.55*1000*$M6)/(AF$2*60*$O6))/$L6</f>
        <v>0</v>
      </c>
      <c r="AG6" s="58" t="n">
        <f aca="false">(('surfaces corrigées'!AE6*0.55*1000*$M6)/(AG$2*60*$O6))/$L6</f>
        <v>0.00372481643708404</v>
      </c>
      <c r="AH6" s="58" t="n">
        <f aca="false">(('surfaces corrigées'!AF6*0.55*1000*$M6)/(AH$2*60*$O6))/$L6</f>
        <v>0.0287872278282476</v>
      </c>
      <c r="AI6" s="58" t="n">
        <f aca="false">(('surfaces corrigées'!AG6*0.55*1000*$M6)/(AI$2*60*$O6))/$L6</f>
        <v>0.0649584014334424</v>
      </c>
      <c r="AJ6" s="58" t="n">
        <f aca="false">(('surfaces corrigées'!AH6*0.55*1000*$M6)/(AJ$2*60*$O6))/$L6</f>
        <v>0.00615715742463253</v>
      </c>
      <c r="AK6" s="58" t="n">
        <f aca="false">(('surfaces corrigées'!AI6*0.55*1000*$M6)/(AK$2*60*$O6))/$L6</f>
        <v>0</v>
      </c>
      <c r="AL6" s="58" t="n">
        <f aca="false">(('surfaces corrigées'!AJ6*0.55*1000*$M6)/(AL$2*60*$O6))/$L6</f>
        <v>0.0137742506575028</v>
      </c>
      <c r="AM6" s="58" t="n">
        <f aca="false">(('surfaces corrigées'!AK6*0.55*1000*$M6)/(AM$2*60*$O6))/$L6</f>
        <v>0.0042197554847274</v>
      </c>
      <c r="AN6" s="58" t="n">
        <f aca="false">(('surfaces corrigées'!AL6*0.55*1000*$M6)/(AN$2*60*$O6))/$L6</f>
        <v>0.084474335220668</v>
      </c>
      <c r="AO6" s="58" t="n">
        <f aca="false">(('surfaces corrigées'!AM6*0.55*1000*$M6)/(AO$2*60*$O6))/$L6</f>
        <v>0.0024512541556506</v>
      </c>
      <c r="AP6" s="58" t="n">
        <f aca="false">(('surfaces corrigées'!AN6*0.55*1000*$M6)/(AP$2*60*$O6))/$L6</f>
        <v>0</v>
      </c>
      <c r="AQ6" s="58" t="n">
        <f aca="false">(('surfaces corrigées'!AO6*0.55*1000*$M6)/(AQ$2*60*$O6))/$L6</f>
        <v>0.0340762672713061</v>
      </c>
      <c r="AR6" s="58" t="n">
        <f aca="false">(('surfaces corrigées'!AP6*0.55*1000*$M6)/(AR$2*60*$O6))/$L6</f>
        <v>0</v>
      </c>
      <c r="AS6" s="58" t="n">
        <f aca="false">(('surfaces corrigées'!AQ6*0.55*1000*$M6)/(AS$2*60*$O6))/$L6</f>
        <v>0.0316934847338901</v>
      </c>
      <c r="AT6" s="58" t="n">
        <f aca="false">(('surfaces corrigées'!AR6*0.55*1000*$M6)/(AT$2*60*$O6))/$L6</f>
        <v>0</v>
      </c>
      <c r="AU6" s="58" t="n">
        <f aca="false">(('surfaces corrigées'!AS6*0.55*1000*$M6)/(AU$2*60*$O6))/$L6</f>
        <v>0.00417140401153775</v>
      </c>
      <c r="AV6" s="58" t="n">
        <f aca="false">(('surfaces corrigées'!AT6*0.55*1000*$M6)/(AV$2*60*$O6))/$L6</f>
        <v>0.0130156696745219</v>
      </c>
      <c r="AW6" s="58" t="n">
        <f aca="false">(('surfaces corrigées'!AU6*0.55*1000*$M6)/(AW$2*60*$O6))/$L6</f>
        <v>0.0021800862173416</v>
      </c>
      <c r="AX6" s="58" t="n">
        <f aca="false">(('surfaces corrigées'!AV6*0.55*1000*$M6)/(AX$2*60*$O6))/$L6</f>
        <v>0</v>
      </c>
      <c r="AY6" s="58" t="n">
        <f aca="false">(('surfaces corrigées'!AW6*0.55*1000*$M6)/(AY$2*60*$O6))/$L6</f>
        <v>0</v>
      </c>
      <c r="AZ6" s="58" t="n">
        <f aca="false">(('surfaces corrigées'!AX6*0.55*1000*$M6)/(AZ$2*60*$O6))/$L6</f>
        <v>0</v>
      </c>
      <c r="BA6" s="58" t="n">
        <f aca="false">(('surfaces corrigées'!AY6*0.55*1000*$M6)/(BA$2*60*$O6))/$L6</f>
        <v>0</v>
      </c>
      <c r="BB6" s="58" t="n">
        <f aca="false">(('surfaces corrigées'!AZ6*0.55*1000*$M6)/(BB$2*60*$O6))/$L6</f>
        <v>0</v>
      </c>
      <c r="BC6" s="58" t="n">
        <f aca="false">(('surfaces corrigées'!BA6*0.55*1000*$M6)/(BC$2*60*$O6))/$L6</f>
        <v>0</v>
      </c>
      <c r="BD6" s="58" t="n">
        <f aca="false">(('surfaces corrigées'!BB6*0.55*1000*$M6)/(BD$2*60*$O6))/$L6</f>
        <v>0.0523149281801666</v>
      </c>
      <c r="BE6" s="58" t="n">
        <f aca="false">(('surfaces corrigées'!BC6*0.55*1000*$M6)/(BE$2*60*$O6))/$L6</f>
        <v>0</v>
      </c>
      <c r="BF6" s="58" t="n">
        <f aca="false">(('surfaces corrigées'!BD6*0.55*1000*$M6)/(BF$2*60*$O6))/$L6</f>
        <v>0</v>
      </c>
      <c r="BG6" s="58" t="n">
        <f aca="false">(('surfaces corrigées'!BE6*0.55*1000*$M6)/(BG$2*60*$O6))/$L6</f>
        <v>0</v>
      </c>
      <c r="BH6" s="58" t="n">
        <f aca="false">(('surfaces corrigées'!BF6*0.55*1000*$M6)/(BH$2*60*$O6))/$L6</f>
        <v>0</v>
      </c>
      <c r="BI6" s="58" t="n">
        <f aca="false">(('surfaces corrigées'!BG6*0.55*1000*$M6)/(BI$2*60*$O6))/$L6</f>
        <v>0.012631683869982</v>
      </c>
      <c r="BJ6" s="58" t="n">
        <f aca="false">(('surfaces corrigées'!BH6*0.55*1000*$M6)/(BJ$2*60*$O6))/$L6</f>
        <v>0.0187953939816838</v>
      </c>
      <c r="BK6" s="58" t="n">
        <f aca="false">(('surfaces corrigées'!BI6*0.55*1000*$M6)/(BK$2*60*$O6))/$L6</f>
        <v>0</v>
      </c>
      <c r="BL6" s="58" t="n">
        <f aca="false">(('surfaces corrigées'!BJ6*0.55*1000*$M6)/(BL$2*60*$O6))/$L6</f>
        <v>0</v>
      </c>
      <c r="BM6" s="58" t="n">
        <f aca="false">(('surfaces corrigées'!BK6*0.55*1000*$M6)/(BM$2*60*$O6))/$L6</f>
        <v>0.4502881832719</v>
      </c>
      <c r="BN6" s="58" t="n">
        <f aca="false">(('surfaces corrigées'!BL6*0.55*1000*$M6)/(BN$2*60*$O6))/$L6</f>
        <v>0.00806633371823603</v>
      </c>
      <c r="BO6" s="58" t="n">
        <f aca="false">(('surfaces corrigées'!BM6*0.55*1000*$M6)/(BO$2*60*$O6))/$L6</f>
        <v>0</v>
      </c>
      <c r="BP6" s="58" t="n">
        <f aca="false">(('surfaces corrigées'!BN6*0.55*1000*$M6)/(BP$2*60*$O6))/$L6</f>
        <v>0</v>
      </c>
      <c r="BQ6" s="58" t="n">
        <f aca="false">(('surfaces corrigées'!BO6*0.55*1000*$M6)/(BQ$2*60*$O6))/$L6</f>
        <v>0</v>
      </c>
      <c r="BR6" s="58" t="n">
        <f aca="false">(('surfaces corrigées'!BP6*0.55*1000*$M6)/(BR$2*60*$O6))/$L6</f>
        <v>0.00298715926801259</v>
      </c>
      <c r="BS6" s="58" t="n">
        <f aca="false">(('surfaces corrigées'!BQ6*0.55*1000*$M6)/(BS$2*60*$O6))/$L6</f>
        <v>0.0208531188557017</v>
      </c>
      <c r="BT6" s="58" t="n">
        <f aca="false">(('surfaces corrigées'!BR6*0.55*1000*$M6)/(BT$2*60*$O6))/$L6</f>
        <v>0.00600003443330133</v>
      </c>
      <c r="BU6" s="58" t="n">
        <f aca="false">(('surfaces corrigées'!BS6*0.55*1000*$M6)/(BU$2*60*$O6))/$L6</f>
        <v>0</v>
      </c>
      <c r="BV6" s="58" t="n">
        <f aca="false">(('surfaces corrigées'!BT6*0.55*1000*$M6)/(BV$2*60*$O6))/$L6</f>
        <v>0.0184209091747207</v>
      </c>
      <c r="BW6" s="58" t="n">
        <f aca="false">(('surfaces corrigées'!BU6*0.55*1000*$M6)/(BW$2*60*$O6))/$L6</f>
        <v>0.00372481643708404</v>
      </c>
      <c r="BX6" s="58" t="n">
        <f aca="false">(('surfaces corrigées'!BV6*0.55*1000*$M6)/(BX$2*60*$O6))/$L6</f>
        <v>0.0024512541556506</v>
      </c>
      <c r="BY6" s="58" t="n">
        <f aca="false">(('surfaces corrigées'!BW6*0.55*1000*$M6)/(BY$2*60*$O6))/$L6</f>
        <v>0</v>
      </c>
      <c r="BZ6" s="58" t="n">
        <f aca="false">(('surfaces corrigées'!BX6*0.55*1000*$M6)/(BZ$2*60*$O6))/$L6</f>
        <v>0</v>
      </c>
      <c r="CA6" s="58" t="n">
        <f aca="false">(('surfaces corrigées'!BY6*0.55*1000*$M6)/(CA$2*60*$O6))/$L6</f>
        <v>0</v>
      </c>
      <c r="CB6" s="58" t="n">
        <f aca="false">(('surfaces corrigées'!BZ6*0.55*1000*$M6)/(CB$2*60*$O6))/$L6</f>
        <v>0</v>
      </c>
      <c r="CC6" s="58" t="n">
        <f aca="false">(('surfaces corrigées'!CA6*0.55*1000*$M6)/(CC$2*60*$O6))/$L6</f>
        <v>0</v>
      </c>
      <c r="CD6" s="58" t="n">
        <f aca="false">(('surfaces corrigées'!CB6*0.55*1000*$M6)/(CD$2*60*$O6))/$L6</f>
        <v>0</v>
      </c>
      <c r="CE6" s="58" t="n">
        <f aca="false">(('surfaces corrigées'!CC6*0.55*1000*$M6)/(CE$2*60*$O6))/$L6</f>
        <v>0</v>
      </c>
      <c r="CF6" s="58" t="n">
        <f aca="false">(('surfaces corrigées'!CD6*0.55*1000*$M6)/(CF$2*60*$O6))/$L6</f>
        <v>0</v>
      </c>
      <c r="CG6" s="58" t="n">
        <f aca="false">(('surfaces corrigées'!CE6*0.55*1000*$M6)/(CG$2*60*$O6))/$L6</f>
        <v>0</v>
      </c>
      <c r="CH6" s="58" t="n">
        <f aca="false">(('surfaces corrigées'!CF6*0.55*1000*$M6)/(CH$2*60*$O6))/$L6</f>
        <v>0</v>
      </c>
      <c r="CI6" s="58" t="n">
        <f aca="false">(('surfaces corrigées'!CG6*0.55*1000*$M6)/(CI$2*60*$O6))/$L6</f>
        <v>0</v>
      </c>
      <c r="CJ6" s="58" t="n">
        <f aca="false">(('surfaces corrigées'!CH6*0.55*1000*$M6)/(CJ$2*60*$O6))/$L6</f>
        <v>0</v>
      </c>
      <c r="CK6" s="59" t="n">
        <f aca="false">BM6+BL6+BK6+BJ6+BI6+BO6+BN6</f>
        <v>0.489781594841801</v>
      </c>
      <c r="CL6" s="58" t="n">
        <f aca="false">CK6+CO6+BH6</f>
        <v>0.489781594841801</v>
      </c>
      <c r="CM6" s="58" t="n">
        <f aca="false">BC6+BD6</f>
        <v>0.0523149281801666</v>
      </c>
      <c r="CN6" s="58" t="n">
        <f aca="false">1.41*AA6+1.41*AI6+0.35*AH6+1.27*AN6+0.6*AS6+0.86*AV6+1.01*CM6</f>
        <v>0.325077450580786</v>
      </c>
      <c r="CO6" s="58" t="n">
        <f aca="false">Y6+Z6</f>
        <v>0</v>
      </c>
      <c r="CP6" s="58" t="n">
        <f aca="false">AB6+AC6+AD6+AE6+AF6</f>
        <v>0</v>
      </c>
      <c r="CQ6" s="60" t="n">
        <f aca="false">'surfaces brutes'!CJ6</f>
        <v>0</v>
      </c>
      <c r="CR6" s="61" t="n">
        <f aca="false">'surfaces brutes'!CK6</f>
        <v>0</v>
      </c>
      <c r="CS6" s="61" t="n">
        <f aca="false">'surfaces brutes'!CL6</f>
        <v>0</v>
      </c>
      <c r="CT6" s="54" t="n">
        <f aca="false">'surfaces brutes'!CM6</f>
        <v>44242</v>
      </c>
      <c r="CU6" s="55" t="n">
        <f aca="false">'surfaces brutes'!CN6</f>
        <v>0</v>
      </c>
      <c r="CV6" s="41" t="n">
        <f aca="false">'surfaces brutes'!CO6</f>
        <v>0</v>
      </c>
      <c r="CW6" s="41" t="n">
        <f aca="false">'surfaces brutes'!CP6</f>
        <v>0</v>
      </c>
      <c r="CX6" s="41" t="str">
        <f aca="false">'surfaces brutes'!CQ6</f>
        <v>profile inversé</v>
      </c>
      <c r="DA6" s="58" t="n">
        <f aca="false">T6+V6+U6</f>
        <v>0.0555120733801917</v>
      </c>
      <c r="DB6" s="58" t="n">
        <f aca="false">Y6+Z6</f>
        <v>0</v>
      </c>
      <c r="DC6" s="58" t="n">
        <f aca="false">AB6+AC6+AD6+AE6+AF6</f>
        <v>0</v>
      </c>
      <c r="DD6" s="58" t="n">
        <f aca="false">BS6+BT6</f>
        <v>0.026853153289003</v>
      </c>
      <c r="DE6" s="58" t="n">
        <f aca="false">BU6+BV6</f>
        <v>0.0184209091747207</v>
      </c>
      <c r="DF6" s="41" t="n">
        <f aca="false">'surfaces brutes'!CR6</f>
        <v>0</v>
      </c>
      <c r="DG6" s="62"/>
      <c r="DH6" s="62" t="n">
        <f aca="false">100*(0.86*AV6+1.01*CM6)/CN6</f>
        <v>19.6973223666108</v>
      </c>
      <c r="DI6" s="62" t="n">
        <f aca="false">100*(0.35*AH6+1.27*AN6+0.6*AS6)/CN6</f>
        <v>41.9512414862435</v>
      </c>
      <c r="DJ6" s="62" t="n">
        <f aca="false">100*(1.41*(AA6+AI6))/CN6</f>
        <v>38.3514361471458</v>
      </c>
      <c r="DK6" s="58" t="n">
        <f aca="false">$CL6*DH6/100</f>
        <v>0.0964738596283171</v>
      </c>
      <c r="DL6" s="58" t="n">
        <f aca="false">$CL6*DI6/100</f>
        <v>0.205469459607259</v>
      </c>
      <c r="DM6" s="58" t="n">
        <f aca="false">$CL6*DJ6/100</f>
        <v>0.187838275606226</v>
      </c>
    </row>
    <row r="7" customFormat="false" ht="12.75" hidden="false" customHeight="true" outlineLevel="0" collapsed="false">
      <c r="A7" s="45" t="n">
        <f aca="false">'surfaces brutes'!A7</f>
        <v>44264</v>
      </c>
      <c r="B7" s="45" t="n">
        <f aca="false">'surfaces brutes'!B7</f>
        <v>44264</v>
      </c>
      <c r="C7" s="53" t="str">
        <f aca="false">'surfaces brutes'!C7</f>
        <v>Boussole227</v>
      </c>
      <c r="D7" s="53" t="str">
        <f aca="false">'surfaces brutes'!D7</f>
        <v>B2270103</v>
      </c>
      <c r="E7" s="53" t="str">
        <f aca="false">'surfaces brutes'!E7</f>
        <v>Boussole227</v>
      </c>
      <c r="F7" s="53" t="s">
        <v>118</v>
      </c>
      <c r="G7" s="53" t="str">
        <f aca="false">'surfaces brutes'!F7</f>
        <v>B2270103</v>
      </c>
      <c r="H7" s="57" t="n">
        <v>1</v>
      </c>
      <c r="I7" s="57" t="n">
        <v>20</v>
      </c>
      <c r="J7" s="57" t="n">
        <v>19.37</v>
      </c>
      <c r="K7" s="53" t="n">
        <f aca="false">'surfaces brutes'!I7</f>
        <v>9</v>
      </c>
      <c r="L7" s="53" t="n">
        <f aca="false">'surfaces brutes'!J7</f>
        <v>2.27</v>
      </c>
      <c r="M7" s="53" t="n">
        <f aca="false">'surfaces brutes'!K7</f>
        <v>3</v>
      </c>
      <c r="N7" s="53" t="str">
        <f aca="false">'surfaces brutes'!L7</f>
        <v>abricot</v>
      </c>
      <c r="O7" s="26" t="n">
        <f aca="false">IF(N7="Abricot",125,IF(N7="DHISTD",60,IF(N7="Culture",30,"?")))</f>
        <v>125</v>
      </c>
      <c r="P7" s="53" t="n">
        <f aca="false">'surfaces brutes'!N7</f>
        <v>4931.8369140625</v>
      </c>
      <c r="Q7" s="53" t="n">
        <f aca="false">'surfaces brutes'!O7</f>
        <v>4669.1552734375</v>
      </c>
      <c r="R7" s="58" t="n">
        <f aca="false">(('surfaces corrigées'!P7*0.55*1000*$M7)/(R$2*60*$O7))/$L7</f>
        <v>0.0338694093373212</v>
      </c>
      <c r="S7" s="58" t="n">
        <f aca="false">(('surfaces corrigées'!Q7*0.55*1000*$M7)/(S$2*60*$O7))/$L7</f>
        <v>0</v>
      </c>
      <c r="T7" s="58" t="n">
        <f aca="false">(('surfaces corrigées'!R7*0.55*1000*$M7)/(T$2*60*$O7))/$L7</f>
        <v>0.0571504686420272</v>
      </c>
      <c r="U7" s="58" t="n">
        <f aca="false">(('surfaces corrigées'!S7*0.55*1000*$M7)/(U$2*60*$O7))/$L7</f>
        <v>0</v>
      </c>
      <c r="V7" s="58" t="n">
        <f aca="false">(('surfaces corrigées'!T7*0.55*1000*$M7)/(V$2*60*$O7))/$L7</f>
        <v>0</v>
      </c>
      <c r="W7" s="58" t="n">
        <f aca="false">(('surfaces corrigées'!U7*0.55*1000*$M7)/(W$2*60*$O7))/$L7</f>
        <v>0</v>
      </c>
      <c r="X7" s="58" t="n">
        <f aca="false">(('surfaces corrigées'!V7*0.55*1000*$M7)/(X$2*60*$O7))/$L7</f>
        <v>0</v>
      </c>
      <c r="Y7" s="58" t="n">
        <f aca="false">(('surfaces corrigées'!W7*0.55*1000*$M7)/(Y$2*60*$O7))/$L7</f>
        <v>0</v>
      </c>
      <c r="Z7" s="58" t="n">
        <f aca="false">(('surfaces corrigées'!X7*0.55*1000*$M7)/(Z$2*60*$O7))/$L7</f>
        <v>0</v>
      </c>
      <c r="AA7" s="58" t="n">
        <f aca="false">(('surfaces corrigées'!Y7*0.55*1000*$M7)/(AA$2*60*$O7))/$L7</f>
        <v>0.0227864277249008</v>
      </c>
      <c r="AB7" s="58" t="n">
        <f aca="false">(('surfaces corrigées'!Z7*0.55*1000*$M7)/(AB$2*60*$O7))/$L7</f>
        <v>0</v>
      </c>
      <c r="AC7" s="58" t="n">
        <f aca="false">(('surfaces corrigées'!AA7*0.55*1000*$M7)/(AC$2*60*$O7))/$L7</f>
        <v>0</v>
      </c>
      <c r="AD7" s="58" t="n">
        <f aca="false">(('surfaces corrigées'!AB7*0.55*1000*$M7)/(AD$2*60*$O7))/$L7</f>
        <v>0</v>
      </c>
      <c r="AE7" s="58" t="n">
        <f aca="false">(('surfaces corrigées'!AC7*0.55*1000*$M7)/(AE$2*60*$O7))/$L7</f>
        <v>0</v>
      </c>
      <c r="AF7" s="58" t="n">
        <f aca="false">(('surfaces corrigées'!AD7*0.55*1000*$M7)/(AF$2*60*$O7))/$L7</f>
        <v>0</v>
      </c>
      <c r="AG7" s="58" t="n">
        <f aca="false">(('surfaces corrigées'!AE7*0.55*1000*$M7)/(AG$2*60*$O7))/$L7</f>
        <v>0.00376372727357249</v>
      </c>
      <c r="AH7" s="58" t="n">
        <f aca="false">(('surfaces corrigées'!AF7*0.55*1000*$M7)/(AH$2*60*$O7))/$L7</f>
        <v>0.0287486603233299</v>
      </c>
      <c r="AI7" s="58" t="n">
        <f aca="false">(('surfaces corrigées'!AG7*0.55*1000*$M7)/(AI$2*60*$O7))/$L7</f>
        <v>0.0685444407113566</v>
      </c>
      <c r="AJ7" s="58" t="n">
        <f aca="false">(('surfaces corrigées'!AH7*0.55*1000*$M7)/(AJ$2*60*$O7))/$L7</f>
        <v>0.00639519535557652</v>
      </c>
      <c r="AK7" s="58" t="n">
        <f aca="false">(('surfaces corrigées'!AI7*0.55*1000*$M7)/(AK$2*60*$O7))/$L7</f>
        <v>0</v>
      </c>
      <c r="AL7" s="58" t="n">
        <f aca="false">(('surfaces corrigées'!AJ7*0.55*1000*$M7)/(AL$2*60*$O7))/$L7</f>
        <v>0.0141267613034407</v>
      </c>
      <c r="AM7" s="58" t="n">
        <f aca="false">(('surfaces corrigées'!AK7*0.55*1000*$M7)/(AM$2*60*$O7))/$L7</f>
        <v>0.0043974673182107</v>
      </c>
      <c r="AN7" s="58" t="n">
        <f aca="false">(('surfaces corrigées'!AL7*0.55*1000*$M7)/(AN$2*60*$O7))/$L7</f>
        <v>0.0860731293952505</v>
      </c>
      <c r="AO7" s="58" t="n">
        <f aca="false">(('surfaces corrigées'!AM7*0.55*1000*$M7)/(AO$2*60*$O7))/$L7</f>
        <v>0.00258507596084839</v>
      </c>
      <c r="AP7" s="58" t="n">
        <f aca="false">(('surfaces corrigées'!AN7*0.55*1000*$M7)/(AP$2*60*$O7))/$L7</f>
        <v>0</v>
      </c>
      <c r="AQ7" s="58" t="n">
        <f aca="false">(('surfaces corrigées'!AO7*0.55*1000*$M7)/(AQ$2*60*$O7))/$L7</f>
        <v>0.0302236577866468</v>
      </c>
      <c r="AR7" s="58" t="n">
        <f aca="false">(('surfaces corrigées'!AP7*0.55*1000*$M7)/(AR$2*60*$O7))/$L7</f>
        <v>0</v>
      </c>
      <c r="AS7" s="58" t="n">
        <f aca="false">(('surfaces corrigées'!AQ7*0.55*1000*$M7)/(AS$2*60*$O7))/$L7</f>
        <v>0.0313533596681401</v>
      </c>
      <c r="AT7" s="58" t="n">
        <f aca="false">(('surfaces corrigées'!AR7*0.55*1000*$M7)/(AT$2*60*$O7))/$L7</f>
        <v>0</v>
      </c>
      <c r="AU7" s="58" t="n">
        <f aca="false">(('surfaces corrigées'!AS7*0.55*1000*$M7)/(AU$2*60*$O7))/$L7</f>
        <v>0.00296766058321025</v>
      </c>
      <c r="AV7" s="58" t="n">
        <f aca="false">(('surfaces corrigées'!AT7*0.55*1000*$M7)/(AV$2*60*$O7))/$L7</f>
        <v>0.0130163702129907</v>
      </c>
      <c r="AW7" s="58" t="n">
        <f aca="false">(('surfaces corrigées'!AU7*0.55*1000*$M7)/(AW$2*60*$O7))/$L7</f>
        <v>0.00170039886610164</v>
      </c>
      <c r="AX7" s="58" t="n">
        <f aca="false">(('surfaces corrigées'!AV7*0.55*1000*$M7)/(AX$2*60*$O7))/$L7</f>
        <v>0</v>
      </c>
      <c r="AY7" s="58" t="n">
        <f aca="false">(('surfaces corrigées'!AW7*0.55*1000*$M7)/(AY$2*60*$O7))/$L7</f>
        <v>0</v>
      </c>
      <c r="AZ7" s="58" t="n">
        <f aca="false">(('surfaces corrigées'!AX7*0.55*1000*$M7)/(AZ$2*60*$O7))/$L7</f>
        <v>0</v>
      </c>
      <c r="BA7" s="58" t="n">
        <f aca="false">(('surfaces corrigées'!AY7*0.55*1000*$M7)/(BA$2*60*$O7))/$L7</f>
        <v>0</v>
      </c>
      <c r="BB7" s="58" t="n">
        <f aca="false">(('surfaces corrigées'!AZ7*0.55*1000*$M7)/(BB$2*60*$O7))/$L7</f>
        <v>0</v>
      </c>
      <c r="BC7" s="58" t="n">
        <f aca="false">(('surfaces corrigées'!BA7*0.55*1000*$M7)/(BC$2*60*$O7))/$L7</f>
        <v>0</v>
      </c>
      <c r="BD7" s="58" t="n">
        <f aca="false">(('surfaces corrigées'!BB7*0.55*1000*$M7)/(BD$2*60*$O7))/$L7</f>
        <v>0.0513904097800086</v>
      </c>
      <c r="BE7" s="58" t="n">
        <f aca="false">(('surfaces corrigées'!BC7*0.55*1000*$M7)/(BE$2*60*$O7))/$L7</f>
        <v>0</v>
      </c>
      <c r="BF7" s="58" t="n">
        <f aca="false">(('surfaces corrigées'!BD7*0.55*1000*$M7)/(BF$2*60*$O7))/$L7</f>
        <v>0</v>
      </c>
      <c r="BG7" s="58" t="n">
        <f aca="false">(('surfaces corrigées'!BE7*0.55*1000*$M7)/(BG$2*60*$O7))/$L7</f>
        <v>0</v>
      </c>
      <c r="BH7" s="58" t="n">
        <f aca="false">(('surfaces corrigées'!BF7*0.55*1000*$M7)/(BH$2*60*$O7))/$L7</f>
        <v>0</v>
      </c>
      <c r="BI7" s="58" t="n">
        <f aca="false">(('surfaces corrigées'!BG7*0.55*1000*$M7)/(BI$2*60*$O7))/$L7</f>
        <v>0.0189630475665714</v>
      </c>
      <c r="BJ7" s="58" t="n">
        <f aca="false">(('surfaces corrigées'!BH7*0.55*1000*$M7)/(BJ$2*60*$O7))/$L7</f>
        <v>0.0121698903393781</v>
      </c>
      <c r="BK7" s="58" t="n">
        <f aca="false">(('surfaces corrigées'!BI7*0.55*1000*$M7)/(BK$2*60*$O7))/$L7</f>
        <v>0</v>
      </c>
      <c r="BL7" s="58" t="n">
        <f aca="false">(('surfaces corrigées'!BJ7*0.55*1000*$M7)/(BL$2*60*$O7))/$L7</f>
        <v>0</v>
      </c>
      <c r="BM7" s="58" t="n">
        <f aca="false">(('surfaces corrigées'!BK7*0.55*1000*$M7)/(BM$2*60*$O7))/$L7</f>
        <v>0.460683796289798</v>
      </c>
      <c r="BN7" s="58" t="n">
        <f aca="false">(('surfaces corrigées'!BL7*0.55*1000*$M7)/(BN$2*60*$O7))/$L7</f>
        <v>0.0138051100151848</v>
      </c>
      <c r="BO7" s="58" t="n">
        <f aca="false">(('surfaces corrigées'!BM7*0.55*1000*$M7)/(BO$2*60*$O7))/$L7</f>
        <v>0</v>
      </c>
      <c r="BP7" s="58" t="n">
        <f aca="false">(('surfaces corrigées'!BN7*0.55*1000*$M7)/(BP$2*60*$O7))/$L7</f>
        <v>0</v>
      </c>
      <c r="BQ7" s="58" t="n">
        <f aca="false">(('surfaces corrigées'!BO7*0.55*1000*$M7)/(BQ$2*60*$O7))/$L7</f>
        <v>0</v>
      </c>
      <c r="BR7" s="58" t="n">
        <f aca="false">(('surfaces corrigées'!BP7*0.55*1000*$M7)/(BR$2*60*$O7))/$L7</f>
        <v>0.00311941067752088</v>
      </c>
      <c r="BS7" s="58" t="n">
        <f aca="false">(('surfaces corrigées'!BQ7*0.55*1000*$M7)/(BS$2*60*$O7))/$L7</f>
        <v>0.00658448427983696</v>
      </c>
      <c r="BT7" s="58" t="n">
        <f aca="false">(('surfaces corrigées'!BR7*0.55*1000*$M7)/(BT$2*60*$O7))/$L7</f>
        <v>0</v>
      </c>
      <c r="BU7" s="58" t="n">
        <f aca="false">(('surfaces corrigées'!BS7*0.55*1000*$M7)/(BU$2*60*$O7))/$L7</f>
        <v>0</v>
      </c>
      <c r="BV7" s="58" t="n">
        <f aca="false">(('surfaces corrigées'!BT7*0.55*1000*$M7)/(BV$2*60*$O7))/$L7</f>
        <v>0.0191832844016608</v>
      </c>
      <c r="BW7" s="58" t="n">
        <f aca="false">(('surfaces corrigées'!BU7*0.55*1000*$M7)/(BW$2*60*$O7))/$L7</f>
        <v>0.00376372727357249</v>
      </c>
      <c r="BX7" s="58" t="n">
        <f aca="false">(('surfaces corrigées'!BV7*0.55*1000*$M7)/(BX$2*60*$O7))/$L7</f>
        <v>0.00258507596084839</v>
      </c>
      <c r="BY7" s="58" t="n">
        <f aca="false">(('surfaces corrigées'!BW7*0.55*1000*$M7)/(BY$2*60*$O7))/$L7</f>
        <v>0</v>
      </c>
      <c r="BZ7" s="58" t="n">
        <f aca="false">(('surfaces corrigées'!BX7*0.55*1000*$M7)/(BZ$2*60*$O7))/$L7</f>
        <v>0</v>
      </c>
      <c r="CA7" s="58" t="n">
        <f aca="false">(('surfaces corrigées'!BY7*0.55*1000*$M7)/(CA$2*60*$O7))/$L7</f>
        <v>0</v>
      </c>
      <c r="CB7" s="58" t="n">
        <f aca="false">(('surfaces corrigées'!BZ7*0.55*1000*$M7)/(CB$2*60*$O7))/$L7</f>
        <v>0</v>
      </c>
      <c r="CC7" s="58" t="n">
        <f aca="false">(('surfaces corrigées'!CA7*0.55*1000*$M7)/(CC$2*60*$O7))/$L7</f>
        <v>0</v>
      </c>
      <c r="CD7" s="58" t="n">
        <f aca="false">(('surfaces corrigées'!CB7*0.55*1000*$M7)/(CD$2*60*$O7))/$L7</f>
        <v>0</v>
      </c>
      <c r="CE7" s="58" t="n">
        <f aca="false">(('surfaces corrigées'!CC7*0.55*1000*$M7)/(CE$2*60*$O7))/$L7</f>
        <v>0</v>
      </c>
      <c r="CF7" s="58" t="n">
        <f aca="false">(('surfaces corrigées'!CD7*0.55*1000*$M7)/(CF$2*60*$O7))/$L7</f>
        <v>0</v>
      </c>
      <c r="CG7" s="58" t="n">
        <f aca="false">(('surfaces corrigées'!CE7*0.55*1000*$M7)/(CG$2*60*$O7))/$L7</f>
        <v>0</v>
      </c>
      <c r="CH7" s="58" t="n">
        <f aca="false">(('surfaces corrigées'!CF7*0.55*1000*$M7)/(CH$2*60*$O7))/$L7</f>
        <v>0</v>
      </c>
      <c r="CI7" s="58" t="n">
        <f aca="false">(('surfaces corrigées'!CG7*0.55*1000*$M7)/(CI$2*60*$O7))/$L7</f>
        <v>0</v>
      </c>
      <c r="CJ7" s="58" t="n">
        <f aca="false">(('surfaces corrigées'!CH7*0.55*1000*$M7)/(CJ$2*60*$O7))/$L7</f>
        <v>0</v>
      </c>
      <c r="CK7" s="59" t="n">
        <f aca="false">BM7+BL7+BK7+BJ7+BI7+BO7+BN7</f>
        <v>0.505621844210932</v>
      </c>
      <c r="CL7" s="58" t="n">
        <f aca="false">CK7+CO7+BH7</f>
        <v>0.505621844210932</v>
      </c>
      <c r="CM7" s="58" t="n">
        <f aca="false">BC7+BD7</f>
        <v>0.0513904097800086</v>
      </c>
      <c r="CN7" s="58" t="n">
        <f aca="false">1.41*AA7+1.41*AI7+0.35*AH7+1.27*AN7+0.6*AS7+0.86*AV7+1.01*CM7</f>
        <v>0.330061838002121</v>
      </c>
      <c r="CO7" s="58" t="n">
        <f aca="false">Y7+Z7</f>
        <v>0</v>
      </c>
      <c r="CP7" s="58" t="n">
        <f aca="false">AB7+AC7+AD7+AE7+AF7</f>
        <v>0</v>
      </c>
      <c r="CQ7" s="60" t="n">
        <f aca="false">'surfaces brutes'!CJ7</f>
        <v>0</v>
      </c>
      <c r="CR7" s="61" t="n">
        <f aca="false">'surfaces brutes'!CK7</f>
        <v>0</v>
      </c>
      <c r="CS7" s="61" t="n">
        <f aca="false">'surfaces brutes'!CL7</f>
        <v>0</v>
      </c>
      <c r="CT7" s="54" t="n">
        <f aca="false">'surfaces brutes'!CM7</f>
        <v>44242</v>
      </c>
      <c r="CU7" s="55" t="n">
        <f aca="false">'surfaces brutes'!CN7</f>
        <v>0</v>
      </c>
      <c r="CV7" s="41" t="n">
        <f aca="false">'surfaces brutes'!CO7</f>
        <v>0</v>
      </c>
      <c r="CW7" s="41" t="n">
        <f aca="false">'surfaces brutes'!CP7</f>
        <v>0</v>
      </c>
      <c r="CX7" s="41" t="str">
        <f aca="false">'surfaces brutes'!CQ7</f>
        <v>profile inversé</v>
      </c>
      <c r="DA7" s="58" t="n">
        <f aca="false">T7+V7+U7</f>
        <v>0.0571504686420272</v>
      </c>
      <c r="DB7" s="58" t="n">
        <f aca="false">Y7+Z7</f>
        <v>0</v>
      </c>
      <c r="DC7" s="58" t="n">
        <f aca="false">AB7+AC7+AD7+AE7+AF7</f>
        <v>0</v>
      </c>
      <c r="DD7" s="58" t="n">
        <f aca="false">BS7+BT7</f>
        <v>0.00658448427983696</v>
      </c>
      <c r="DE7" s="58" t="n">
        <f aca="false">BU7+BV7</f>
        <v>0.0191832844016608</v>
      </c>
      <c r="DF7" s="41" t="n">
        <f aca="false">'surfaces brutes'!CR7</f>
        <v>0</v>
      </c>
      <c r="DG7" s="62"/>
      <c r="DH7" s="62" t="n">
        <f aca="false">100*(0.86*AV7+1.01*CM7)/CN7</f>
        <v>19.1171426066455</v>
      </c>
      <c r="DI7" s="62" t="n">
        <f aca="false">100*(0.35*AH7+1.27*AN7+0.6*AS7)/CN7</f>
        <v>41.8669792553023</v>
      </c>
      <c r="DJ7" s="62" t="n">
        <f aca="false">100*(1.41*(AA7+AI7))/CN7</f>
        <v>39.0158781380522</v>
      </c>
      <c r="DK7" s="58" t="n">
        <f aca="false">$CL7*DH7/100</f>
        <v>0.0966604490081548</v>
      </c>
      <c r="DL7" s="58" t="n">
        <f aca="false">$CL7*DI7/100</f>
        <v>0.211688592626068</v>
      </c>
      <c r="DM7" s="58" t="n">
        <f aca="false">$CL7*DJ7/100</f>
        <v>0.19727280257671</v>
      </c>
    </row>
    <row r="8" customFormat="false" ht="12.75" hidden="false" customHeight="true" outlineLevel="0" collapsed="false">
      <c r="A8" s="45" t="n">
        <f aca="false">'surfaces brutes'!A8</f>
        <v>44264</v>
      </c>
      <c r="B8" s="45" t="n">
        <f aca="false">'surfaces brutes'!B8</f>
        <v>44264</v>
      </c>
      <c r="C8" s="53" t="str">
        <f aca="false">'surfaces brutes'!C8</f>
        <v>Boussole227</v>
      </c>
      <c r="D8" s="53" t="str">
        <f aca="false">'surfaces brutes'!D8</f>
        <v>B2270104</v>
      </c>
      <c r="E8" s="53" t="str">
        <f aca="false">'surfaces brutes'!E8</f>
        <v>Boussole227</v>
      </c>
      <c r="F8" s="53" t="s">
        <v>118</v>
      </c>
      <c r="G8" s="53" t="str">
        <f aca="false">'surfaces brutes'!F8</f>
        <v>B2270104</v>
      </c>
      <c r="H8" s="57" t="n">
        <v>1</v>
      </c>
      <c r="I8" s="57" t="n">
        <v>30</v>
      </c>
      <c r="J8" s="57" t="n">
        <v>28.87</v>
      </c>
      <c r="K8" s="53" t="n">
        <f aca="false">'surfaces brutes'!I8</f>
        <v>7</v>
      </c>
      <c r="L8" s="53" t="n">
        <f aca="false">'surfaces brutes'!J8</f>
        <v>2.27</v>
      </c>
      <c r="M8" s="53" t="n">
        <f aca="false">'surfaces brutes'!K8</f>
        <v>3</v>
      </c>
      <c r="N8" s="53" t="str">
        <f aca="false">'surfaces brutes'!L8</f>
        <v>abricot</v>
      </c>
      <c r="O8" s="26" t="n">
        <f aca="false">IF(N8="Abricot",125,IF(N8="DHISTD",60,IF(N8="Culture",30,"?")))</f>
        <v>125</v>
      </c>
      <c r="P8" s="53" t="n">
        <f aca="false">'surfaces brutes'!N8</f>
        <v>4931.8369140625</v>
      </c>
      <c r="Q8" s="53" t="n">
        <f aca="false">'surfaces brutes'!O8</f>
        <v>4682.58740234375</v>
      </c>
      <c r="R8" s="58" t="n">
        <f aca="false">(('surfaces corrigées'!P8*0.55*1000*$M8)/(R$2*60*$O8))/$L8</f>
        <v>0.0357073308203793</v>
      </c>
      <c r="S8" s="58" t="n">
        <f aca="false">(('surfaces corrigées'!Q8*0.55*1000*$M8)/(S$2*60*$O8))/$L8</f>
        <v>0</v>
      </c>
      <c r="T8" s="58" t="n">
        <f aca="false">(('surfaces corrigées'!R8*0.55*1000*$M8)/(T$2*60*$O8))/$L8</f>
        <v>0.059237821573358</v>
      </c>
      <c r="U8" s="58" t="n">
        <f aca="false">(('surfaces corrigées'!S8*0.55*1000*$M8)/(U$2*60*$O8))/$L8</f>
        <v>0</v>
      </c>
      <c r="V8" s="58" t="n">
        <f aca="false">(('surfaces corrigées'!T8*0.55*1000*$M8)/(V$2*60*$O8))/$L8</f>
        <v>0</v>
      </c>
      <c r="W8" s="58" t="n">
        <f aca="false">(('surfaces corrigées'!U8*0.55*1000*$M8)/(W$2*60*$O8))/$L8</f>
        <v>0</v>
      </c>
      <c r="X8" s="58" t="n">
        <f aca="false">(('surfaces corrigées'!V8*0.55*1000*$M8)/(X$2*60*$O8))/$L8</f>
        <v>0</v>
      </c>
      <c r="Y8" s="58" t="n">
        <f aca="false">(('surfaces corrigées'!W8*0.55*1000*$M8)/(Y$2*60*$O8))/$L8</f>
        <v>0</v>
      </c>
      <c r="Z8" s="58" t="n">
        <f aca="false">(('surfaces corrigées'!X8*0.55*1000*$M8)/(Z$2*60*$O8))/$L8</f>
        <v>0</v>
      </c>
      <c r="AA8" s="58" t="n">
        <f aca="false">(('surfaces corrigées'!Y8*0.55*1000*$M8)/(AA$2*60*$O8))/$L8</f>
        <v>0.0223383982598136</v>
      </c>
      <c r="AB8" s="58" t="n">
        <f aca="false">(('surfaces corrigées'!Z8*0.55*1000*$M8)/(AB$2*60*$O8))/$L8</f>
        <v>0</v>
      </c>
      <c r="AC8" s="58" t="n">
        <f aca="false">(('surfaces corrigées'!AA8*0.55*1000*$M8)/(AC$2*60*$O8))/$L8</f>
        <v>0</v>
      </c>
      <c r="AD8" s="58" t="n">
        <f aca="false">(('surfaces corrigées'!AB8*0.55*1000*$M8)/(AD$2*60*$O8))/$L8</f>
        <v>0</v>
      </c>
      <c r="AE8" s="58" t="n">
        <f aca="false">(('surfaces corrigées'!AC8*0.55*1000*$M8)/(AE$2*60*$O8))/$L8</f>
        <v>0</v>
      </c>
      <c r="AF8" s="58" t="n">
        <f aca="false">(('surfaces corrigées'!AD8*0.55*1000*$M8)/(AF$2*60*$O8))/$L8</f>
        <v>0</v>
      </c>
      <c r="AG8" s="58" t="n">
        <f aca="false">(('surfaces corrigées'!AE8*0.55*1000*$M8)/(AG$2*60*$O8))/$L8</f>
        <v>0.00393892204341493</v>
      </c>
      <c r="AH8" s="58" t="n">
        <f aca="false">(('surfaces corrigées'!AF8*0.55*1000*$M8)/(AH$2*60*$O8))/$L8</f>
        <v>0.029840561340223</v>
      </c>
      <c r="AI8" s="58" t="n">
        <f aca="false">(('surfaces corrigées'!AG8*0.55*1000*$M8)/(AI$2*60*$O8))/$L8</f>
        <v>0.0762590065964744</v>
      </c>
      <c r="AJ8" s="58" t="n">
        <f aca="false">(('surfaces corrigées'!AH8*0.55*1000*$M8)/(AJ$2*60*$O8))/$L8</f>
        <v>0.00823925504153729</v>
      </c>
      <c r="AK8" s="58" t="n">
        <f aca="false">(('surfaces corrigées'!AI8*0.55*1000*$M8)/(AK$2*60*$O8))/$L8</f>
        <v>0</v>
      </c>
      <c r="AL8" s="58" t="n">
        <f aca="false">(('surfaces corrigées'!AJ8*0.55*1000*$M8)/(AL$2*60*$O8))/$L8</f>
        <v>0.0155045368077977</v>
      </c>
      <c r="AM8" s="58" t="n">
        <f aca="false">(('surfaces corrigées'!AK8*0.55*1000*$M8)/(AM$2*60*$O8))/$L8</f>
        <v>0.00539544350708173</v>
      </c>
      <c r="AN8" s="58" t="n">
        <f aca="false">(('surfaces corrigées'!AL8*0.55*1000*$M8)/(AN$2*60*$O8))/$L8</f>
        <v>0.090181518034546</v>
      </c>
      <c r="AO8" s="58" t="n">
        <f aca="false">(('surfaces corrigées'!AM8*0.55*1000*$M8)/(AO$2*60*$O8))/$L8</f>
        <v>0.00323218478545561</v>
      </c>
      <c r="AP8" s="58" t="n">
        <f aca="false">(('surfaces corrigées'!AN8*0.55*1000*$M8)/(AP$2*60*$O8))/$L8</f>
        <v>0</v>
      </c>
      <c r="AQ8" s="58" t="n">
        <f aca="false">(('surfaces corrigées'!AO8*0.55*1000*$M8)/(AQ$2*60*$O8))/$L8</f>
        <v>0.0287755938658691</v>
      </c>
      <c r="AR8" s="58" t="n">
        <f aca="false">(('surfaces corrigées'!AP8*0.55*1000*$M8)/(AR$2*60*$O8))/$L8</f>
        <v>0</v>
      </c>
      <c r="AS8" s="58" t="n">
        <f aca="false">(('surfaces corrigées'!AQ8*0.55*1000*$M8)/(AS$2*60*$O8))/$L8</f>
        <v>0.0318789782020803</v>
      </c>
      <c r="AT8" s="58" t="n">
        <f aca="false">(('surfaces corrigées'!AR8*0.55*1000*$M8)/(AT$2*60*$O8))/$L8</f>
        <v>0</v>
      </c>
      <c r="AU8" s="58" t="n">
        <f aca="false">(('surfaces corrigées'!AS8*0.55*1000*$M8)/(AU$2*60*$O8))/$L8</f>
        <v>0.0022198057850732</v>
      </c>
      <c r="AV8" s="58" t="n">
        <f aca="false">(('surfaces corrigées'!AT8*0.55*1000*$M8)/(AV$2*60*$O8))/$L8</f>
        <v>0.0133782835798296</v>
      </c>
      <c r="AW8" s="58" t="n">
        <f aca="false">(('surfaces corrigées'!AU8*0.55*1000*$M8)/(AW$2*60*$O8))/$L8</f>
        <v>0.00165121316644268</v>
      </c>
      <c r="AX8" s="58" t="n">
        <f aca="false">(('surfaces corrigées'!AV8*0.55*1000*$M8)/(AX$2*60*$O8))/$L8</f>
        <v>0</v>
      </c>
      <c r="AY8" s="58" t="n">
        <f aca="false">(('surfaces corrigées'!AW8*0.55*1000*$M8)/(AY$2*60*$O8))/$L8</f>
        <v>0</v>
      </c>
      <c r="AZ8" s="58" t="n">
        <f aca="false">(('surfaces corrigées'!AX8*0.55*1000*$M8)/(AZ$2*60*$O8))/$L8</f>
        <v>0</v>
      </c>
      <c r="BA8" s="58" t="n">
        <f aca="false">(('surfaces corrigées'!AY8*0.55*1000*$M8)/(BA$2*60*$O8))/$L8</f>
        <v>0</v>
      </c>
      <c r="BB8" s="58" t="n">
        <f aca="false">(('surfaces corrigées'!AZ8*0.55*1000*$M8)/(BB$2*60*$O8))/$L8</f>
        <v>0</v>
      </c>
      <c r="BC8" s="58" t="n">
        <f aca="false">(('surfaces corrigées'!BA8*0.55*1000*$M8)/(BC$2*60*$O8))/$L8</f>
        <v>0</v>
      </c>
      <c r="BD8" s="58" t="n">
        <f aca="false">(('surfaces corrigées'!BB8*0.55*1000*$M8)/(BD$2*60*$O8))/$L8</f>
        <v>0.0522260061846258</v>
      </c>
      <c r="BE8" s="58" t="n">
        <f aca="false">(('surfaces corrigées'!BC8*0.55*1000*$M8)/(BE$2*60*$O8))/$L8</f>
        <v>0</v>
      </c>
      <c r="BF8" s="58" t="n">
        <f aca="false">(('surfaces corrigées'!BD8*0.55*1000*$M8)/(BF$2*60*$O8))/$L8</f>
        <v>0</v>
      </c>
      <c r="BG8" s="58" t="n">
        <f aca="false">(('surfaces corrigées'!BE8*0.55*1000*$M8)/(BG$2*60*$O8))/$L8</f>
        <v>0</v>
      </c>
      <c r="BH8" s="58" t="n">
        <f aca="false">(('surfaces corrigées'!BF8*0.55*1000*$M8)/(BH$2*60*$O8))/$L8</f>
        <v>0</v>
      </c>
      <c r="BI8" s="58" t="n">
        <f aca="false">(('surfaces corrigées'!BG8*0.55*1000*$M8)/(BI$2*60*$O8))/$L8</f>
        <v>0.0196235133943693</v>
      </c>
      <c r="BJ8" s="58" t="n">
        <f aca="false">(('surfaces corrigées'!BH8*0.55*1000*$M8)/(BJ$2*60*$O8))/$L8</f>
        <v>0.0129015318530108</v>
      </c>
      <c r="BK8" s="58" t="n">
        <f aca="false">(('surfaces corrigées'!BI8*0.55*1000*$M8)/(BK$2*60*$O8))/$L8</f>
        <v>0</v>
      </c>
      <c r="BL8" s="58" t="n">
        <f aca="false">(('surfaces corrigées'!BJ8*0.55*1000*$M8)/(BL$2*60*$O8))/$L8</f>
        <v>0</v>
      </c>
      <c r="BM8" s="58" t="n">
        <f aca="false">(('surfaces corrigées'!BK8*0.55*1000*$M8)/(BM$2*60*$O8))/$L8</f>
        <v>0.48128273036129</v>
      </c>
      <c r="BN8" s="58" t="n">
        <f aca="false">(('surfaces corrigées'!BL8*0.55*1000*$M8)/(BN$2*60*$O8))/$L8</f>
        <v>0.00953275909752147</v>
      </c>
      <c r="BO8" s="58" t="n">
        <f aca="false">(('surfaces corrigées'!BM8*0.55*1000*$M8)/(BO$2*60*$O8))/$L8</f>
        <v>0.0128871835193942</v>
      </c>
      <c r="BP8" s="58" t="n">
        <f aca="false">(('surfaces corrigées'!BN8*0.55*1000*$M8)/(BP$2*60*$O8))/$L8</f>
        <v>0</v>
      </c>
      <c r="BQ8" s="58" t="n">
        <f aca="false">(('surfaces corrigées'!BO8*0.55*1000*$M8)/(BQ$2*60*$O8))/$L8</f>
        <v>0</v>
      </c>
      <c r="BR8" s="58" t="n">
        <f aca="false">(('surfaces corrigées'!BP8*0.55*1000*$M8)/(BR$2*60*$O8))/$L8</f>
        <v>0.00323758611939878</v>
      </c>
      <c r="BS8" s="58" t="n">
        <f aca="false">(('surfaces corrigées'!BQ8*0.55*1000*$M8)/(BS$2*60*$O8))/$L8</f>
        <v>0.00720146743625349</v>
      </c>
      <c r="BT8" s="58" t="n">
        <f aca="false">(('surfaces corrigées'!BR8*0.55*1000*$M8)/(BT$2*60*$O8))/$L8</f>
        <v>0</v>
      </c>
      <c r="BU8" s="58" t="n">
        <f aca="false">(('surfaces corrigées'!BS8*0.55*1000*$M8)/(BU$2*60*$O8))/$L8</f>
        <v>0</v>
      </c>
      <c r="BV8" s="58" t="n">
        <f aca="false">(('surfaces corrigées'!BT8*0.55*1000*$M8)/(BV$2*60*$O8))/$L8</f>
        <v>0.0201599378029709</v>
      </c>
      <c r="BW8" s="58" t="n">
        <f aca="false">(('surfaces corrigées'!BU8*0.55*1000*$M8)/(BW$2*60*$O8))/$L8</f>
        <v>0.00393892204341493</v>
      </c>
      <c r="BX8" s="58" t="n">
        <f aca="false">(('surfaces corrigées'!BV8*0.55*1000*$M8)/(BX$2*60*$O8))/$L8</f>
        <v>0.00323218478545561</v>
      </c>
      <c r="BY8" s="58" t="n">
        <f aca="false">(('surfaces corrigées'!BW8*0.55*1000*$M8)/(BY$2*60*$O8))/$L8</f>
        <v>0</v>
      </c>
      <c r="BZ8" s="58" t="n">
        <f aca="false">(('surfaces corrigées'!BX8*0.55*1000*$M8)/(BZ$2*60*$O8))/$L8</f>
        <v>0</v>
      </c>
      <c r="CA8" s="58" t="n">
        <f aca="false">(('surfaces corrigées'!BY8*0.55*1000*$M8)/(CA$2*60*$O8))/$L8</f>
        <v>0</v>
      </c>
      <c r="CB8" s="58" t="n">
        <f aca="false">(('surfaces corrigées'!BZ8*0.55*1000*$M8)/(CB$2*60*$O8))/$L8</f>
        <v>0</v>
      </c>
      <c r="CC8" s="58" t="n">
        <f aca="false">(('surfaces corrigées'!CA8*0.55*1000*$M8)/(CC$2*60*$O8))/$L8</f>
        <v>0</v>
      </c>
      <c r="CD8" s="58" t="n">
        <f aca="false">(('surfaces corrigées'!CB8*0.55*1000*$M8)/(CD$2*60*$O8))/$L8</f>
        <v>0</v>
      </c>
      <c r="CE8" s="58" t="n">
        <f aca="false">(('surfaces corrigées'!CC8*0.55*1000*$M8)/(CE$2*60*$O8))/$L8</f>
        <v>0</v>
      </c>
      <c r="CF8" s="58" t="n">
        <f aca="false">(('surfaces corrigées'!CD8*0.55*1000*$M8)/(CF$2*60*$O8))/$L8</f>
        <v>0</v>
      </c>
      <c r="CG8" s="58" t="n">
        <f aca="false">(('surfaces corrigées'!CE8*0.55*1000*$M8)/(CG$2*60*$O8))/$L8</f>
        <v>0</v>
      </c>
      <c r="CH8" s="58" t="n">
        <f aca="false">(('surfaces corrigées'!CF8*0.55*1000*$M8)/(CH$2*60*$O8))/$L8</f>
        <v>0</v>
      </c>
      <c r="CI8" s="58" t="n">
        <f aca="false">(('surfaces corrigées'!CG8*0.55*1000*$M8)/(CI$2*60*$O8))/$L8</f>
        <v>0</v>
      </c>
      <c r="CJ8" s="58" t="n">
        <f aca="false">(('surfaces corrigées'!CH8*0.55*1000*$M8)/(CJ$2*60*$O8))/$L8</f>
        <v>0</v>
      </c>
      <c r="CK8" s="59" t="n">
        <f aca="false">BM8+BL8+BK8+BJ8+BI8+BO8+BN8</f>
        <v>0.536227718225586</v>
      </c>
      <c r="CL8" s="58" t="n">
        <f aca="false">CK8+CO8+BH8</f>
        <v>0.536227718225586</v>
      </c>
      <c r="CM8" s="58" t="n">
        <f aca="false">BC8+BD8</f>
        <v>0.0522260061846258</v>
      </c>
      <c r="CN8" s="58" t="n">
        <f aca="false">1.41*AA8+1.41*AI8+0.35*AH8+1.27*AN8+0.6*AS8+0.86*AV8+1.01*CM8</f>
        <v>0.347378042266691</v>
      </c>
      <c r="CO8" s="58" t="n">
        <f aca="false">Y8+Z8</f>
        <v>0</v>
      </c>
      <c r="CP8" s="58" t="n">
        <f aca="false">AB8+AC8+AD8+AE8+AF8</f>
        <v>0</v>
      </c>
      <c r="CQ8" s="60" t="n">
        <f aca="false">'surfaces brutes'!CJ8</f>
        <v>0</v>
      </c>
      <c r="CR8" s="61" t="n">
        <f aca="false">'surfaces brutes'!CK8</f>
        <v>0</v>
      </c>
      <c r="CS8" s="61" t="n">
        <f aca="false">'surfaces brutes'!CL8</f>
        <v>0</v>
      </c>
      <c r="CT8" s="54" t="n">
        <f aca="false">'surfaces brutes'!CM8</f>
        <v>44242</v>
      </c>
      <c r="CU8" s="55" t="n">
        <f aca="false">'surfaces brutes'!CN8</f>
        <v>0</v>
      </c>
      <c r="CV8" s="41" t="n">
        <f aca="false">'surfaces brutes'!CO8</f>
        <v>0</v>
      </c>
      <c r="CW8" s="41" t="n">
        <f aca="false">'surfaces brutes'!CP8</f>
        <v>0</v>
      </c>
      <c r="CX8" s="41" t="str">
        <f aca="false">'surfaces brutes'!CQ8</f>
        <v>profile inversé</v>
      </c>
      <c r="DA8" s="58" t="n">
        <f aca="false">T8+V8+U8</f>
        <v>0.059237821573358</v>
      </c>
      <c r="DB8" s="58" t="n">
        <f aca="false">Y8+Z8</f>
        <v>0</v>
      </c>
      <c r="DC8" s="58" t="n">
        <f aca="false">AB8+AC8+AD8+AE8+AF8</f>
        <v>0</v>
      </c>
      <c r="DD8" s="58" t="n">
        <f aca="false">BS8+BT8</f>
        <v>0.00720146743625349</v>
      </c>
      <c r="DE8" s="58" t="n">
        <f aca="false">BU8+BV8</f>
        <v>0.0201599378029709</v>
      </c>
      <c r="DF8" s="41" t="n">
        <f aca="false">'surfaces brutes'!CR8</f>
        <v>0</v>
      </c>
      <c r="DG8" s="62"/>
      <c r="DH8" s="62" t="n">
        <f aca="false">100*(0.86*AV8+1.01*CM8)/CN8</f>
        <v>18.4967333300233</v>
      </c>
      <c r="DI8" s="62" t="n">
        <f aca="false">100*(0.35*AH8+1.27*AN8+0.6*AS8)/CN8</f>
        <v>41.4827921632331</v>
      </c>
      <c r="DJ8" s="62" t="n">
        <f aca="false">100*(1.41*(AA8+AI8))/CN8</f>
        <v>40.0204745067436</v>
      </c>
      <c r="DK8" s="58" t="n">
        <f aca="false">$CL8*DH8/100</f>
        <v>0.0991846110818555</v>
      </c>
      <c r="DL8" s="58" t="n">
        <f aca="false">$CL8*DI8/100</f>
        <v>0.222442229873167</v>
      </c>
      <c r="DM8" s="58" t="n">
        <f aca="false">$CL8*DJ8/100</f>
        <v>0.214600877270564</v>
      </c>
    </row>
    <row r="9" customFormat="false" ht="12.75" hidden="false" customHeight="true" outlineLevel="0" collapsed="false">
      <c r="A9" s="45" t="n">
        <f aca="false">'surfaces brutes'!A9</f>
        <v>44264</v>
      </c>
      <c r="B9" s="45" t="n">
        <f aca="false">'surfaces brutes'!B9</f>
        <v>44264</v>
      </c>
      <c r="C9" s="53" t="str">
        <f aca="false">'surfaces brutes'!C9</f>
        <v>Boussole227</v>
      </c>
      <c r="D9" s="53" t="str">
        <f aca="false">'surfaces brutes'!D9</f>
        <v>B2270106</v>
      </c>
      <c r="E9" s="53" t="str">
        <f aca="false">'surfaces brutes'!E9</f>
        <v>Boussole227</v>
      </c>
      <c r="F9" s="53" t="s">
        <v>118</v>
      </c>
      <c r="G9" s="53" t="str">
        <f aca="false">'surfaces brutes'!F9</f>
        <v>B2270106</v>
      </c>
      <c r="H9" s="57" t="n">
        <v>1</v>
      </c>
      <c r="I9" s="57" t="n">
        <v>40</v>
      </c>
      <c r="J9" s="57" t="n">
        <v>40.41</v>
      </c>
      <c r="K9" s="53" t="n">
        <f aca="false">'surfaces brutes'!I9</f>
        <v>6</v>
      </c>
      <c r="L9" s="53" t="n">
        <f aca="false">'surfaces brutes'!J9</f>
        <v>2.27</v>
      </c>
      <c r="M9" s="53" t="n">
        <f aca="false">'surfaces brutes'!K9</f>
        <v>3</v>
      </c>
      <c r="N9" s="53" t="str">
        <f aca="false">'surfaces brutes'!L9</f>
        <v>abricot</v>
      </c>
      <c r="O9" s="26" t="n">
        <f aca="false">IF(N9="Abricot",125,IF(N9="DHISTD",60,IF(N9="Culture",30,"?")))</f>
        <v>125</v>
      </c>
      <c r="P9" s="53" t="n">
        <f aca="false">'surfaces brutes'!N9</f>
        <v>4931.8369140625</v>
      </c>
      <c r="Q9" s="53" t="n">
        <f aca="false">'surfaces brutes'!O9</f>
        <v>4724.32080078125</v>
      </c>
      <c r="R9" s="58" t="n">
        <f aca="false">(('surfaces corrigées'!P9*0.55*1000*$M9)/(R$2*60*$O9))/$L9</f>
        <v>0.0364791896244048</v>
      </c>
      <c r="S9" s="58" t="n">
        <f aca="false">(('surfaces corrigées'!Q9*0.55*1000*$M9)/(S$2*60*$O9))/$L9</f>
        <v>0</v>
      </c>
      <c r="T9" s="58" t="n">
        <f aca="false">(('surfaces corrigées'!R9*0.55*1000*$M9)/(T$2*60*$O9))/$L9</f>
        <v>0.0579849922833475</v>
      </c>
      <c r="U9" s="58" t="n">
        <f aca="false">(('surfaces corrigées'!S9*0.55*1000*$M9)/(U$2*60*$O9))/$L9</f>
        <v>0</v>
      </c>
      <c r="V9" s="58" t="n">
        <f aca="false">(('surfaces corrigées'!T9*0.55*1000*$M9)/(V$2*60*$O9))/$L9</f>
        <v>0</v>
      </c>
      <c r="W9" s="58" t="n">
        <f aca="false">(('surfaces corrigées'!U9*0.55*1000*$M9)/(W$2*60*$O9))/$L9</f>
        <v>0</v>
      </c>
      <c r="X9" s="58" t="n">
        <f aca="false">(('surfaces corrigées'!V9*0.55*1000*$M9)/(X$2*60*$O9))/$L9</f>
        <v>0</v>
      </c>
      <c r="Y9" s="58" t="n">
        <f aca="false">(('surfaces corrigées'!W9*0.55*1000*$M9)/(Y$2*60*$O9))/$L9</f>
        <v>0</v>
      </c>
      <c r="Z9" s="58" t="n">
        <f aca="false">(('surfaces corrigées'!X9*0.55*1000*$M9)/(Z$2*60*$O9))/$L9</f>
        <v>0</v>
      </c>
      <c r="AA9" s="58" t="n">
        <f aca="false">(('surfaces corrigées'!Y9*0.55*1000*$M9)/(AA$2*60*$O9))/$L9</f>
        <v>0.0207678919153699</v>
      </c>
      <c r="AB9" s="58" t="n">
        <f aca="false">(('surfaces corrigées'!Z9*0.55*1000*$M9)/(AB$2*60*$O9))/$L9</f>
        <v>0</v>
      </c>
      <c r="AC9" s="58" t="n">
        <f aca="false">(('surfaces corrigées'!AA9*0.55*1000*$M9)/(AC$2*60*$O9))/$L9</f>
        <v>0</v>
      </c>
      <c r="AD9" s="58" t="n">
        <f aca="false">(('surfaces corrigées'!AB9*0.55*1000*$M9)/(AD$2*60*$O9))/$L9</f>
        <v>0</v>
      </c>
      <c r="AE9" s="58" t="n">
        <f aca="false">(('surfaces corrigées'!AC9*0.55*1000*$M9)/(AE$2*60*$O9))/$L9</f>
        <v>0</v>
      </c>
      <c r="AF9" s="58" t="n">
        <f aca="false">(('surfaces corrigées'!AD9*0.55*1000*$M9)/(AF$2*60*$O9))/$L9</f>
        <v>0</v>
      </c>
      <c r="AG9" s="58" t="n">
        <f aca="false">(('surfaces corrigées'!AE9*0.55*1000*$M9)/(AG$2*60*$O9))/$L9</f>
        <v>0.00372619312231943</v>
      </c>
      <c r="AH9" s="58" t="n">
        <f aca="false">(('surfaces corrigées'!AF9*0.55*1000*$M9)/(AH$2*60*$O9))/$L9</f>
        <v>0.029772715476904</v>
      </c>
      <c r="AI9" s="58" t="n">
        <f aca="false">(('surfaces corrigées'!AG9*0.55*1000*$M9)/(AI$2*60*$O9))/$L9</f>
        <v>0.0767364629482305</v>
      </c>
      <c r="AJ9" s="58" t="n">
        <f aca="false">(('surfaces corrigées'!AH9*0.55*1000*$M9)/(AJ$2*60*$O9))/$L9</f>
        <v>0.00663431838525755</v>
      </c>
      <c r="AK9" s="58" t="n">
        <f aca="false">(('surfaces corrigées'!AI9*0.55*1000*$M9)/(AK$2*60*$O9))/$L9</f>
        <v>0</v>
      </c>
      <c r="AL9" s="58" t="n">
        <f aca="false">(('surfaces corrigées'!AJ9*0.55*1000*$M9)/(AL$2*60*$O9))/$L9</f>
        <v>0.0141361083599914</v>
      </c>
      <c r="AM9" s="58" t="n">
        <f aca="false">(('surfaces corrigées'!AK9*0.55*1000*$M9)/(AM$2*60*$O9))/$L9</f>
        <v>0</v>
      </c>
      <c r="AN9" s="58" t="n">
        <f aca="false">(('surfaces corrigées'!AL9*0.55*1000*$M9)/(AN$2*60*$O9))/$L9</f>
        <v>0.0943309572903882</v>
      </c>
      <c r="AO9" s="58" t="n">
        <f aca="false">(('surfaces corrigées'!AM9*0.55*1000*$M9)/(AO$2*60*$O9))/$L9</f>
        <v>0.00277804237092393</v>
      </c>
      <c r="AP9" s="58" t="n">
        <f aca="false">(('surfaces corrigées'!AN9*0.55*1000*$M9)/(AP$2*60*$O9))/$L9</f>
        <v>0</v>
      </c>
      <c r="AQ9" s="58" t="n">
        <f aca="false">(('surfaces corrigées'!AO9*0.55*1000*$M9)/(AQ$2*60*$O9))/$L9</f>
        <v>0.0214715641089165</v>
      </c>
      <c r="AR9" s="58" t="n">
        <f aca="false">(('surfaces corrigées'!AP9*0.55*1000*$M9)/(AR$2*60*$O9))/$L9</f>
        <v>0</v>
      </c>
      <c r="AS9" s="58" t="n">
        <f aca="false">(('surfaces corrigées'!AQ9*0.55*1000*$M9)/(AS$2*60*$O9))/$L9</f>
        <v>0.0288310766616704</v>
      </c>
      <c r="AT9" s="58" t="n">
        <f aca="false">(('surfaces corrigées'!AR9*0.55*1000*$M9)/(AT$2*60*$O9))/$L9</f>
        <v>0</v>
      </c>
      <c r="AU9" s="58" t="n">
        <f aca="false">(('surfaces corrigées'!AS9*0.55*1000*$M9)/(AU$2*60*$O9))/$L9</f>
        <v>0.00157134716948025</v>
      </c>
      <c r="AV9" s="58" t="n">
        <f aca="false">(('surfaces corrigées'!AT9*0.55*1000*$M9)/(AV$2*60*$O9))/$L9</f>
        <v>0.0124129118174471</v>
      </c>
      <c r="AW9" s="58" t="n">
        <f aca="false">(('surfaces corrigées'!AU9*0.55*1000*$M9)/(AW$2*60*$O9))/$L9</f>
        <v>0.00148715711381842</v>
      </c>
      <c r="AX9" s="58" t="n">
        <f aca="false">(('surfaces corrigées'!AV9*0.55*1000*$M9)/(AX$2*60*$O9))/$L9</f>
        <v>0</v>
      </c>
      <c r="AY9" s="58" t="n">
        <f aca="false">(('surfaces corrigées'!AW9*0.55*1000*$M9)/(AY$2*60*$O9))/$L9</f>
        <v>0</v>
      </c>
      <c r="AZ9" s="58" t="n">
        <f aca="false">(('surfaces corrigées'!AX9*0.55*1000*$M9)/(AZ$2*60*$O9))/$L9</f>
        <v>0</v>
      </c>
      <c r="BA9" s="58" t="n">
        <f aca="false">(('surfaces corrigées'!AY9*0.55*1000*$M9)/(BA$2*60*$O9))/$L9</f>
        <v>0</v>
      </c>
      <c r="BB9" s="58" t="n">
        <f aca="false">(('surfaces corrigées'!AZ9*0.55*1000*$M9)/(BB$2*60*$O9))/$L9</f>
        <v>0</v>
      </c>
      <c r="BC9" s="58" t="n">
        <f aca="false">(('surfaces corrigées'!BA9*0.55*1000*$M9)/(BC$2*60*$O9))/$L9</f>
        <v>0</v>
      </c>
      <c r="BD9" s="58" t="n">
        <f aca="false">(('surfaces corrigées'!BB9*0.55*1000*$M9)/(BD$2*60*$O9))/$L9</f>
        <v>0.0520893783941803</v>
      </c>
      <c r="BE9" s="58" t="n">
        <f aca="false">(('surfaces corrigées'!BC9*0.55*1000*$M9)/(BE$2*60*$O9))/$L9</f>
        <v>0</v>
      </c>
      <c r="BF9" s="58" t="n">
        <f aca="false">(('surfaces corrigées'!BD9*0.55*1000*$M9)/(BF$2*60*$O9))/$L9</f>
        <v>0</v>
      </c>
      <c r="BG9" s="58" t="n">
        <f aca="false">(('surfaces corrigées'!BE9*0.55*1000*$M9)/(BG$2*60*$O9))/$L9</f>
        <v>0</v>
      </c>
      <c r="BH9" s="58" t="n">
        <f aca="false">(('surfaces corrigées'!BF9*0.55*1000*$M9)/(BH$2*60*$O9))/$L9</f>
        <v>0</v>
      </c>
      <c r="BI9" s="58" t="n">
        <f aca="false">(('surfaces corrigées'!BG9*0.55*1000*$M9)/(BI$2*60*$O9))/$L9</f>
        <v>0.0200300763315475</v>
      </c>
      <c r="BJ9" s="58" t="n">
        <f aca="false">(('surfaces corrigées'!BH9*0.55*1000*$M9)/(BJ$2*60*$O9))/$L9</f>
        <v>0.0143848862165947</v>
      </c>
      <c r="BK9" s="58" t="n">
        <f aca="false">(('surfaces corrigées'!BI9*0.55*1000*$M9)/(BK$2*60*$O9))/$L9</f>
        <v>0</v>
      </c>
      <c r="BL9" s="58" t="n">
        <f aca="false">(('surfaces corrigées'!BJ9*0.55*1000*$M9)/(BL$2*60*$O9))/$L9</f>
        <v>0</v>
      </c>
      <c r="BM9" s="58" t="n">
        <f aca="false">(('surfaces corrigées'!BK9*0.55*1000*$M9)/(BM$2*60*$O9))/$L9</f>
        <v>0.471618527663173</v>
      </c>
      <c r="BN9" s="58" t="n">
        <f aca="false">(('surfaces corrigées'!BL9*0.55*1000*$M9)/(BN$2*60*$O9))/$L9</f>
        <v>0.00948746129122459</v>
      </c>
      <c r="BO9" s="58" t="n">
        <f aca="false">(('surfaces corrigées'!BM9*0.55*1000*$M9)/(BO$2*60*$O9))/$L9</f>
        <v>0</v>
      </c>
      <c r="BP9" s="58" t="n">
        <f aca="false">(('surfaces corrigées'!BN9*0.55*1000*$M9)/(BP$2*60*$O9))/$L9</f>
        <v>0</v>
      </c>
      <c r="BQ9" s="58" t="n">
        <f aca="false">(('surfaces corrigées'!BO9*0.55*1000*$M9)/(BQ$2*60*$O9))/$L9</f>
        <v>0</v>
      </c>
      <c r="BR9" s="58" t="n">
        <f aca="false">(('surfaces corrigées'!BP9*0.55*1000*$M9)/(BR$2*60*$O9))/$L9</f>
        <v>0.00314520951143929</v>
      </c>
      <c r="BS9" s="58" t="n">
        <f aca="false">(('surfaces corrigées'!BQ9*0.55*1000*$M9)/(BS$2*60*$O9))/$L9</f>
        <v>0.00743088754782302</v>
      </c>
      <c r="BT9" s="58" t="n">
        <f aca="false">(('surfaces corrigées'!BR9*0.55*1000*$M9)/(BT$2*60*$O9))/$L9</f>
        <v>0</v>
      </c>
      <c r="BU9" s="58" t="n">
        <f aca="false">(('surfaces corrigées'!BS9*0.55*1000*$M9)/(BU$2*60*$O9))/$L9</f>
        <v>0</v>
      </c>
      <c r="BV9" s="58" t="n">
        <f aca="false">(('surfaces corrigées'!BT9*0.55*1000*$M9)/(BV$2*60*$O9))/$L9</f>
        <v>0.0194287364111134</v>
      </c>
      <c r="BW9" s="58" t="n">
        <f aca="false">(('surfaces corrigées'!BU9*0.55*1000*$M9)/(BW$2*60*$O9))/$L9</f>
        <v>0.00372619312231943</v>
      </c>
      <c r="BX9" s="58" t="n">
        <f aca="false">(('surfaces corrigées'!BV9*0.55*1000*$M9)/(BX$2*60*$O9))/$L9</f>
        <v>0.00277804237092393</v>
      </c>
      <c r="BY9" s="58" t="n">
        <f aca="false">(('surfaces corrigées'!BW9*0.55*1000*$M9)/(BY$2*60*$O9))/$L9</f>
        <v>0</v>
      </c>
      <c r="BZ9" s="58" t="n">
        <f aca="false">(('surfaces corrigées'!BX9*0.55*1000*$M9)/(BZ$2*60*$O9))/$L9</f>
        <v>0</v>
      </c>
      <c r="CA9" s="58" t="n">
        <f aca="false">(('surfaces corrigées'!BY9*0.55*1000*$M9)/(CA$2*60*$O9))/$L9</f>
        <v>0</v>
      </c>
      <c r="CB9" s="58" t="n">
        <f aca="false">(('surfaces corrigées'!BZ9*0.55*1000*$M9)/(CB$2*60*$O9))/$L9</f>
        <v>0</v>
      </c>
      <c r="CC9" s="58" t="n">
        <f aca="false">(('surfaces corrigées'!CA9*0.55*1000*$M9)/(CC$2*60*$O9))/$L9</f>
        <v>0</v>
      </c>
      <c r="CD9" s="58" t="n">
        <f aca="false">(('surfaces corrigées'!CB9*0.55*1000*$M9)/(CD$2*60*$O9))/$L9</f>
        <v>0</v>
      </c>
      <c r="CE9" s="58" t="n">
        <f aca="false">(('surfaces corrigées'!CC9*0.55*1000*$M9)/(CE$2*60*$O9))/$L9</f>
        <v>0</v>
      </c>
      <c r="CF9" s="58" t="n">
        <f aca="false">(('surfaces corrigées'!CD9*0.55*1000*$M9)/(CF$2*60*$O9))/$L9</f>
        <v>0</v>
      </c>
      <c r="CG9" s="58" t="n">
        <f aca="false">(('surfaces corrigées'!CE9*0.55*1000*$M9)/(CG$2*60*$O9))/$L9</f>
        <v>0</v>
      </c>
      <c r="CH9" s="58" t="n">
        <f aca="false">(('surfaces corrigées'!CF9*0.55*1000*$M9)/(CH$2*60*$O9))/$L9</f>
        <v>0</v>
      </c>
      <c r="CI9" s="58" t="n">
        <f aca="false">(('surfaces corrigées'!CG9*0.55*1000*$M9)/(CI$2*60*$O9))/$L9</f>
        <v>0</v>
      </c>
      <c r="CJ9" s="58" t="n">
        <f aca="false">(('surfaces corrigées'!CH9*0.55*1000*$M9)/(CJ$2*60*$O9))/$L9</f>
        <v>0</v>
      </c>
      <c r="CK9" s="59" t="n">
        <f aca="false">BM9+BL9+BK9+BJ9+BI9+BO9+BN9</f>
        <v>0.51552095150254</v>
      </c>
      <c r="CL9" s="58" t="n">
        <f aca="false">CK9+CO9+BH9</f>
        <v>0.51552095150254</v>
      </c>
      <c r="CM9" s="58" t="n">
        <f aca="false">BC9+BD9</f>
        <v>0.0520893783941803</v>
      </c>
      <c r="CN9" s="58" t="n">
        <f aca="false">1.41*AA9+1.41*AI9+0.35*AH9+1.27*AN9+0.6*AS9+0.86*AV9+1.01*CM9</f>
        <v>0.348285928871515</v>
      </c>
      <c r="CO9" s="58" t="n">
        <f aca="false">Y9+Z9</f>
        <v>0</v>
      </c>
      <c r="CP9" s="58" t="n">
        <f aca="false">AB9+AC9+AD9+AE9+AF9</f>
        <v>0</v>
      </c>
      <c r="CQ9" s="60" t="n">
        <f aca="false">'surfaces brutes'!CJ9</f>
        <v>0</v>
      </c>
      <c r="CR9" s="61" t="n">
        <f aca="false">'surfaces brutes'!CK9</f>
        <v>0</v>
      </c>
      <c r="CS9" s="61" t="n">
        <f aca="false">'surfaces brutes'!CL9</f>
        <v>0</v>
      </c>
      <c r="CT9" s="54" t="n">
        <f aca="false">'surfaces brutes'!CM9</f>
        <v>44242</v>
      </c>
      <c r="CU9" s="55" t="n">
        <f aca="false">'surfaces brutes'!CN9</f>
        <v>0</v>
      </c>
      <c r="CV9" s="41" t="n">
        <f aca="false">'surfaces brutes'!CO9</f>
        <v>0</v>
      </c>
      <c r="CW9" s="41" t="n">
        <f aca="false">'surfaces brutes'!CP9</f>
        <v>0</v>
      </c>
      <c r="CX9" s="41" t="str">
        <f aca="false">'surfaces brutes'!CQ9</f>
        <v>profile inversé</v>
      </c>
      <c r="DA9" s="58" t="n">
        <f aca="false">T9+V9+U9</f>
        <v>0.0579849922833475</v>
      </c>
      <c r="DB9" s="58" t="n">
        <f aca="false">Y9+Z9</f>
        <v>0</v>
      </c>
      <c r="DC9" s="58" t="n">
        <f aca="false">AB9+AC9+AD9+AE9+AF9</f>
        <v>0</v>
      </c>
      <c r="DD9" s="58" t="n">
        <f aca="false">BS9+BT9</f>
        <v>0.00743088754782302</v>
      </c>
      <c r="DE9" s="58" t="n">
        <f aca="false">BU9+BV9</f>
        <v>0.0194287364111134</v>
      </c>
      <c r="DF9" s="41" t="n">
        <f aca="false">'surfaces brutes'!CR9</f>
        <v>0</v>
      </c>
      <c r="DG9" s="62"/>
      <c r="DH9" s="62" t="n">
        <f aca="false">100*(0.86*AV9+1.01*CM9)/CN9</f>
        <v>18.1705234392266</v>
      </c>
      <c r="DI9" s="62" t="n">
        <f aca="false">100*(0.35*AH9+1.27*AN9+0.6*AS9)/CN9</f>
        <v>42.3558346588078</v>
      </c>
      <c r="DJ9" s="62" t="n">
        <f aca="false">100*(1.41*(AA9+AI9))/CN9</f>
        <v>39.4736419019656</v>
      </c>
      <c r="DK9" s="58" t="n">
        <f aca="false">$CL9*DH9/100</f>
        <v>0.0936728553268928</v>
      </c>
      <c r="DL9" s="58" t="n">
        <f aca="false">$CL9*DI9/100</f>
        <v>0.218353201849928</v>
      </c>
      <c r="DM9" s="58" t="n">
        <f aca="false">$CL9*DJ9/100</f>
        <v>0.203494894325719</v>
      </c>
    </row>
    <row r="10" customFormat="false" ht="12.75" hidden="false" customHeight="true" outlineLevel="0" collapsed="false">
      <c r="A10" s="45" t="n">
        <f aca="false">'surfaces brutes'!A10</f>
        <v>44264</v>
      </c>
      <c r="B10" s="45" t="n">
        <f aca="false">'surfaces brutes'!B10</f>
        <v>44264</v>
      </c>
      <c r="C10" s="53" t="str">
        <f aca="false">'surfaces brutes'!C10</f>
        <v>Boussole227</v>
      </c>
      <c r="D10" s="53" t="str">
        <f aca="false">'surfaces brutes'!D10</f>
        <v>B2270107</v>
      </c>
      <c r="E10" s="53" t="str">
        <f aca="false">'surfaces brutes'!E10</f>
        <v>Boussole227</v>
      </c>
      <c r="F10" s="53" t="s">
        <v>118</v>
      </c>
      <c r="G10" s="53" t="str">
        <f aca="false">'surfaces brutes'!F10</f>
        <v>B2270107</v>
      </c>
      <c r="H10" s="57" t="n">
        <v>1</v>
      </c>
      <c r="I10" s="57" t="n">
        <v>60</v>
      </c>
      <c r="J10" s="57" t="n">
        <v>60.92</v>
      </c>
      <c r="K10" s="53" t="n">
        <f aca="false">'surfaces brutes'!I10</f>
        <v>4</v>
      </c>
      <c r="L10" s="53" t="n">
        <f aca="false">'surfaces brutes'!J10</f>
        <v>2.27</v>
      </c>
      <c r="M10" s="53" t="n">
        <f aca="false">'surfaces brutes'!K10</f>
        <v>3</v>
      </c>
      <c r="N10" s="53" t="str">
        <f aca="false">'surfaces brutes'!L10</f>
        <v>abricot</v>
      </c>
      <c r="O10" s="26" t="n">
        <f aca="false">IF(N10="Abricot",125,IF(N10="DHISTD",60,IF(N10="Culture",30,"?")))</f>
        <v>125</v>
      </c>
      <c r="P10" s="53" t="n">
        <f aca="false">'surfaces brutes'!N10</f>
        <v>4931.8369140625</v>
      </c>
      <c r="Q10" s="53" t="n">
        <f aca="false">'surfaces brutes'!O10</f>
        <v>4714.75439453125</v>
      </c>
      <c r="R10" s="58" t="n">
        <f aca="false">(('surfaces corrigées'!P10*0.55*1000*$M10)/(R$2*60*$O10))/$L10</f>
        <v>0.0297580708863605</v>
      </c>
      <c r="S10" s="58" t="n">
        <f aca="false">(('surfaces corrigées'!Q10*0.55*1000*$M10)/(S$2*60*$O10))/$L10</f>
        <v>0</v>
      </c>
      <c r="T10" s="58" t="n">
        <f aca="false">(('surfaces corrigées'!R10*0.55*1000*$M10)/(T$2*60*$O10))/$L10</f>
        <v>0.0476241602294329</v>
      </c>
      <c r="U10" s="58" t="n">
        <f aca="false">(('surfaces corrigées'!S10*0.55*1000*$M10)/(U$2*60*$O10))/$L10</f>
        <v>0</v>
      </c>
      <c r="V10" s="58" t="n">
        <f aca="false">(('surfaces corrigées'!T10*0.55*1000*$M10)/(V$2*60*$O10))/$L10</f>
        <v>0</v>
      </c>
      <c r="W10" s="58" t="n">
        <f aca="false">(('surfaces corrigées'!U10*0.55*1000*$M10)/(W$2*60*$O10))/$L10</f>
        <v>0</v>
      </c>
      <c r="X10" s="58" t="n">
        <f aca="false">(('surfaces corrigées'!V10*0.55*1000*$M10)/(X$2*60*$O10))/$L10</f>
        <v>0</v>
      </c>
      <c r="Y10" s="58" t="n">
        <f aca="false">(('surfaces corrigées'!W10*0.55*1000*$M10)/(Y$2*60*$O10))/$L10</f>
        <v>0</v>
      </c>
      <c r="Z10" s="58" t="n">
        <f aca="false">(('surfaces corrigées'!X10*0.55*1000*$M10)/(Z$2*60*$O10))/$L10</f>
        <v>0</v>
      </c>
      <c r="AA10" s="58" t="n">
        <f aca="false">(('surfaces corrigées'!Y10*0.55*1000*$M10)/(AA$2*60*$O10))/$L10</f>
        <v>0.0156022134326212</v>
      </c>
      <c r="AB10" s="58" t="n">
        <f aca="false">(('surfaces corrigées'!Z10*0.55*1000*$M10)/(AB$2*60*$O10))/$L10</f>
        <v>0</v>
      </c>
      <c r="AC10" s="58" t="n">
        <f aca="false">(('surfaces corrigées'!AA10*0.55*1000*$M10)/(AC$2*60*$O10))/$L10</f>
        <v>0</v>
      </c>
      <c r="AD10" s="58" t="n">
        <f aca="false">(('surfaces corrigées'!AB10*0.55*1000*$M10)/(AD$2*60*$O10))/$L10</f>
        <v>0</v>
      </c>
      <c r="AE10" s="58" t="n">
        <f aca="false">(('surfaces corrigées'!AC10*0.55*1000*$M10)/(AE$2*60*$O10))/$L10</f>
        <v>0</v>
      </c>
      <c r="AF10" s="58" t="n">
        <f aca="false">(('surfaces corrigées'!AD10*0.55*1000*$M10)/(AF$2*60*$O10))/$L10</f>
        <v>0</v>
      </c>
      <c r="AG10" s="58" t="n">
        <f aca="false">(('surfaces corrigées'!AE10*0.55*1000*$M10)/(AG$2*60*$O10))/$L10</f>
        <v>0.00313409002459355</v>
      </c>
      <c r="AH10" s="58" t="n">
        <f aca="false">(('surfaces corrigées'!AF10*0.55*1000*$M10)/(AH$2*60*$O10))/$L10</f>
        <v>0.0253711878266785</v>
      </c>
      <c r="AI10" s="58" t="n">
        <f aca="false">(('surfaces corrigées'!AG10*0.55*1000*$M10)/(AI$2*60*$O10))/$L10</f>
        <v>0.0634310694941896</v>
      </c>
      <c r="AJ10" s="58" t="n">
        <f aca="false">(('surfaces corrigées'!AH10*0.55*1000*$M10)/(AJ$2*60*$O10))/$L10</f>
        <v>0.00711364788640828</v>
      </c>
      <c r="AK10" s="58" t="n">
        <f aca="false">(('surfaces corrigées'!AI10*0.55*1000*$M10)/(AK$2*60*$O10))/$L10</f>
        <v>0</v>
      </c>
      <c r="AL10" s="58" t="n">
        <f aca="false">(('surfaces corrigées'!AJ10*0.55*1000*$M10)/(AL$2*60*$O10))/$L10</f>
        <v>0.0124854830404043</v>
      </c>
      <c r="AM10" s="58" t="n">
        <f aca="false">(('surfaces corrigées'!AK10*0.55*1000*$M10)/(AM$2*60*$O10))/$L10</f>
        <v>0.00327810247568743</v>
      </c>
      <c r="AN10" s="58" t="n">
        <f aca="false">(('surfaces corrigées'!AL10*0.55*1000*$M10)/(AN$2*60*$O10))/$L10</f>
        <v>0.0764826569626919</v>
      </c>
      <c r="AO10" s="58" t="n">
        <f aca="false">(('surfaces corrigées'!AM10*0.55*1000*$M10)/(AO$2*60*$O10))/$L10</f>
        <v>0.00241107826750752</v>
      </c>
      <c r="AP10" s="58" t="n">
        <f aca="false">(('surfaces corrigées'!AN10*0.55*1000*$M10)/(AP$2*60*$O10))/$L10</f>
        <v>0</v>
      </c>
      <c r="AQ10" s="58" t="n">
        <f aca="false">(('surfaces corrigées'!AO10*0.55*1000*$M10)/(AQ$2*60*$O10))/$L10</f>
        <v>0.0156879319603331</v>
      </c>
      <c r="AR10" s="58" t="n">
        <f aca="false">(('surfaces corrigées'!AP10*0.55*1000*$M10)/(AR$2*60*$O10))/$L10</f>
        <v>0</v>
      </c>
      <c r="AS10" s="58" t="n">
        <f aca="false">(('surfaces corrigées'!AQ10*0.55*1000*$M10)/(AS$2*60*$O10))/$L10</f>
        <v>0.0241834399533662</v>
      </c>
      <c r="AT10" s="58" t="n">
        <f aca="false">(('surfaces corrigées'!AR10*0.55*1000*$M10)/(AT$2*60*$O10))/$L10</f>
        <v>0</v>
      </c>
      <c r="AU10" s="58" t="n">
        <f aca="false">(('surfaces corrigées'!AS10*0.55*1000*$M10)/(AU$2*60*$O10))/$L10</f>
        <v>0.00108244764012351</v>
      </c>
      <c r="AV10" s="58" t="n">
        <f aca="false">(('surfaces corrigées'!AT10*0.55*1000*$M10)/(AV$2*60*$O10))/$L10</f>
        <v>0.0103981735189684</v>
      </c>
      <c r="AW10" s="58" t="n">
        <f aca="false">(('surfaces corrigées'!AU10*0.55*1000*$M10)/(AW$2*60*$O10))/$L10</f>
        <v>0.00114270073758524</v>
      </c>
      <c r="AX10" s="58" t="n">
        <f aca="false">(('surfaces corrigées'!AV10*0.55*1000*$M10)/(AX$2*60*$O10))/$L10</f>
        <v>0</v>
      </c>
      <c r="AY10" s="58" t="n">
        <f aca="false">(('surfaces corrigées'!AW10*0.55*1000*$M10)/(AY$2*60*$O10))/$L10</f>
        <v>0</v>
      </c>
      <c r="AZ10" s="58" t="n">
        <f aca="false">(('surfaces corrigées'!AX10*0.55*1000*$M10)/(AZ$2*60*$O10))/$L10</f>
        <v>0</v>
      </c>
      <c r="BA10" s="58" t="n">
        <f aca="false">(('surfaces corrigées'!AY10*0.55*1000*$M10)/(BA$2*60*$O10))/$L10</f>
        <v>0</v>
      </c>
      <c r="BB10" s="58" t="n">
        <f aca="false">(('surfaces corrigées'!AZ10*0.55*1000*$M10)/(BB$2*60*$O10))/$L10</f>
        <v>0</v>
      </c>
      <c r="BC10" s="58" t="n">
        <f aca="false">(('surfaces corrigées'!BA10*0.55*1000*$M10)/(BC$2*60*$O10))/$L10</f>
        <v>0</v>
      </c>
      <c r="BD10" s="58" t="n">
        <f aca="false">(('surfaces corrigées'!BB10*0.55*1000*$M10)/(BD$2*60*$O10))/$L10</f>
        <v>0.0411799414441221</v>
      </c>
      <c r="BE10" s="58" t="n">
        <f aca="false">(('surfaces corrigées'!BC10*0.55*1000*$M10)/(BE$2*60*$O10))/$L10</f>
        <v>0</v>
      </c>
      <c r="BF10" s="58" t="n">
        <f aca="false">(('surfaces corrigées'!BD10*0.55*1000*$M10)/(BF$2*60*$O10))/$L10</f>
        <v>0</v>
      </c>
      <c r="BG10" s="58" t="n">
        <f aca="false">(('surfaces corrigées'!BE10*0.55*1000*$M10)/(BG$2*60*$O10))/$L10</f>
        <v>0</v>
      </c>
      <c r="BH10" s="58" t="n">
        <f aca="false">(('surfaces corrigées'!BF10*0.55*1000*$M10)/(BH$2*60*$O10))/$L10</f>
        <v>0</v>
      </c>
      <c r="BI10" s="58" t="n">
        <f aca="false">(('surfaces corrigées'!BG10*0.55*1000*$M10)/(BI$2*60*$O10))/$L10</f>
        <v>0.0176266513176298</v>
      </c>
      <c r="BJ10" s="58" t="n">
        <f aca="false">(('surfaces corrigées'!BH10*0.55*1000*$M10)/(BJ$2*60*$O10))/$L10</f>
        <v>0.0118998462412844</v>
      </c>
      <c r="BK10" s="58" t="n">
        <f aca="false">(('surfaces corrigées'!BI10*0.55*1000*$M10)/(BK$2*60*$O10))/$L10</f>
        <v>0</v>
      </c>
      <c r="BL10" s="58" t="n">
        <f aca="false">(('surfaces corrigées'!BJ10*0.55*1000*$M10)/(BL$2*60*$O10))/$L10</f>
        <v>0</v>
      </c>
      <c r="BM10" s="58" t="n">
        <f aca="false">(('surfaces corrigées'!BK10*0.55*1000*$M10)/(BM$2*60*$O10))/$L10</f>
        <v>0.394231137086498</v>
      </c>
      <c r="BN10" s="58" t="n">
        <f aca="false">(('surfaces corrigées'!BL10*0.55*1000*$M10)/(BN$2*60*$O10))/$L10</f>
        <v>0.00876164328977861</v>
      </c>
      <c r="BO10" s="58" t="n">
        <f aca="false">(('surfaces corrigées'!BM10*0.55*1000*$M10)/(BO$2*60*$O10))/$L10</f>
        <v>0.0123527361075608</v>
      </c>
      <c r="BP10" s="58" t="n">
        <f aca="false">(('surfaces corrigées'!BN10*0.55*1000*$M10)/(BP$2*60*$O10))/$L10</f>
        <v>0</v>
      </c>
      <c r="BQ10" s="58" t="n">
        <f aca="false">(('surfaces corrigées'!BO10*0.55*1000*$M10)/(BQ$2*60*$O10))/$L10</f>
        <v>0</v>
      </c>
      <c r="BR10" s="58" t="n">
        <f aca="false">(('surfaces corrigées'!BP10*0.55*1000*$M10)/(BR$2*60*$O10))/$L10</f>
        <v>0.00266247614257022</v>
      </c>
      <c r="BS10" s="58" t="n">
        <f aca="false">(('surfaces corrigées'!BQ10*0.55*1000*$M10)/(BS$2*60*$O10))/$L10</f>
        <v>0.00607254008382464</v>
      </c>
      <c r="BT10" s="58" t="n">
        <f aca="false">(('surfaces corrigées'!BR10*0.55*1000*$M10)/(BT$2*60*$O10))/$L10</f>
        <v>0</v>
      </c>
      <c r="BU10" s="58" t="n">
        <f aca="false">(('surfaces corrigées'!BS10*0.55*1000*$M10)/(BU$2*60*$O10))/$L10</f>
        <v>0</v>
      </c>
      <c r="BV10" s="58" t="n">
        <f aca="false">(('surfaces corrigées'!BT10*0.55*1000*$M10)/(BV$2*60*$O10))/$L10</f>
        <v>0.0165974375641152</v>
      </c>
      <c r="BW10" s="58" t="n">
        <f aca="false">(('surfaces corrigées'!BU10*0.55*1000*$M10)/(BW$2*60*$O10))/$L10</f>
        <v>0.00313409002459355</v>
      </c>
      <c r="BX10" s="58" t="n">
        <f aca="false">(('surfaces corrigées'!BV10*0.55*1000*$M10)/(BX$2*60*$O10))/$L10</f>
        <v>0.00241107826750752</v>
      </c>
      <c r="BY10" s="58" t="n">
        <f aca="false">(('surfaces corrigées'!BW10*0.55*1000*$M10)/(BY$2*60*$O10))/$L10</f>
        <v>0</v>
      </c>
      <c r="BZ10" s="58" t="n">
        <f aca="false">(('surfaces corrigées'!BX10*0.55*1000*$M10)/(BZ$2*60*$O10))/$L10</f>
        <v>0</v>
      </c>
      <c r="CA10" s="58" t="n">
        <f aca="false">(('surfaces corrigées'!BY10*0.55*1000*$M10)/(CA$2*60*$O10))/$L10</f>
        <v>0</v>
      </c>
      <c r="CB10" s="58" t="n">
        <f aca="false">(('surfaces corrigées'!BZ10*0.55*1000*$M10)/(CB$2*60*$O10))/$L10</f>
        <v>0</v>
      </c>
      <c r="CC10" s="58" t="n">
        <f aca="false">(('surfaces corrigées'!CA10*0.55*1000*$M10)/(CC$2*60*$O10))/$L10</f>
        <v>0</v>
      </c>
      <c r="CD10" s="58" t="n">
        <f aca="false">(('surfaces corrigées'!CB10*0.55*1000*$M10)/(CD$2*60*$O10))/$L10</f>
        <v>0</v>
      </c>
      <c r="CE10" s="58" t="n">
        <f aca="false">(('surfaces corrigées'!CC10*0.55*1000*$M10)/(CE$2*60*$O10))/$L10</f>
        <v>0</v>
      </c>
      <c r="CF10" s="58" t="n">
        <f aca="false">(('surfaces corrigées'!CD10*0.55*1000*$M10)/(CF$2*60*$O10))/$L10</f>
        <v>0</v>
      </c>
      <c r="CG10" s="58" t="n">
        <f aca="false">(('surfaces corrigées'!CE10*0.55*1000*$M10)/(CG$2*60*$O10))/$L10</f>
        <v>0</v>
      </c>
      <c r="CH10" s="58" t="n">
        <f aca="false">(('surfaces corrigées'!CF10*0.55*1000*$M10)/(CH$2*60*$O10))/$L10</f>
        <v>0</v>
      </c>
      <c r="CI10" s="58" t="n">
        <f aca="false">(('surfaces corrigées'!CG10*0.55*1000*$M10)/(CI$2*60*$O10))/$L10</f>
        <v>0</v>
      </c>
      <c r="CJ10" s="58" t="n">
        <f aca="false">(('surfaces corrigées'!CH10*0.55*1000*$M10)/(CJ$2*60*$O10))/$L10</f>
        <v>0</v>
      </c>
      <c r="CK10" s="59" t="n">
        <f aca="false">BM10+BL10+BK10+BJ10+BI10+BO10+BN10</f>
        <v>0.444872014042752</v>
      </c>
      <c r="CL10" s="58" t="n">
        <f aca="false">CK10+CO10+BH10</f>
        <v>0.444872014042752</v>
      </c>
      <c r="CM10" s="58" t="n">
        <f aca="false">BC10+BD10</f>
        <v>0.0411799414441221</v>
      </c>
      <c r="CN10" s="58" t="n">
        <f aca="false">1.41*AA10+1.41*AI10+0.35*AH10+1.27*AN10+0.6*AS10+0.86*AV10+1.01*CM10</f>
        <v>0.282494053065655</v>
      </c>
      <c r="CO10" s="58" t="n">
        <f aca="false">Y10+Z10</f>
        <v>0</v>
      </c>
      <c r="CP10" s="58" t="n">
        <f aca="false">AB10+AC10+AD10+AE10+AF10</f>
        <v>0</v>
      </c>
      <c r="CQ10" s="60" t="n">
        <f aca="false">'surfaces brutes'!CJ10</f>
        <v>0</v>
      </c>
      <c r="CR10" s="61" t="n">
        <f aca="false">'surfaces brutes'!CK10</f>
        <v>0</v>
      </c>
      <c r="CS10" s="61" t="n">
        <f aca="false">'surfaces brutes'!CL10</f>
        <v>0</v>
      </c>
      <c r="CT10" s="54" t="n">
        <f aca="false">'surfaces brutes'!CM10</f>
        <v>44242</v>
      </c>
      <c r="CU10" s="55" t="n">
        <f aca="false">'surfaces brutes'!CN10</f>
        <v>0</v>
      </c>
      <c r="CV10" s="41" t="n">
        <f aca="false">'surfaces brutes'!CO10</f>
        <v>0</v>
      </c>
      <c r="CW10" s="41" t="n">
        <f aca="false">'surfaces brutes'!CP10</f>
        <v>0</v>
      </c>
      <c r="CX10" s="41" t="str">
        <f aca="false">'surfaces brutes'!CQ10</f>
        <v>profile inversé</v>
      </c>
      <c r="DA10" s="58" t="n">
        <f aca="false">T10+V10+U10</f>
        <v>0.0476241602294329</v>
      </c>
      <c r="DB10" s="58" t="n">
        <f aca="false">Y10+Z10</f>
        <v>0</v>
      </c>
      <c r="DC10" s="58" t="n">
        <f aca="false">AB10+AC10+AD10+AE10+AF10</f>
        <v>0</v>
      </c>
      <c r="DD10" s="58" t="n">
        <f aca="false">BS10+BT10</f>
        <v>0.00607254008382464</v>
      </c>
      <c r="DE10" s="58" t="n">
        <f aca="false">BU10+BV10</f>
        <v>0.0165974375641152</v>
      </c>
      <c r="DF10" s="41" t="n">
        <f aca="false">'surfaces brutes'!CR10</f>
        <v>0</v>
      </c>
      <c r="DG10" s="62"/>
      <c r="DH10" s="62" t="n">
        <f aca="false">100*(0.86*AV10+1.01*CM10)/CN10</f>
        <v>17.8885783741194</v>
      </c>
      <c r="DI10" s="62" t="n">
        <f aca="false">100*(0.35*AH10+1.27*AN10+0.6*AS10)/CN10</f>
        <v>42.6638907070956</v>
      </c>
      <c r="DJ10" s="62" t="n">
        <f aca="false">100*(1.41*(AA10+AI10))/CN10</f>
        <v>39.447530918785</v>
      </c>
      <c r="DK10" s="58" t="n">
        <f aca="false">$CL10*DH10/100</f>
        <v>0.0795812788965609</v>
      </c>
      <c r="DL10" s="58" t="n">
        <f aca="false">$CL10*DI10/100</f>
        <v>0.189799709857655</v>
      </c>
      <c r="DM10" s="58" t="n">
        <f aca="false">$CL10*DJ10/100</f>
        <v>0.175491025288536</v>
      </c>
    </row>
    <row r="11" customFormat="false" ht="12.75" hidden="false" customHeight="true" outlineLevel="0" collapsed="false">
      <c r="A11" s="45" t="n">
        <f aca="false">'surfaces brutes'!A11</f>
        <v>44264</v>
      </c>
      <c r="B11" s="45" t="n">
        <f aca="false">'surfaces brutes'!B11</f>
        <v>44264</v>
      </c>
      <c r="C11" s="53" t="str">
        <f aca="false">'surfaces brutes'!C11</f>
        <v>Boussole227</v>
      </c>
      <c r="D11" s="53" t="str">
        <f aca="false">'surfaces brutes'!D11</f>
        <v>B2270109</v>
      </c>
      <c r="E11" s="53" t="str">
        <f aca="false">'surfaces brutes'!E11</f>
        <v>Boussole227</v>
      </c>
      <c r="F11" s="53" t="s">
        <v>118</v>
      </c>
      <c r="G11" s="53" t="str">
        <f aca="false">'surfaces brutes'!F11</f>
        <v>B2270109</v>
      </c>
      <c r="H11" s="57" t="n">
        <v>1</v>
      </c>
      <c r="I11" s="57" t="n">
        <v>80</v>
      </c>
      <c r="J11" s="57" t="n">
        <v>79.97</v>
      </c>
      <c r="K11" s="53" t="n">
        <f aca="false">'surfaces brutes'!I11</f>
        <v>3</v>
      </c>
      <c r="L11" s="53" t="n">
        <f aca="false">'surfaces brutes'!J11</f>
        <v>2.27</v>
      </c>
      <c r="M11" s="53" t="n">
        <f aca="false">'surfaces brutes'!K11</f>
        <v>3</v>
      </c>
      <c r="N11" s="53" t="str">
        <f aca="false">'surfaces brutes'!L11</f>
        <v>abricot</v>
      </c>
      <c r="O11" s="26" t="n">
        <f aca="false">IF(N11="Abricot",125,IF(N11="DHISTD",60,IF(N11="Culture",30,"?")))</f>
        <v>125</v>
      </c>
      <c r="P11" s="53" t="n">
        <f aca="false">'surfaces brutes'!N11</f>
        <v>4931.8369140625</v>
      </c>
      <c r="Q11" s="53" t="n">
        <f aca="false">'surfaces brutes'!O11</f>
        <v>4722.0625</v>
      </c>
      <c r="R11" s="58" t="n">
        <f aca="false">(('surfaces corrigées'!P11*0.55*1000*$M11)/(R$2*60*$O11))/$L11</f>
        <v>0.035188061975366</v>
      </c>
      <c r="S11" s="58" t="n">
        <f aca="false">(('surfaces corrigées'!Q11*0.55*1000*$M11)/(S$2*60*$O11))/$L11</f>
        <v>0</v>
      </c>
      <c r="T11" s="58" t="n">
        <f aca="false">(('surfaces corrigées'!R11*0.55*1000*$M11)/(T$2*60*$O11))/$L11</f>
        <v>0.0555685336945353</v>
      </c>
      <c r="U11" s="58" t="n">
        <f aca="false">(('surfaces corrigées'!S11*0.55*1000*$M11)/(U$2*60*$O11))/$L11</f>
        <v>0</v>
      </c>
      <c r="V11" s="58" t="n">
        <f aca="false">(('surfaces corrigées'!T11*0.55*1000*$M11)/(V$2*60*$O11))/$L11</f>
        <v>0</v>
      </c>
      <c r="W11" s="58" t="n">
        <f aca="false">(('surfaces corrigées'!U11*0.55*1000*$M11)/(W$2*60*$O11))/$L11</f>
        <v>0</v>
      </c>
      <c r="X11" s="58" t="n">
        <f aca="false">(('surfaces corrigées'!V11*0.55*1000*$M11)/(X$2*60*$O11))/$L11</f>
        <v>0</v>
      </c>
      <c r="Y11" s="58" t="n">
        <f aca="false">(('surfaces corrigées'!W11*0.55*1000*$M11)/(Y$2*60*$O11))/$L11</f>
        <v>0</v>
      </c>
      <c r="Z11" s="58" t="n">
        <f aca="false">(('surfaces corrigées'!X11*0.55*1000*$M11)/(Z$2*60*$O11))/$L11</f>
        <v>0</v>
      </c>
      <c r="AA11" s="58" t="n">
        <f aca="false">(('surfaces corrigées'!Y11*0.55*1000*$M11)/(AA$2*60*$O11))/$L11</f>
        <v>0.0205821993366865</v>
      </c>
      <c r="AB11" s="58" t="n">
        <f aca="false">(('surfaces corrigées'!Z11*0.55*1000*$M11)/(AB$2*60*$O11))/$L11</f>
        <v>0</v>
      </c>
      <c r="AC11" s="58" t="n">
        <f aca="false">(('surfaces corrigées'!AA11*0.55*1000*$M11)/(AC$2*60*$O11))/$L11</f>
        <v>0</v>
      </c>
      <c r="AD11" s="58" t="n">
        <f aca="false">(('surfaces corrigées'!AB11*0.55*1000*$M11)/(AD$2*60*$O11))/$L11</f>
        <v>0</v>
      </c>
      <c r="AE11" s="58" t="n">
        <f aca="false">(('surfaces corrigées'!AC11*0.55*1000*$M11)/(AE$2*60*$O11))/$L11</f>
        <v>0</v>
      </c>
      <c r="AF11" s="58" t="n">
        <f aca="false">(('surfaces corrigées'!AD11*0.55*1000*$M11)/(AF$2*60*$O11))/$L11</f>
        <v>0</v>
      </c>
      <c r="AG11" s="58" t="n">
        <f aca="false">(('surfaces corrigées'!AE11*0.55*1000*$M11)/(AG$2*60*$O11))/$L11</f>
        <v>0.00338701807627101</v>
      </c>
      <c r="AH11" s="58" t="n">
        <f aca="false">(('surfaces corrigées'!AF11*0.55*1000*$M11)/(AH$2*60*$O11))/$L11</f>
        <v>0.030093666034068</v>
      </c>
      <c r="AI11" s="58" t="n">
        <f aca="false">(('surfaces corrigées'!AG11*0.55*1000*$M11)/(AI$2*60*$O11))/$L11</f>
        <v>0.0748710608881293</v>
      </c>
      <c r="AJ11" s="58" t="n">
        <f aca="false">(('surfaces corrigées'!AH11*0.55*1000*$M11)/(AJ$2*60*$O11))/$L11</f>
        <v>0.00812733152199772</v>
      </c>
      <c r="AK11" s="58" t="n">
        <f aca="false">(('surfaces corrigées'!AI11*0.55*1000*$M11)/(AK$2*60*$O11))/$L11</f>
        <v>0</v>
      </c>
      <c r="AL11" s="58" t="n">
        <f aca="false">(('surfaces corrigées'!AJ11*0.55*1000*$M11)/(AL$2*60*$O11))/$L11</f>
        <v>0.0138609999334266</v>
      </c>
      <c r="AM11" s="58" t="n">
        <f aca="false">(('surfaces corrigées'!AK11*0.55*1000*$M11)/(AM$2*60*$O11))/$L11</f>
        <v>0</v>
      </c>
      <c r="AN11" s="58" t="n">
        <f aca="false">(('surfaces corrigées'!AL11*0.55*1000*$M11)/(AN$2*60*$O11))/$L11</f>
        <v>0.0920664905373684</v>
      </c>
      <c r="AO11" s="58" t="n">
        <f aca="false">(('surfaces corrigées'!AM11*0.55*1000*$M11)/(AO$2*60*$O11))/$L11</f>
        <v>0.00275104881665283</v>
      </c>
      <c r="AP11" s="58" t="n">
        <f aca="false">(('surfaces corrigées'!AN11*0.55*1000*$M11)/(AP$2*60*$O11))/$L11</f>
        <v>0</v>
      </c>
      <c r="AQ11" s="58" t="n">
        <f aca="false">(('surfaces corrigées'!AO11*0.55*1000*$M11)/(AQ$2*60*$O11))/$L11</f>
        <v>0.0178168799583664</v>
      </c>
      <c r="AR11" s="58" t="n">
        <f aca="false">(('surfaces corrigées'!AP11*0.55*1000*$M11)/(AR$2*60*$O11))/$L11</f>
        <v>0</v>
      </c>
      <c r="AS11" s="58" t="n">
        <f aca="false">(('surfaces corrigées'!AQ11*0.55*1000*$M11)/(AS$2*60*$O11))/$L11</f>
        <v>0.0279450348139266</v>
      </c>
      <c r="AT11" s="58" t="n">
        <f aca="false">(('surfaces corrigées'!AR11*0.55*1000*$M11)/(AT$2*60*$O11))/$L11</f>
        <v>0</v>
      </c>
      <c r="AU11" s="58" t="n">
        <f aca="false">(('surfaces corrigées'!AS11*0.55*1000*$M11)/(AU$2*60*$O11))/$L11</f>
        <v>0.000935946404998285</v>
      </c>
      <c r="AV11" s="58" t="n">
        <f aca="false">(('surfaces corrigées'!AT11*0.55*1000*$M11)/(AV$2*60*$O11))/$L11</f>
        <v>0.0114394702809507</v>
      </c>
      <c r="AW11" s="58" t="n">
        <f aca="false">(('surfaces corrigées'!AU11*0.55*1000*$M11)/(AW$2*60*$O11))/$L11</f>
        <v>0.00160512476786205</v>
      </c>
      <c r="AX11" s="58" t="n">
        <f aca="false">(('surfaces corrigées'!AV11*0.55*1000*$M11)/(AX$2*60*$O11))/$L11</f>
        <v>0</v>
      </c>
      <c r="AY11" s="58" t="n">
        <f aca="false">(('surfaces corrigées'!AW11*0.55*1000*$M11)/(AY$2*60*$O11))/$L11</f>
        <v>0</v>
      </c>
      <c r="AZ11" s="58" t="n">
        <f aca="false">(('surfaces corrigées'!AX11*0.55*1000*$M11)/(AZ$2*60*$O11))/$L11</f>
        <v>0</v>
      </c>
      <c r="BA11" s="58" t="n">
        <f aca="false">(('surfaces corrigées'!AY11*0.55*1000*$M11)/(BA$2*60*$O11))/$L11</f>
        <v>0</v>
      </c>
      <c r="BB11" s="58" t="n">
        <f aca="false">(('surfaces corrigées'!AZ11*0.55*1000*$M11)/(BB$2*60*$O11))/$L11</f>
        <v>0</v>
      </c>
      <c r="BC11" s="58" t="n">
        <f aca="false">(('surfaces corrigées'!BA11*0.55*1000*$M11)/(BC$2*60*$O11))/$L11</f>
        <v>0</v>
      </c>
      <c r="BD11" s="58" t="n">
        <f aca="false">(('surfaces corrigées'!BB11*0.55*1000*$M11)/(BD$2*60*$O11))/$L11</f>
        <v>0.0459185746026634</v>
      </c>
      <c r="BE11" s="58" t="n">
        <f aca="false">(('surfaces corrigées'!BC11*0.55*1000*$M11)/(BE$2*60*$O11))/$L11</f>
        <v>0</v>
      </c>
      <c r="BF11" s="58" t="n">
        <f aca="false">(('surfaces corrigées'!BD11*0.55*1000*$M11)/(BF$2*60*$O11))/$L11</f>
        <v>0</v>
      </c>
      <c r="BG11" s="58" t="n">
        <f aca="false">(('surfaces corrigées'!BE11*0.55*1000*$M11)/(BG$2*60*$O11))/$L11</f>
        <v>0</v>
      </c>
      <c r="BH11" s="58" t="n">
        <f aca="false">(('surfaces corrigées'!BF11*0.55*1000*$M11)/(BH$2*60*$O11))/$L11</f>
        <v>0</v>
      </c>
      <c r="BI11" s="58" t="n">
        <f aca="false">(('surfaces corrigées'!BG11*0.55*1000*$M11)/(BI$2*60*$O11))/$L11</f>
        <v>0.0205396346408572</v>
      </c>
      <c r="BJ11" s="58" t="n">
        <f aca="false">(('surfaces corrigées'!BH11*0.55*1000*$M11)/(BJ$2*60*$O11))/$L11</f>
        <v>0.0150921156894953</v>
      </c>
      <c r="BK11" s="58" t="n">
        <f aca="false">(('surfaces corrigées'!BI11*0.55*1000*$M11)/(BK$2*60*$O11))/$L11</f>
        <v>0</v>
      </c>
      <c r="BL11" s="58" t="n">
        <f aca="false">(('surfaces corrigées'!BJ11*0.55*1000*$M11)/(BL$2*60*$O11))/$L11</f>
        <v>0</v>
      </c>
      <c r="BM11" s="58" t="n">
        <f aca="false">(('surfaces corrigées'!BK11*0.55*1000*$M11)/(BM$2*60*$O11))/$L11</f>
        <v>0.448767766534975</v>
      </c>
      <c r="BN11" s="58" t="n">
        <f aca="false">(('surfaces corrigées'!BL11*0.55*1000*$M11)/(BN$2*60*$O11))/$L11</f>
        <v>0.0113035856015244</v>
      </c>
      <c r="BO11" s="58" t="n">
        <f aca="false">(('surfaces corrigées'!BM11*0.55*1000*$M11)/(BO$2*60*$O11))/$L11</f>
        <v>0.0152684479199245</v>
      </c>
      <c r="BP11" s="58" t="n">
        <f aca="false">(('surfaces corrigées'!BN11*0.55*1000*$M11)/(BP$2*60*$O11))/$L11</f>
        <v>0</v>
      </c>
      <c r="BQ11" s="58" t="n">
        <f aca="false">(('surfaces corrigées'!BO11*0.55*1000*$M11)/(BQ$2*60*$O11))/$L11</f>
        <v>0</v>
      </c>
      <c r="BR11" s="58" t="n">
        <f aca="false">(('surfaces corrigées'!BP11*0.55*1000*$M11)/(BR$2*60*$O11))/$L11</f>
        <v>0.00288357633170314</v>
      </c>
      <c r="BS11" s="58" t="n">
        <f aca="false">(('surfaces corrigées'!BQ11*0.55*1000*$M11)/(BS$2*60*$O11))/$L11</f>
        <v>0.00711010895995217</v>
      </c>
      <c r="BT11" s="58" t="n">
        <f aca="false">(('surfaces corrigées'!BR11*0.55*1000*$M11)/(BT$2*60*$O11))/$L11</f>
        <v>0</v>
      </c>
      <c r="BU11" s="58" t="n">
        <f aca="false">(('surfaces corrigées'!BS11*0.55*1000*$M11)/(BU$2*60*$O11))/$L11</f>
        <v>0</v>
      </c>
      <c r="BV11" s="58" t="n">
        <f aca="false">(('surfaces corrigées'!BT11*0.55*1000*$M11)/(BV$2*60*$O11))/$L11</f>
        <v>0.0190736447786193</v>
      </c>
      <c r="BW11" s="58" t="n">
        <f aca="false">(('surfaces corrigées'!BU11*0.55*1000*$M11)/(BW$2*60*$O11))/$L11</f>
        <v>0.00338701807627101</v>
      </c>
      <c r="BX11" s="58" t="n">
        <f aca="false">(('surfaces corrigées'!BV11*0.55*1000*$M11)/(BX$2*60*$O11))/$L11</f>
        <v>0.00275104881665283</v>
      </c>
      <c r="BY11" s="58" t="n">
        <f aca="false">(('surfaces corrigées'!BW11*0.55*1000*$M11)/(BY$2*60*$O11))/$L11</f>
        <v>0</v>
      </c>
      <c r="BZ11" s="58" t="n">
        <f aca="false">(('surfaces corrigées'!BX11*0.55*1000*$M11)/(BZ$2*60*$O11))/$L11</f>
        <v>0</v>
      </c>
      <c r="CA11" s="58" t="n">
        <f aca="false">(('surfaces corrigées'!BY11*0.55*1000*$M11)/(CA$2*60*$O11))/$L11</f>
        <v>0</v>
      </c>
      <c r="CB11" s="58" t="n">
        <f aca="false">(('surfaces corrigées'!BZ11*0.55*1000*$M11)/(CB$2*60*$O11))/$L11</f>
        <v>0</v>
      </c>
      <c r="CC11" s="58" t="n">
        <f aca="false">(('surfaces corrigées'!CA11*0.55*1000*$M11)/(CC$2*60*$O11))/$L11</f>
        <v>0</v>
      </c>
      <c r="CD11" s="58" t="n">
        <f aca="false">(('surfaces corrigées'!CB11*0.55*1000*$M11)/(CD$2*60*$O11))/$L11</f>
        <v>0</v>
      </c>
      <c r="CE11" s="58" t="n">
        <f aca="false">(('surfaces corrigées'!CC11*0.55*1000*$M11)/(CE$2*60*$O11))/$L11</f>
        <v>0</v>
      </c>
      <c r="CF11" s="58" t="n">
        <f aca="false">(('surfaces corrigées'!CD11*0.55*1000*$M11)/(CF$2*60*$O11))/$L11</f>
        <v>0</v>
      </c>
      <c r="CG11" s="58" t="n">
        <f aca="false">(('surfaces corrigées'!CE11*0.55*1000*$M11)/(CG$2*60*$O11))/$L11</f>
        <v>0</v>
      </c>
      <c r="CH11" s="58" t="n">
        <f aca="false">(('surfaces corrigées'!CF11*0.55*1000*$M11)/(CH$2*60*$O11))/$L11</f>
        <v>0</v>
      </c>
      <c r="CI11" s="58" t="n">
        <f aca="false">(('surfaces corrigées'!CG11*0.55*1000*$M11)/(CI$2*60*$O11))/$L11</f>
        <v>0</v>
      </c>
      <c r="CJ11" s="58" t="n">
        <f aca="false">(('surfaces corrigées'!CH11*0.55*1000*$M11)/(CJ$2*60*$O11))/$L11</f>
        <v>0</v>
      </c>
      <c r="CK11" s="59" t="n">
        <f aca="false">BM11+BL11+BK11+BJ11+BI11+BO11+BN11</f>
        <v>0.510971550386776</v>
      </c>
      <c r="CL11" s="58" t="n">
        <f aca="false">CK11+CO11+BH11</f>
        <v>0.510971550386776</v>
      </c>
      <c r="CM11" s="58" t="n">
        <f aca="false">BC11+BD11</f>
        <v>0.0459185746026634</v>
      </c>
      <c r="CN11" s="58" t="n">
        <f aca="false">1.41*AA11+1.41*AI11+0.35*AH11+1.27*AN11+0.6*AS11+0.86*AV11+1.01*CM11</f>
        <v>0.335029048690036</v>
      </c>
      <c r="CO11" s="58" t="n">
        <f aca="false">Y11+Z11</f>
        <v>0</v>
      </c>
      <c r="CP11" s="58" t="n">
        <f aca="false">AB11+AC11+AD11+AE11+AF11</f>
        <v>0</v>
      </c>
      <c r="CQ11" s="60" t="n">
        <f aca="false">'surfaces brutes'!CJ11</f>
        <v>0</v>
      </c>
      <c r="CR11" s="61" t="n">
        <f aca="false">'surfaces brutes'!CK11</f>
        <v>0</v>
      </c>
      <c r="CS11" s="61" t="n">
        <f aca="false">'surfaces brutes'!CL11</f>
        <v>0</v>
      </c>
      <c r="CT11" s="54" t="n">
        <f aca="false">'surfaces brutes'!CM11</f>
        <v>44242</v>
      </c>
      <c r="CU11" s="55" t="n">
        <f aca="false">'surfaces brutes'!CN11</f>
        <v>0</v>
      </c>
      <c r="CV11" s="41" t="n">
        <f aca="false">'surfaces brutes'!CO11</f>
        <v>0</v>
      </c>
      <c r="CW11" s="41" t="n">
        <f aca="false">'surfaces brutes'!CP11</f>
        <v>0</v>
      </c>
      <c r="CX11" s="41" t="str">
        <f aca="false">'surfaces brutes'!CQ11</f>
        <v>profile inversé</v>
      </c>
      <c r="DA11" s="58" t="n">
        <f aca="false">T11+V11+U11</f>
        <v>0.0555685336945353</v>
      </c>
      <c r="DB11" s="58" t="n">
        <f aca="false">Y11+Z11</f>
        <v>0</v>
      </c>
      <c r="DC11" s="58" t="n">
        <f aca="false">AB11+AC11+AD11+AE11+AF11</f>
        <v>0</v>
      </c>
      <c r="DD11" s="58" t="n">
        <f aca="false">BS11+BT11</f>
        <v>0.00711010895995217</v>
      </c>
      <c r="DE11" s="58" t="n">
        <f aca="false">BU11+BV11</f>
        <v>0.0190736447786193</v>
      </c>
      <c r="DF11" s="41" t="n">
        <f aca="false">'surfaces brutes'!CR11</f>
        <v>0</v>
      </c>
      <c r="DG11" s="62"/>
      <c r="DH11" s="62" t="n">
        <f aca="false">100*(0.86*AV11+1.01*CM11)/CN11</f>
        <v>16.7793524203681</v>
      </c>
      <c r="DI11" s="62" t="n">
        <f aca="false">100*(0.35*AH11+1.27*AN11+0.6*AS11)/CN11</f>
        <v>43.0482812002884</v>
      </c>
      <c r="DJ11" s="62" t="n">
        <f aca="false">100*(1.41*(AA11+AI11))/CN11</f>
        <v>40.1723663793435</v>
      </c>
      <c r="DK11" s="58" t="n">
        <f aca="false">$CL11*DH11/100</f>
        <v>0.0857377172072159</v>
      </c>
      <c r="DL11" s="58" t="n">
        <f aca="false">$CL11*DI11/100</f>
        <v>0.219964469863973</v>
      </c>
      <c r="DM11" s="58" t="n">
        <f aca="false">$CL11*DJ11/100</f>
        <v>0.205269363315588</v>
      </c>
    </row>
    <row r="12" customFormat="false" ht="12.75" hidden="false" customHeight="true" outlineLevel="0" collapsed="false">
      <c r="A12" s="45" t="n">
        <f aca="false">'surfaces brutes'!A12</f>
        <v>44264</v>
      </c>
      <c r="B12" s="45" t="n">
        <f aca="false">'surfaces brutes'!B12</f>
        <v>44264</v>
      </c>
      <c r="C12" s="53" t="str">
        <f aca="false">'surfaces brutes'!C12</f>
        <v>Boussole227</v>
      </c>
      <c r="D12" s="53" t="str">
        <f aca="false">'surfaces brutes'!D12</f>
        <v>B2270110</v>
      </c>
      <c r="E12" s="53" t="str">
        <f aca="false">'surfaces brutes'!E12</f>
        <v>Boussole227</v>
      </c>
      <c r="F12" s="53" t="s">
        <v>118</v>
      </c>
      <c r="G12" s="53" t="str">
        <f aca="false">'surfaces brutes'!F12</f>
        <v>B2270110</v>
      </c>
      <c r="H12" s="57" t="n">
        <v>1</v>
      </c>
      <c r="I12" s="57" t="n">
        <v>150</v>
      </c>
      <c r="J12" s="57" t="n">
        <v>151.2</v>
      </c>
      <c r="K12" s="53" t="n">
        <f aca="false">'surfaces brutes'!I12</f>
        <v>2</v>
      </c>
      <c r="L12" s="53" t="n">
        <f aca="false">'surfaces brutes'!J12</f>
        <v>2.27</v>
      </c>
      <c r="M12" s="53" t="n">
        <f aca="false">'surfaces brutes'!K12</f>
        <v>3</v>
      </c>
      <c r="N12" s="53" t="str">
        <f aca="false">'surfaces brutes'!L12</f>
        <v>abricot</v>
      </c>
      <c r="O12" s="26" t="n">
        <f aca="false">IF(N12="Abricot",125,IF(N12="DHISTD",60,IF(N12="Culture",30,"?")))</f>
        <v>125</v>
      </c>
      <c r="P12" s="53" t="n">
        <f aca="false">'surfaces brutes'!N12</f>
        <v>4931.8369140625</v>
      </c>
      <c r="Q12" s="53" t="n">
        <f aca="false">'surfaces brutes'!O12</f>
        <v>4718.70458984375</v>
      </c>
      <c r="R12" s="58" t="n">
        <f aca="false">(('surfaces corrigées'!P12*0.55*1000*$M12)/(R$2*60*$O12))/$L12</f>
        <v>0.0406718655667158</v>
      </c>
      <c r="S12" s="58" t="n">
        <f aca="false">(('surfaces corrigées'!Q12*0.55*1000*$M12)/(S$2*60*$O12))/$L12</f>
        <v>0</v>
      </c>
      <c r="T12" s="58" t="n">
        <f aca="false">(('surfaces corrigées'!R12*0.55*1000*$M12)/(T$2*60*$O12))/$L12</f>
        <v>0.0609178820435812</v>
      </c>
      <c r="U12" s="58" t="n">
        <f aca="false">(('surfaces corrigées'!S12*0.55*1000*$M12)/(U$2*60*$O12))/$L12</f>
        <v>0</v>
      </c>
      <c r="V12" s="58" t="n">
        <f aca="false">(('surfaces corrigées'!T12*0.55*1000*$M12)/(V$2*60*$O12))/$L12</f>
        <v>0</v>
      </c>
      <c r="W12" s="58" t="n">
        <f aca="false">(('surfaces corrigées'!U12*0.55*1000*$M12)/(W$2*60*$O12))/$L12</f>
        <v>0</v>
      </c>
      <c r="X12" s="58" t="n">
        <f aca="false">(('surfaces corrigées'!V12*0.55*1000*$M12)/(X$2*60*$O12))/$L12</f>
        <v>0</v>
      </c>
      <c r="Y12" s="58" t="n">
        <f aca="false">(('surfaces corrigées'!W12*0.55*1000*$M12)/(Y$2*60*$O12))/$L12</f>
        <v>0</v>
      </c>
      <c r="Z12" s="58" t="n">
        <f aca="false">(('surfaces corrigées'!X12*0.55*1000*$M12)/(Z$2*60*$O12))/$L12</f>
        <v>0</v>
      </c>
      <c r="AA12" s="58" t="n">
        <f aca="false">(('surfaces corrigées'!Y12*0.55*1000*$M12)/(AA$2*60*$O12))/$L12</f>
        <v>0.0206383098094936</v>
      </c>
      <c r="AB12" s="58" t="n">
        <f aca="false">(('surfaces corrigées'!Z12*0.55*1000*$M12)/(AB$2*60*$O12))/$L12</f>
        <v>0</v>
      </c>
      <c r="AC12" s="58" t="n">
        <f aca="false">(('surfaces corrigées'!AA12*0.55*1000*$M12)/(AC$2*60*$O12))/$L12</f>
        <v>0.0115253022906006</v>
      </c>
      <c r="AD12" s="58" t="n">
        <f aca="false">(('surfaces corrigées'!AB12*0.55*1000*$M12)/(AD$2*60*$O12))/$L12</f>
        <v>0</v>
      </c>
      <c r="AE12" s="58" t="n">
        <f aca="false">(('surfaces corrigées'!AC12*0.55*1000*$M12)/(AE$2*60*$O12))/$L12</f>
        <v>0</v>
      </c>
      <c r="AF12" s="58" t="n">
        <f aca="false">(('surfaces corrigées'!AD12*0.55*1000*$M12)/(AF$2*60*$O12))/$L12</f>
        <v>0</v>
      </c>
      <c r="AG12" s="58" t="n">
        <f aca="false">(('surfaces corrigées'!AE12*0.55*1000*$M12)/(AG$2*60*$O12))/$L12</f>
        <v>0.00369804579382356</v>
      </c>
      <c r="AH12" s="58" t="n">
        <f aca="false">(('surfaces corrigées'!AF12*0.55*1000*$M12)/(AH$2*60*$O12))/$L12</f>
        <v>0.0330955624772845</v>
      </c>
      <c r="AI12" s="58" t="n">
        <f aca="false">(('surfaces corrigées'!AG12*0.55*1000*$M12)/(AI$2*60*$O12))/$L12</f>
        <v>0.0895893290539443</v>
      </c>
      <c r="AJ12" s="58" t="n">
        <f aca="false">(('surfaces corrigées'!AH12*0.55*1000*$M12)/(AJ$2*60*$O12))/$L12</f>
        <v>0.00877073641021968</v>
      </c>
      <c r="AK12" s="58" t="n">
        <f aca="false">(('surfaces corrigées'!AI12*0.55*1000*$M12)/(AK$2*60*$O12))/$L12</f>
        <v>0</v>
      </c>
      <c r="AL12" s="58" t="n">
        <f aca="false">(('surfaces corrigées'!AJ12*0.55*1000*$M12)/(AL$2*60*$O12))/$L12</f>
        <v>0.0147886474057554</v>
      </c>
      <c r="AM12" s="58" t="n">
        <f aca="false">(('surfaces corrigées'!AK12*0.55*1000*$M12)/(AM$2*60*$O12))/$L12</f>
        <v>0.00378350579520517</v>
      </c>
      <c r="AN12" s="58" t="n">
        <f aca="false">(('surfaces corrigées'!AL12*0.55*1000*$M12)/(AN$2*60*$O12))/$L12</f>
        <v>0.0937790063342456</v>
      </c>
      <c r="AO12" s="58" t="n">
        <f aca="false">(('surfaces corrigées'!AM12*0.55*1000*$M12)/(AO$2*60*$O12))/$L12</f>
        <v>0.00283515364069428</v>
      </c>
      <c r="AP12" s="58" t="n">
        <f aca="false">(('surfaces corrigées'!AN12*0.55*1000*$M12)/(AP$2*60*$O12))/$L12</f>
        <v>0</v>
      </c>
      <c r="AQ12" s="58" t="n">
        <f aca="false">(('surfaces corrigées'!AO12*0.55*1000*$M12)/(AQ$2*60*$O12))/$L12</f>
        <v>0.0199484188022732</v>
      </c>
      <c r="AR12" s="58" t="n">
        <f aca="false">(('surfaces corrigées'!AP12*0.55*1000*$M12)/(AR$2*60*$O12))/$L12</f>
        <v>0</v>
      </c>
      <c r="AS12" s="58" t="n">
        <f aca="false">(('surfaces corrigées'!AQ12*0.55*1000*$M12)/(AS$2*60*$O12))/$L12</f>
        <v>0.0294588792737336</v>
      </c>
      <c r="AT12" s="58" t="n">
        <f aca="false">(('surfaces corrigées'!AR12*0.55*1000*$M12)/(AT$2*60*$O12))/$L12</f>
        <v>0</v>
      </c>
      <c r="AU12" s="58" t="n">
        <f aca="false">(('surfaces corrigées'!AS12*0.55*1000*$M12)/(AU$2*60*$O12))/$L12</f>
        <v>0.000972676646104106</v>
      </c>
      <c r="AV12" s="58" t="n">
        <f aca="false">(('surfaces corrigées'!AT12*0.55*1000*$M12)/(AV$2*60*$O12))/$L12</f>
        <v>0.013598962126395</v>
      </c>
      <c r="AW12" s="58" t="n">
        <f aca="false">(('surfaces corrigées'!AU12*0.55*1000*$M12)/(AW$2*60*$O12))/$L12</f>
        <v>0.00186242875461423</v>
      </c>
      <c r="AX12" s="58" t="n">
        <f aca="false">(('surfaces corrigées'!AV12*0.55*1000*$M12)/(AX$2*60*$O12))/$L12</f>
        <v>0</v>
      </c>
      <c r="AY12" s="58" t="n">
        <f aca="false">(('surfaces corrigées'!AW12*0.55*1000*$M12)/(AY$2*60*$O12))/$L12</f>
        <v>0</v>
      </c>
      <c r="AZ12" s="58" t="n">
        <f aca="false">(('surfaces corrigées'!AX12*0.55*1000*$M12)/(AZ$2*60*$O12))/$L12</f>
        <v>0</v>
      </c>
      <c r="BA12" s="58" t="n">
        <f aca="false">(('surfaces corrigées'!AY12*0.55*1000*$M12)/(BA$2*60*$O12))/$L12</f>
        <v>0</v>
      </c>
      <c r="BB12" s="58" t="n">
        <f aca="false">(('surfaces corrigées'!AZ12*0.55*1000*$M12)/(BB$2*60*$O12))/$L12</f>
        <v>0</v>
      </c>
      <c r="BC12" s="58" t="n">
        <f aca="false">(('surfaces corrigées'!BA12*0.55*1000*$M12)/(BC$2*60*$O12))/$L12</f>
        <v>0</v>
      </c>
      <c r="BD12" s="58" t="n">
        <f aca="false">(('surfaces corrigées'!BB12*0.55*1000*$M12)/(BD$2*60*$O12))/$L12</f>
        <v>0.0475609919805739</v>
      </c>
      <c r="BE12" s="58" t="n">
        <f aca="false">(('surfaces corrigées'!BC12*0.55*1000*$M12)/(BE$2*60*$O12))/$L12</f>
        <v>0</v>
      </c>
      <c r="BF12" s="58" t="n">
        <f aca="false">(('surfaces corrigées'!BD12*0.55*1000*$M12)/(BF$2*60*$O12))/$L12</f>
        <v>0</v>
      </c>
      <c r="BG12" s="58" t="n">
        <f aca="false">(('surfaces corrigées'!BE12*0.55*1000*$M12)/(BG$2*60*$O12))/$L12</f>
        <v>0</v>
      </c>
      <c r="BH12" s="58" t="n">
        <f aca="false">(('surfaces corrigées'!BF12*0.55*1000*$M12)/(BH$2*60*$O12))/$L12</f>
        <v>0</v>
      </c>
      <c r="BI12" s="58" t="n">
        <f aca="false">(('surfaces corrigées'!BG12*0.55*1000*$M12)/(BI$2*60*$O12))/$L12</f>
        <v>0.023128931930913</v>
      </c>
      <c r="BJ12" s="58" t="n">
        <f aca="false">(('surfaces corrigées'!BH12*0.55*1000*$M12)/(BJ$2*60*$O12))/$L12</f>
        <v>0.0166983182354157</v>
      </c>
      <c r="BK12" s="58" t="n">
        <f aca="false">(('surfaces corrigées'!BI12*0.55*1000*$M12)/(BK$2*60*$O12))/$L12</f>
        <v>0</v>
      </c>
      <c r="BL12" s="58" t="n">
        <f aca="false">(('surfaces corrigées'!BJ12*0.55*1000*$M12)/(BL$2*60*$O12))/$L12</f>
        <v>0</v>
      </c>
      <c r="BM12" s="58" t="n">
        <f aca="false">(('surfaces corrigées'!BK12*0.55*1000*$M12)/(BM$2*60*$O12))/$L12</f>
        <v>0.512225148883985</v>
      </c>
      <c r="BN12" s="58" t="n">
        <f aca="false">(('surfaces corrigées'!BL12*0.55*1000*$M12)/(BN$2*60*$O12))/$L12</f>
        <v>0.016300895485037</v>
      </c>
      <c r="BO12" s="58" t="n">
        <f aca="false">(('surfaces corrigées'!BM12*0.55*1000*$M12)/(BO$2*60*$O12))/$L12</f>
        <v>0</v>
      </c>
      <c r="BP12" s="58" t="n">
        <f aca="false">(('surfaces corrigées'!BN12*0.55*1000*$M12)/(BP$2*60*$O12))/$L12</f>
        <v>0</v>
      </c>
      <c r="BQ12" s="58" t="n">
        <f aca="false">(('surfaces corrigées'!BO12*0.55*1000*$M12)/(BQ$2*60*$O12))/$L12</f>
        <v>0</v>
      </c>
      <c r="BR12" s="58" t="n">
        <f aca="false">(('surfaces corrigées'!BP12*0.55*1000*$M12)/(BR$2*60*$O12))/$L12</f>
        <v>0.00312558254332616</v>
      </c>
      <c r="BS12" s="58" t="n">
        <f aca="false">(('surfaces corrigées'!BQ12*0.55*1000*$M12)/(BS$2*60*$O12))/$L12</f>
        <v>0.00822736504209643</v>
      </c>
      <c r="BT12" s="58" t="n">
        <f aca="false">(('surfaces corrigées'!BR12*0.55*1000*$M12)/(BT$2*60*$O12))/$L12</f>
        <v>0.00556042584017136</v>
      </c>
      <c r="BU12" s="58" t="n">
        <f aca="false">(('surfaces corrigées'!BS12*0.55*1000*$M12)/(BU$2*60*$O12))/$L12</f>
        <v>0</v>
      </c>
      <c r="BV12" s="58" t="n">
        <f aca="false">(('surfaces corrigées'!BT12*0.55*1000*$M12)/(BV$2*60*$O12))/$L12</f>
        <v>0.0216426544536256</v>
      </c>
      <c r="BW12" s="58" t="n">
        <f aca="false">(('surfaces corrigées'!BU12*0.55*1000*$M12)/(BW$2*60*$O12))/$L12</f>
        <v>0.00369804579382356</v>
      </c>
      <c r="BX12" s="58" t="n">
        <f aca="false">(('surfaces corrigées'!BV12*0.55*1000*$M12)/(BX$2*60*$O12))/$L12</f>
        <v>0.00283515364069428</v>
      </c>
      <c r="BY12" s="58" t="n">
        <f aca="false">(('surfaces corrigées'!BW12*0.55*1000*$M12)/(BY$2*60*$O12))/$L12</f>
        <v>0</v>
      </c>
      <c r="BZ12" s="58" t="n">
        <f aca="false">(('surfaces corrigées'!BX12*0.55*1000*$M12)/(BZ$2*60*$O12))/$L12</f>
        <v>0</v>
      </c>
      <c r="CA12" s="58" t="n">
        <f aca="false">(('surfaces corrigées'!BY12*0.55*1000*$M12)/(CA$2*60*$O12))/$L12</f>
        <v>0</v>
      </c>
      <c r="CB12" s="58" t="n">
        <f aca="false">(('surfaces corrigées'!BZ12*0.55*1000*$M12)/(CB$2*60*$O12))/$L12</f>
        <v>0</v>
      </c>
      <c r="CC12" s="58" t="n">
        <f aca="false">(('surfaces corrigées'!CA12*0.55*1000*$M12)/(CC$2*60*$O12))/$L12</f>
        <v>0</v>
      </c>
      <c r="CD12" s="58" t="n">
        <f aca="false">(('surfaces corrigées'!CB12*0.55*1000*$M12)/(CD$2*60*$O12))/$L12</f>
        <v>0</v>
      </c>
      <c r="CE12" s="58" t="n">
        <f aca="false">(('surfaces corrigées'!CC12*0.55*1000*$M12)/(CE$2*60*$O12))/$L12</f>
        <v>0</v>
      </c>
      <c r="CF12" s="58" t="n">
        <f aca="false">(('surfaces corrigées'!CD12*0.55*1000*$M12)/(CF$2*60*$O12))/$L12</f>
        <v>0</v>
      </c>
      <c r="CG12" s="58" t="n">
        <f aca="false">(('surfaces corrigées'!CE12*0.55*1000*$M12)/(CG$2*60*$O12))/$L12</f>
        <v>0</v>
      </c>
      <c r="CH12" s="58" t="n">
        <f aca="false">(('surfaces corrigées'!CF12*0.55*1000*$M12)/(CH$2*60*$O12))/$L12</f>
        <v>0</v>
      </c>
      <c r="CI12" s="58" t="n">
        <f aca="false">(('surfaces corrigées'!CG12*0.55*1000*$M12)/(CI$2*60*$O12))/$L12</f>
        <v>0</v>
      </c>
      <c r="CJ12" s="58" t="n">
        <f aca="false">(('surfaces corrigées'!CH12*0.55*1000*$M12)/(CJ$2*60*$O12))/$L12</f>
        <v>0</v>
      </c>
      <c r="CK12" s="59" t="n">
        <f aca="false">BM12+BL12+BK12+BJ12+BI12+BO12+BN12</f>
        <v>0.56835329453535</v>
      </c>
      <c r="CL12" s="58" t="n">
        <f aca="false">CK12+CO12+BH12</f>
        <v>0.56835329453535</v>
      </c>
      <c r="CM12" s="58" t="n">
        <f aca="false">BC12+BD12</f>
        <v>0.0475609919805739</v>
      </c>
      <c r="CN12" s="58" t="n">
        <f aca="false">1.41*AA12+1.41*AI12+0.35*AH12+1.27*AN12+0.6*AS12+0.86*AV12+1.01*CM12</f>
        <v>0.363510792602308</v>
      </c>
      <c r="CO12" s="58" t="n">
        <f aca="false">Y12+Z12</f>
        <v>0</v>
      </c>
      <c r="CP12" s="58" t="n">
        <f aca="false">AB12+AC12+AD12+AE12+AF12</f>
        <v>0.0115253022906006</v>
      </c>
      <c r="CQ12" s="60" t="n">
        <f aca="false">'surfaces brutes'!CJ12</f>
        <v>0</v>
      </c>
      <c r="CR12" s="61" t="n">
        <f aca="false">'surfaces brutes'!CK12</f>
        <v>0</v>
      </c>
      <c r="CS12" s="61" t="n">
        <f aca="false">'surfaces brutes'!CL12</f>
        <v>0</v>
      </c>
      <c r="CT12" s="54" t="n">
        <f aca="false">'surfaces brutes'!CM12</f>
        <v>44242</v>
      </c>
      <c r="CU12" s="55" t="n">
        <f aca="false">'surfaces brutes'!CN12</f>
        <v>0</v>
      </c>
      <c r="CV12" s="41" t="n">
        <f aca="false">'surfaces brutes'!CO12</f>
        <v>0</v>
      </c>
      <c r="CW12" s="41" t="n">
        <f aca="false">'surfaces brutes'!CP12</f>
        <v>0</v>
      </c>
      <c r="CX12" s="41" t="str">
        <f aca="false">'surfaces brutes'!CQ12</f>
        <v>profile inversé</v>
      </c>
      <c r="DA12" s="58" t="n">
        <f aca="false">T12+V12+U12</f>
        <v>0.0609178820435812</v>
      </c>
      <c r="DB12" s="58" t="n">
        <f aca="false">Y12+Z12</f>
        <v>0</v>
      </c>
      <c r="DC12" s="58" t="n">
        <f aca="false">AB12+AC12+AD12+AE12+AF12</f>
        <v>0.0115253022906006</v>
      </c>
      <c r="DD12" s="58" t="n">
        <f aca="false">BS12+BT12</f>
        <v>0.0137877908822678</v>
      </c>
      <c r="DE12" s="58" t="n">
        <f aca="false">BU12+BV12</f>
        <v>0.0216426544536256</v>
      </c>
      <c r="DF12" s="41" t="n">
        <f aca="false">'surfaces brutes'!CR12</f>
        <v>0</v>
      </c>
      <c r="DG12" s="62"/>
      <c r="DH12" s="62" t="n">
        <f aca="false">100*(0.86*AV12+1.01*CM12)/CN12</f>
        <v>16.4318943328947</v>
      </c>
      <c r="DI12" s="62" t="n">
        <f aca="false">100*(0.35*AH12+1.27*AN12+0.6*AS12)/CN12</f>
        <v>40.8125743430374</v>
      </c>
      <c r="DJ12" s="62" t="n">
        <f aca="false">100*(1.41*(AA12+AI12))/CN12</f>
        <v>42.7555313240679</v>
      </c>
      <c r="DK12" s="58" t="n">
        <f aca="false">$CL12*DH12/100</f>
        <v>0.0933912127955747</v>
      </c>
      <c r="DL12" s="58" t="n">
        <f aca="false">$CL12*DI12/100</f>
        <v>0.231959610863342</v>
      </c>
      <c r="DM12" s="58" t="n">
        <f aca="false">$CL12*DJ12/100</f>
        <v>0.243002470876433</v>
      </c>
    </row>
    <row r="13" customFormat="false" ht="12.75" hidden="false" customHeight="true" outlineLevel="0" collapsed="false">
      <c r="A13" s="45" t="n">
        <f aca="false">'surfaces brutes'!A13</f>
        <v>44264</v>
      </c>
      <c r="B13" s="45" t="n">
        <f aca="false">'surfaces brutes'!B13</f>
        <v>44264</v>
      </c>
      <c r="C13" s="53" t="str">
        <f aca="false">'surfaces brutes'!C13</f>
        <v>Boussole227</v>
      </c>
      <c r="D13" s="53" t="str">
        <f aca="false">'surfaces brutes'!D13</f>
        <v>B2270111</v>
      </c>
      <c r="E13" s="53" t="str">
        <f aca="false">'surfaces brutes'!E13</f>
        <v>Boussole227</v>
      </c>
      <c r="F13" s="53" t="s">
        <v>118</v>
      </c>
      <c r="G13" s="53" t="str">
        <f aca="false">'surfaces brutes'!F13</f>
        <v>B2270111</v>
      </c>
      <c r="H13" s="57" t="n">
        <v>1</v>
      </c>
      <c r="I13" s="57" t="n">
        <v>400</v>
      </c>
      <c r="J13" s="57" t="n">
        <v>400.59</v>
      </c>
      <c r="K13" s="53" t="n">
        <f aca="false">'surfaces brutes'!I13</f>
        <v>1</v>
      </c>
      <c r="L13" s="53" t="n">
        <f aca="false">'surfaces brutes'!J13</f>
        <v>2.27</v>
      </c>
      <c r="M13" s="53" t="n">
        <f aca="false">'surfaces brutes'!K13</f>
        <v>3</v>
      </c>
      <c r="N13" s="53" t="str">
        <f aca="false">'surfaces brutes'!L13</f>
        <v>abricot</v>
      </c>
      <c r="O13" s="26" t="n">
        <f aca="false">IF(N13="Abricot",125,IF(N13="DHISTD",60,IF(N13="Culture",30,"?")))</f>
        <v>125</v>
      </c>
      <c r="P13" s="53" t="n">
        <f aca="false">'surfaces brutes'!N13</f>
        <v>4931.8369140625</v>
      </c>
      <c r="Q13" s="53" t="n">
        <f aca="false">'surfaces brutes'!O13</f>
        <v>4713.92724609375</v>
      </c>
      <c r="R13" s="58" t="n">
        <f aca="false">(('surfaces corrigées'!P13*0.55*1000*$M13)/(R$2*60*$O13))/$L13</f>
        <v>0</v>
      </c>
      <c r="S13" s="58" t="n">
        <f aca="false">(('surfaces corrigées'!Q13*0.55*1000*$M13)/(S$2*60*$O13))/$L13</f>
        <v>0</v>
      </c>
      <c r="T13" s="58" t="n">
        <f aca="false">(('surfaces corrigées'!R13*0.55*1000*$M13)/(T$2*60*$O13))/$L13</f>
        <v>0</v>
      </c>
      <c r="U13" s="58" t="n">
        <f aca="false">(('surfaces corrigées'!S13*0.55*1000*$M13)/(U$2*60*$O13))/$L13</f>
        <v>0</v>
      </c>
      <c r="V13" s="58" t="n">
        <f aca="false">(('surfaces corrigées'!T13*0.55*1000*$M13)/(V$2*60*$O13))/$L13</f>
        <v>0</v>
      </c>
      <c r="W13" s="58" t="n">
        <f aca="false">(('surfaces corrigées'!U13*0.55*1000*$M13)/(W$2*60*$O13))/$L13</f>
        <v>0</v>
      </c>
      <c r="X13" s="58" t="n">
        <f aca="false">(('surfaces corrigées'!V13*0.55*1000*$M13)/(X$2*60*$O13))/$L13</f>
        <v>0</v>
      </c>
      <c r="Y13" s="58" t="n">
        <f aca="false">(('surfaces corrigées'!W13*0.55*1000*$M13)/(Y$2*60*$O13))/$L13</f>
        <v>0</v>
      </c>
      <c r="Z13" s="58" t="n">
        <f aca="false">(('surfaces corrigées'!X13*0.55*1000*$M13)/(Z$2*60*$O13))/$L13</f>
        <v>0</v>
      </c>
      <c r="AA13" s="58" t="n">
        <f aca="false">(('surfaces corrigées'!Y13*0.55*1000*$M13)/(AA$2*60*$O13))/$L13</f>
        <v>0</v>
      </c>
      <c r="AB13" s="58" t="n">
        <f aca="false">(('surfaces corrigées'!Z13*0.55*1000*$M13)/(AB$2*60*$O13))/$L13</f>
        <v>0</v>
      </c>
      <c r="AC13" s="58" t="n">
        <f aca="false">(('surfaces corrigées'!AA13*0.55*1000*$M13)/(AC$2*60*$O13))/$L13</f>
        <v>0</v>
      </c>
      <c r="AD13" s="58" t="n">
        <f aca="false">(('surfaces corrigées'!AB13*0.55*1000*$M13)/(AD$2*60*$O13))/$L13</f>
        <v>0</v>
      </c>
      <c r="AE13" s="58" t="n">
        <f aca="false">(('surfaces corrigées'!AC13*0.55*1000*$M13)/(AE$2*60*$O13))/$L13</f>
        <v>0</v>
      </c>
      <c r="AF13" s="58" t="n">
        <f aca="false">(('surfaces corrigées'!AD13*0.55*1000*$M13)/(AF$2*60*$O13))/$L13</f>
        <v>0</v>
      </c>
      <c r="AG13" s="58" t="n">
        <f aca="false">(('surfaces corrigées'!AE13*0.55*1000*$M13)/(AG$2*60*$O13))/$L13</f>
        <v>0</v>
      </c>
      <c r="AH13" s="58" t="n">
        <f aca="false">(('surfaces corrigées'!AF13*0.55*1000*$M13)/(AH$2*60*$O13))/$L13</f>
        <v>0</v>
      </c>
      <c r="AI13" s="58" t="n">
        <f aca="false">(('surfaces corrigées'!AG13*0.55*1000*$M13)/(AI$2*60*$O13))/$L13</f>
        <v>0</v>
      </c>
      <c r="AJ13" s="58" t="n">
        <f aca="false">(('surfaces corrigées'!AH13*0.55*1000*$M13)/(AJ$2*60*$O13))/$L13</f>
        <v>0</v>
      </c>
      <c r="AK13" s="58" t="n">
        <f aca="false">(('surfaces corrigées'!AI13*0.55*1000*$M13)/(AK$2*60*$O13))/$L13</f>
        <v>0</v>
      </c>
      <c r="AL13" s="58" t="n">
        <f aca="false">(('surfaces corrigées'!AJ13*0.55*1000*$M13)/(AL$2*60*$O13))/$L13</f>
        <v>0</v>
      </c>
      <c r="AM13" s="58" t="n">
        <f aca="false">(('surfaces corrigées'!AK13*0.55*1000*$M13)/(AM$2*60*$O13))/$L13</f>
        <v>0</v>
      </c>
      <c r="AN13" s="58" t="n">
        <f aca="false">(('surfaces corrigées'!AL13*0.55*1000*$M13)/(AN$2*60*$O13))/$L13</f>
        <v>0</v>
      </c>
      <c r="AO13" s="58" t="n">
        <f aca="false">(('surfaces corrigées'!AM13*0.55*1000*$M13)/(AO$2*60*$O13))/$L13</f>
        <v>0</v>
      </c>
      <c r="AP13" s="58" t="n">
        <f aca="false">(('surfaces corrigées'!AN13*0.55*1000*$M13)/(AP$2*60*$O13))/$L13</f>
        <v>0</v>
      </c>
      <c r="AQ13" s="58" t="n">
        <f aca="false">(('surfaces corrigées'!AO13*0.55*1000*$M13)/(AQ$2*60*$O13))/$L13</f>
        <v>0</v>
      </c>
      <c r="AR13" s="58" t="n">
        <f aca="false">(('surfaces corrigées'!AP13*0.55*1000*$M13)/(AR$2*60*$O13))/$L13</f>
        <v>0</v>
      </c>
      <c r="AS13" s="58" t="n">
        <f aca="false">(('surfaces corrigées'!AQ13*0.55*1000*$M13)/(AS$2*60*$O13))/$L13</f>
        <v>0</v>
      </c>
      <c r="AT13" s="58" t="n">
        <f aca="false">(('surfaces corrigées'!AR13*0.55*1000*$M13)/(AT$2*60*$O13))/$L13</f>
        <v>0</v>
      </c>
      <c r="AU13" s="58" t="n">
        <f aca="false">(('surfaces corrigées'!AS13*0.55*1000*$M13)/(AU$2*60*$O13))/$L13</f>
        <v>0</v>
      </c>
      <c r="AV13" s="58" t="n">
        <f aca="false">(('surfaces corrigées'!AT13*0.55*1000*$M13)/(AV$2*60*$O13))/$L13</f>
        <v>0</v>
      </c>
      <c r="AW13" s="58" t="n">
        <f aca="false">(('surfaces corrigées'!AU13*0.55*1000*$M13)/(AW$2*60*$O13))/$L13</f>
        <v>0</v>
      </c>
      <c r="AX13" s="58" t="n">
        <f aca="false">(('surfaces corrigées'!AV13*0.55*1000*$M13)/(AX$2*60*$O13))/$L13</f>
        <v>0</v>
      </c>
      <c r="AY13" s="58" t="n">
        <f aca="false">(('surfaces corrigées'!AW13*0.55*1000*$M13)/(AY$2*60*$O13))/$L13</f>
        <v>0</v>
      </c>
      <c r="AZ13" s="58" t="n">
        <f aca="false">(('surfaces corrigées'!AX13*0.55*1000*$M13)/(AZ$2*60*$O13))/$L13</f>
        <v>0</v>
      </c>
      <c r="BA13" s="58" t="n">
        <f aca="false">(('surfaces corrigées'!AY13*0.55*1000*$M13)/(BA$2*60*$O13))/$L13</f>
        <v>0</v>
      </c>
      <c r="BB13" s="58" t="n">
        <f aca="false">(('surfaces corrigées'!AZ13*0.55*1000*$M13)/(BB$2*60*$O13))/$L13</f>
        <v>0</v>
      </c>
      <c r="BC13" s="58" t="n">
        <f aca="false">(('surfaces corrigées'!BA13*0.55*1000*$M13)/(BC$2*60*$O13))/$L13</f>
        <v>0</v>
      </c>
      <c r="BD13" s="58" t="n">
        <f aca="false">(('surfaces corrigées'!BB13*0.55*1000*$M13)/(BD$2*60*$O13))/$L13</f>
        <v>0</v>
      </c>
      <c r="BE13" s="58" t="n">
        <f aca="false">(('surfaces corrigées'!BC13*0.55*1000*$M13)/(BE$2*60*$O13))/$L13</f>
        <v>0</v>
      </c>
      <c r="BF13" s="58" t="n">
        <f aca="false">(('surfaces corrigées'!BD13*0.55*1000*$M13)/(BF$2*60*$O13))/$L13</f>
        <v>0</v>
      </c>
      <c r="BG13" s="58" t="n">
        <f aca="false">(('surfaces corrigées'!BE13*0.55*1000*$M13)/(BG$2*60*$O13))/$L13</f>
        <v>0</v>
      </c>
      <c r="BH13" s="58" t="n">
        <f aca="false">(('surfaces corrigées'!BF13*0.55*1000*$M13)/(BH$2*60*$O13))/$L13</f>
        <v>0.00115332329487688</v>
      </c>
      <c r="BI13" s="58" t="n">
        <f aca="false">(('surfaces corrigées'!BG13*0.55*1000*$M13)/(BI$2*60*$O13))/$L13</f>
        <v>0</v>
      </c>
      <c r="BJ13" s="58" t="n">
        <f aca="false">(('surfaces corrigées'!BH13*0.55*1000*$M13)/(BJ$2*60*$O13))/$L13</f>
        <v>0</v>
      </c>
      <c r="BK13" s="58" t="n">
        <f aca="false">(('surfaces corrigées'!BI13*0.55*1000*$M13)/(BK$2*60*$O13))/$L13</f>
        <v>0</v>
      </c>
      <c r="BL13" s="58" t="n">
        <f aca="false">(('surfaces corrigées'!BJ13*0.55*1000*$M13)/(BL$2*60*$O13))/$L13</f>
        <v>0</v>
      </c>
      <c r="BM13" s="58" t="n">
        <f aca="false">(('surfaces corrigées'!BK13*0.55*1000*$M13)/(BM$2*60*$O13))/$L13</f>
        <v>0</v>
      </c>
      <c r="BN13" s="58" t="n">
        <f aca="false">(('surfaces corrigées'!BL13*0.55*1000*$M13)/(BN$2*60*$O13))/$L13</f>
        <v>0</v>
      </c>
      <c r="BO13" s="58" t="n">
        <f aca="false">(('surfaces corrigées'!BM13*0.55*1000*$M13)/(BO$2*60*$O13))/$L13</f>
        <v>0</v>
      </c>
      <c r="BP13" s="58" t="n">
        <f aca="false">(('surfaces corrigées'!BN13*0.55*1000*$M13)/(BP$2*60*$O13))/$L13</f>
        <v>0</v>
      </c>
      <c r="BQ13" s="58" t="n">
        <f aca="false">(('surfaces corrigées'!BO13*0.55*1000*$M13)/(BQ$2*60*$O13))/$L13</f>
        <v>0</v>
      </c>
      <c r="BR13" s="58" t="n">
        <f aca="false">(('surfaces corrigées'!BP13*0.55*1000*$M13)/(BR$2*60*$O13))/$L13</f>
        <v>0</v>
      </c>
      <c r="BS13" s="58" t="n">
        <f aca="false">(('surfaces corrigées'!BQ13*0.55*1000*$M13)/(BS$2*60*$O13))/$L13</f>
        <v>0</v>
      </c>
      <c r="BT13" s="58" t="n">
        <f aca="false">(('surfaces corrigées'!BR13*0.55*1000*$M13)/(BT$2*60*$O13))/$L13</f>
        <v>0</v>
      </c>
      <c r="BU13" s="58" t="n">
        <f aca="false">(('surfaces corrigées'!BS13*0.55*1000*$M13)/(BU$2*60*$O13))/$L13</f>
        <v>0</v>
      </c>
      <c r="BV13" s="58" t="n">
        <f aca="false">(('surfaces corrigées'!BT13*0.55*1000*$M13)/(BV$2*60*$O13))/$L13</f>
        <v>0</v>
      </c>
      <c r="BW13" s="58" t="n">
        <f aca="false">(('surfaces corrigées'!BU13*0.55*1000*$M13)/(BW$2*60*$O13))/$L13</f>
        <v>0</v>
      </c>
      <c r="BX13" s="58" t="n">
        <f aca="false">(('surfaces corrigées'!BV13*0.55*1000*$M13)/(BX$2*60*$O13))/$L13</f>
        <v>0</v>
      </c>
      <c r="BY13" s="58" t="n">
        <f aca="false">(('surfaces corrigées'!BW13*0.55*1000*$M13)/(BY$2*60*$O13))/$L13</f>
        <v>0</v>
      </c>
      <c r="BZ13" s="58" t="n">
        <f aca="false">(('surfaces corrigées'!BX13*0.55*1000*$M13)/(BZ$2*60*$O13))/$L13</f>
        <v>0</v>
      </c>
      <c r="CA13" s="58" t="n">
        <f aca="false">(('surfaces corrigées'!BY13*0.55*1000*$M13)/(CA$2*60*$O13))/$L13</f>
        <v>0</v>
      </c>
      <c r="CB13" s="58" t="n">
        <f aca="false">(('surfaces corrigées'!BZ13*0.55*1000*$M13)/(CB$2*60*$O13))/$L13</f>
        <v>0</v>
      </c>
      <c r="CC13" s="58" t="n">
        <f aca="false">(('surfaces corrigées'!CA13*0.55*1000*$M13)/(CC$2*60*$O13))/$L13</f>
        <v>0</v>
      </c>
      <c r="CD13" s="58" t="n">
        <f aca="false">(('surfaces corrigées'!CB13*0.55*1000*$M13)/(CD$2*60*$O13))/$L13</f>
        <v>0</v>
      </c>
      <c r="CE13" s="58" t="n">
        <f aca="false">(('surfaces corrigées'!CC13*0.55*1000*$M13)/(CE$2*60*$O13))/$L13</f>
        <v>0</v>
      </c>
      <c r="CF13" s="58" t="n">
        <f aca="false">(('surfaces corrigées'!CD13*0.55*1000*$M13)/(CF$2*60*$O13))/$L13</f>
        <v>0</v>
      </c>
      <c r="CG13" s="58" t="n">
        <f aca="false">(('surfaces corrigées'!CE13*0.55*1000*$M13)/(CG$2*60*$O13))/$L13</f>
        <v>0</v>
      </c>
      <c r="CH13" s="58" t="n">
        <f aca="false">(('surfaces corrigées'!CF13*0.55*1000*$M13)/(CH$2*60*$O13))/$L13</f>
        <v>0</v>
      </c>
      <c r="CI13" s="58" t="n">
        <f aca="false">(('surfaces corrigées'!CG13*0.55*1000*$M13)/(CI$2*60*$O13))/$L13</f>
        <v>0</v>
      </c>
      <c r="CJ13" s="58" t="n">
        <f aca="false">(('surfaces corrigées'!CH13*0.55*1000*$M13)/(CJ$2*60*$O13))/$L13</f>
        <v>0</v>
      </c>
      <c r="CK13" s="59" t="n">
        <f aca="false">BM13+BL13+BK13+BJ13+BI13+BO13+BN13</f>
        <v>0</v>
      </c>
      <c r="CL13" s="58" t="n">
        <f aca="false">CK13+CO13+BH13</f>
        <v>0.00115332329487688</v>
      </c>
      <c r="CM13" s="58" t="n">
        <f aca="false">BC13+BD13</f>
        <v>0</v>
      </c>
      <c r="CN13" s="58" t="n">
        <f aca="false">1.41*AA13+1.41*AI13+0.35*AH13+1.27*AN13+0.6*AS13+0.86*AV13+1.01*CM13</f>
        <v>0</v>
      </c>
      <c r="CO13" s="58" t="n">
        <f aca="false">Y13+Z13</f>
        <v>0</v>
      </c>
      <c r="CP13" s="58" t="n">
        <f aca="false">AB13+AC13+AD13+AE13+AF13</f>
        <v>0</v>
      </c>
      <c r="CQ13" s="60" t="n">
        <f aca="false">'surfaces brutes'!CJ13</f>
        <v>0</v>
      </c>
      <c r="CR13" s="61" t="n">
        <f aca="false">'surfaces brutes'!CK13</f>
        <v>0</v>
      </c>
      <c r="CS13" s="61" t="n">
        <f aca="false">'surfaces brutes'!CL13</f>
        <v>0</v>
      </c>
      <c r="CT13" s="54" t="n">
        <f aca="false">'surfaces brutes'!CM13</f>
        <v>44242</v>
      </c>
      <c r="CU13" s="55" t="n">
        <f aca="false">'surfaces brutes'!CN13</f>
        <v>0</v>
      </c>
      <c r="CV13" s="41" t="n">
        <f aca="false">'surfaces brutes'!CO13</f>
        <v>0</v>
      </c>
      <c r="CW13" s="41" t="n">
        <f aca="false">'surfaces brutes'!CP13</f>
        <v>0</v>
      </c>
      <c r="CX13" s="41" t="str">
        <f aca="false">'surfaces brutes'!CQ13</f>
        <v>profile inversé</v>
      </c>
      <c r="DA13" s="58" t="n">
        <f aca="false">T13+V13+U13</f>
        <v>0</v>
      </c>
      <c r="DB13" s="58" t="n">
        <f aca="false">Y13+Z13</f>
        <v>0</v>
      </c>
      <c r="DC13" s="58" t="n">
        <f aca="false">AB13+AC13+AD13+AE13+AF13</f>
        <v>0</v>
      </c>
      <c r="DD13" s="58" t="n">
        <f aca="false">BS13+BT13</f>
        <v>0</v>
      </c>
      <c r="DE13" s="58" t="n">
        <f aca="false">BU13+BV13</f>
        <v>0</v>
      </c>
      <c r="DF13" s="41" t="n">
        <f aca="false">'surfaces brutes'!CR13</f>
        <v>0</v>
      </c>
      <c r="DG13" s="62"/>
      <c r="DH13" s="62" t="e">
        <f aca="false">100*(0.86*AV13+1.01*CM13)/CN13</f>
        <v>#DIV/0!</v>
      </c>
      <c r="DI13" s="62" t="e">
        <f aca="false">100*(0.35*AH13+1.27*AN13+0.6*AS13)/CN13</f>
        <v>#DIV/0!</v>
      </c>
      <c r="DJ13" s="62" t="e">
        <f aca="false">100*(1.41*(AA13+AI13))/CN13</f>
        <v>#DIV/0!</v>
      </c>
      <c r="DK13" s="58" t="e">
        <f aca="false">$CL13*DH13/100</f>
        <v>#DIV/0!</v>
      </c>
      <c r="DL13" s="58" t="e">
        <f aca="false">$CL13*DI13/100</f>
        <v>#DIV/0!</v>
      </c>
      <c r="DM13" s="58" t="e">
        <f aca="false">$CL13*DJ13/100</f>
        <v>#DIV/0!</v>
      </c>
    </row>
    <row r="14" customFormat="false" ht="12.75" hidden="false" customHeight="true" outlineLevel="0" collapsed="false">
      <c r="A14" s="45" t="n">
        <f aca="false">'surfaces brutes'!A14</f>
        <v>44264</v>
      </c>
      <c r="B14" s="45" t="n">
        <f aca="false">'surfaces brutes'!B14</f>
        <v>44264</v>
      </c>
      <c r="C14" s="53" t="str">
        <f aca="false">'surfaces brutes'!C14</f>
        <v>PHYTOFLOAT</v>
      </c>
      <c r="D14" s="53" t="str">
        <f aca="false">'surfaces brutes'!D14</f>
        <v>PFB22401</v>
      </c>
      <c r="E14" s="53" t="str">
        <f aca="false">'surfaces brutes'!E14</f>
        <v>Boussole224</v>
      </c>
      <c r="F14" s="53"/>
      <c r="G14" s="53" t="str">
        <f aca="false">'surfaces brutes'!F14</f>
        <v>PFB22401</v>
      </c>
      <c r="H14" s="57" t="n">
        <v>1</v>
      </c>
      <c r="I14" s="57" t="n">
        <v>80</v>
      </c>
      <c r="J14" s="57" t="n">
        <v>79.95</v>
      </c>
      <c r="K14" s="53" t="n">
        <f aca="false">'surfaces brutes'!I14</f>
        <v>1</v>
      </c>
      <c r="L14" s="53" t="n">
        <f aca="false">'surfaces brutes'!J14</f>
        <v>2.27</v>
      </c>
      <c r="M14" s="53" t="n">
        <f aca="false">'surfaces brutes'!K14</f>
        <v>3</v>
      </c>
      <c r="N14" s="53" t="str">
        <f aca="false">'surfaces brutes'!L14</f>
        <v>abricot</v>
      </c>
      <c r="O14" s="26" t="n">
        <f aca="false">IF(N14="Abricot",125,IF(N14="DHISTD",60,IF(N14="Culture",30,"?")))</f>
        <v>125</v>
      </c>
      <c r="P14" s="53" t="n">
        <f aca="false">'surfaces brutes'!N14</f>
        <v>4931.8369140625</v>
      </c>
      <c r="Q14" s="53" t="n">
        <f aca="false">'surfaces brutes'!O14</f>
        <v>4860.064453125</v>
      </c>
      <c r="R14" s="58" t="n">
        <f aca="false">(('surfaces corrigées'!P14*0.55*1000*$M14)/(R$2*60*$O14))/$L14</f>
        <v>0.0233473915460893</v>
      </c>
      <c r="S14" s="58" t="n">
        <f aca="false">(('surfaces corrigées'!Q14*0.55*1000*$M14)/(S$2*60*$O14))/$L14</f>
        <v>0</v>
      </c>
      <c r="T14" s="58" t="n">
        <f aca="false">(('surfaces corrigées'!R14*0.55*1000*$M14)/(T$2*60*$O14))/$L14</f>
        <v>0.0137536331769568</v>
      </c>
      <c r="U14" s="58" t="n">
        <f aca="false">(('surfaces corrigées'!S14*0.55*1000*$M14)/(U$2*60*$O14))/$L14</f>
        <v>0</v>
      </c>
      <c r="V14" s="58" t="n">
        <f aca="false">(('surfaces corrigées'!T14*0.55*1000*$M14)/(V$2*60*$O14))/$L14</f>
        <v>0</v>
      </c>
      <c r="W14" s="58" t="n">
        <f aca="false">(('surfaces corrigées'!U14*0.55*1000*$M14)/(W$2*60*$O14))/$L14</f>
        <v>0</v>
      </c>
      <c r="X14" s="58" t="n">
        <f aca="false">(('surfaces corrigées'!V14*0.55*1000*$M14)/(X$2*60*$O14))/$L14</f>
        <v>0</v>
      </c>
      <c r="Y14" s="58" t="n">
        <f aca="false">(('surfaces corrigées'!W14*0.55*1000*$M14)/(Y$2*60*$O14))/$L14</f>
        <v>0</v>
      </c>
      <c r="Z14" s="58" t="n">
        <f aca="false">(('surfaces corrigées'!X14*0.55*1000*$M14)/(Z$2*60*$O14))/$L14</f>
        <v>0</v>
      </c>
      <c r="AA14" s="58" t="n">
        <f aca="false">(('surfaces corrigées'!Y14*0.55*1000*$M14)/(AA$2*60*$O14))/$L14</f>
        <v>0</v>
      </c>
      <c r="AB14" s="58" t="n">
        <f aca="false">(('surfaces corrigées'!Z14*0.55*1000*$M14)/(AB$2*60*$O14))/$L14</f>
        <v>0</v>
      </c>
      <c r="AC14" s="58" t="n">
        <f aca="false">(('surfaces corrigées'!AA14*0.55*1000*$M14)/(AC$2*60*$O14))/$L14</f>
        <v>0</v>
      </c>
      <c r="AD14" s="58" t="n">
        <f aca="false">(('surfaces corrigées'!AB14*0.55*1000*$M14)/(AD$2*60*$O14))/$L14</f>
        <v>0</v>
      </c>
      <c r="AE14" s="58" t="n">
        <f aca="false">(('surfaces corrigées'!AC14*0.55*1000*$M14)/(AE$2*60*$O14))/$L14</f>
        <v>0</v>
      </c>
      <c r="AF14" s="58" t="n">
        <f aca="false">(('surfaces corrigées'!AD14*0.55*1000*$M14)/(AF$2*60*$O14))/$L14</f>
        <v>0</v>
      </c>
      <c r="AG14" s="58" t="n">
        <f aca="false">(('surfaces corrigées'!AE14*0.55*1000*$M14)/(AG$2*60*$O14))/$L14</f>
        <v>0</v>
      </c>
      <c r="AH14" s="58" t="n">
        <f aca="false">(('surfaces corrigées'!AF14*0.55*1000*$M14)/(AH$2*60*$O14))/$L14</f>
        <v>0.0328952821118611</v>
      </c>
      <c r="AI14" s="58" t="n">
        <f aca="false">(('surfaces corrigées'!AG14*0.55*1000*$M14)/(AI$2*60*$O14))/$L14</f>
        <v>0.0146247117638472</v>
      </c>
      <c r="AJ14" s="58" t="n">
        <f aca="false">(('surfaces corrigées'!AH14*0.55*1000*$M14)/(AJ$2*60*$O14))/$L14</f>
        <v>0</v>
      </c>
      <c r="AK14" s="58" t="n">
        <f aca="false">(('surfaces corrigées'!AI14*0.55*1000*$M14)/(AK$2*60*$O14))/$L14</f>
        <v>0</v>
      </c>
      <c r="AL14" s="58" t="n">
        <f aca="false">(('surfaces corrigées'!AJ14*0.55*1000*$M14)/(AL$2*60*$O14))/$L14</f>
        <v>0</v>
      </c>
      <c r="AM14" s="58" t="n">
        <f aca="false">(('surfaces corrigées'!AK14*0.55*1000*$M14)/(AM$2*60*$O14))/$L14</f>
        <v>0</v>
      </c>
      <c r="AN14" s="58" t="n">
        <f aca="false">(('surfaces corrigées'!AL14*0.55*1000*$M14)/(AN$2*60*$O14))/$L14</f>
        <v>0.0321073707911852</v>
      </c>
      <c r="AO14" s="58" t="n">
        <f aca="false">(('surfaces corrigées'!AM14*0.55*1000*$M14)/(AO$2*60*$O14))/$L14</f>
        <v>0</v>
      </c>
      <c r="AP14" s="58" t="n">
        <f aca="false">(('surfaces corrigées'!AN14*0.55*1000*$M14)/(AP$2*60*$O14))/$L14</f>
        <v>0</v>
      </c>
      <c r="AQ14" s="58" t="n">
        <f aca="false">(('surfaces corrigées'!AO14*0.55*1000*$M14)/(AQ$2*60*$O14))/$L14</f>
        <v>0.00271462768869355</v>
      </c>
      <c r="AR14" s="58" t="n">
        <f aca="false">(('surfaces corrigées'!AP14*0.55*1000*$M14)/(AR$2*60*$O14))/$L14</f>
        <v>0</v>
      </c>
      <c r="AS14" s="58" t="n">
        <f aca="false">(('surfaces corrigées'!AQ14*0.55*1000*$M14)/(AS$2*60*$O14))/$L14</f>
        <v>0</v>
      </c>
      <c r="AT14" s="58" t="n">
        <f aca="false">(('surfaces corrigées'!AR14*0.55*1000*$M14)/(AT$2*60*$O14))/$L14</f>
        <v>0</v>
      </c>
      <c r="AU14" s="58" t="n">
        <f aca="false">(('surfaces corrigées'!AS14*0.55*1000*$M14)/(AU$2*60*$O14))/$L14</f>
        <v>0</v>
      </c>
      <c r="AV14" s="58" t="n">
        <f aca="false">(('surfaces corrigées'!AT14*0.55*1000*$M14)/(AV$2*60*$O14))/$L14</f>
        <v>0.00552592413403551</v>
      </c>
      <c r="AW14" s="58" t="n">
        <f aca="false">(('surfaces corrigées'!AU14*0.55*1000*$M14)/(AW$2*60*$O14))/$L14</f>
        <v>0.000508828601133853</v>
      </c>
      <c r="AX14" s="58" t="n">
        <f aca="false">(('surfaces corrigées'!AV14*0.55*1000*$M14)/(AX$2*60*$O14))/$L14</f>
        <v>0</v>
      </c>
      <c r="AY14" s="58" t="n">
        <f aca="false">(('surfaces corrigées'!AW14*0.55*1000*$M14)/(AY$2*60*$O14))/$L14</f>
        <v>0</v>
      </c>
      <c r="AZ14" s="58" t="n">
        <f aca="false">(('surfaces corrigées'!AX14*0.55*1000*$M14)/(AZ$2*60*$O14))/$L14</f>
        <v>0</v>
      </c>
      <c r="BA14" s="58" t="n">
        <f aca="false">(('surfaces corrigées'!AY14*0.55*1000*$M14)/(BA$2*60*$O14))/$L14</f>
        <v>0</v>
      </c>
      <c r="BB14" s="58" t="n">
        <f aca="false">(('surfaces corrigées'!AZ14*0.55*1000*$M14)/(BB$2*60*$O14))/$L14</f>
        <v>0</v>
      </c>
      <c r="BC14" s="58" t="n">
        <f aca="false">(('surfaces corrigées'!BA14*0.55*1000*$M14)/(BC$2*60*$O14))/$L14</f>
        <v>0.110851733919654</v>
      </c>
      <c r="BD14" s="58" t="n">
        <f aca="false">(('surfaces corrigées'!BB14*0.55*1000*$M14)/(BD$2*60*$O14))/$L14</f>
        <v>0</v>
      </c>
      <c r="BE14" s="58" t="n">
        <f aca="false">(('surfaces corrigées'!BC14*0.55*1000*$M14)/(BE$2*60*$O14))/$L14</f>
        <v>0</v>
      </c>
      <c r="BF14" s="58" t="n">
        <f aca="false">(('surfaces corrigées'!BD14*0.55*1000*$M14)/(BF$2*60*$O14))/$L14</f>
        <v>0</v>
      </c>
      <c r="BG14" s="58" t="n">
        <f aca="false">(('surfaces corrigées'!BE14*0.55*1000*$M14)/(BG$2*60*$O14))/$L14</f>
        <v>0</v>
      </c>
      <c r="BH14" s="58" t="n">
        <f aca="false">(('surfaces corrigées'!BF14*0.55*1000*$M14)/(BH$2*60*$O14))/$L14</f>
        <v>0.0443275686990074</v>
      </c>
      <c r="BI14" s="58" t="n">
        <f aca="false">(('surfaces corrigées'!BG14*0.55*1000*$M14)/(BI$2*60*$O14))/$L14</f>
        <v>0</v>
      </c>
      <c r="BJ14" s="58" t="n">
        <f aca="false">(('surfaces corrigées'!BH14*0.55*1000*$M14)/(BJ$2*60*$O14))/$L14</f>
        <v>0</v>
      </c>
      <c r="BK14" s="58" t="n">
        <f aca="false">(('surfaces corrigées'!BI14*0.55*1000*$M14)/(BK$2*60*$O14))/$L14</f>
        <v>0</v>
      </c>
      <c r="BL14" s="58" t="n">
        <f aca="false">(('surfaces corrigées'!BJ14*0.55*1000*$M14)/(BL$2*60*$O14))/$L14</f>
        <v>0</v>
      </c>
      <c r="BM14" s="58" t="n">
        <f aca="false">(('surfaces corrigées'!BK14*0.55*1000*$M14)/(BM$2*60*$O14))/$L14</f>
        <v>0.0876024993455846</v>
      </c>
      <c r="BN14" s="58" t="n">
        <f aca="false">(('surfaces corrigées'!BL14*0.55*1000*$M14)/(BN$2*60*$O14))/$L14</f>
        <v>0</v>
      </c>
      <c r="BO14" s="58" t="n">
        <f aca="false">(('surfaces corrigées'!BM14*0.55*1000*$M14)/(BO$2*60*$O14))/$L14</f>
        <v>0</v>
      </c>
      <c r="BP14" s="58" t="n">
        <f aca="false">(('surfaces corrigées'!BN14*0.55*1000*$M14)/(BP$2*60*$O14))/$L14</f>
        <v>0</v>
      </c>
      <c r="BQ14" s="58" t="n">
        <f aca="false">(('surfaces corrigées'!BO14*0.55*1000*$M14)/(BQ$2*60*$O14))/$L14</f>
        <v>0</v>
      </c>
      <c r="BR14" s="58" t="n">
        <f aca="false">(('surfaces corrigées'!BP14*0.55*1000*$M14)/(BR$2*60*$O14))/$L14</f>
        <v>0</v>
      </c>
      <c r="BS14" s="58" t="n">
        <f aca="false">(('surfaces corrigées'!BQ14*0.55*1000*$M14)/(BS$2*60*$O14))/$L14</f>
        <v>0</v>
      </c>
      <c r="BT14" s="58" t="n">
        <f aca="false">(('surfaces corrigées'!BR14*0.55*1000*$M14)/(BT$2*60*$O14))/$L14</f>
        <v>0</v>
      </c>
      <c r="BU14" s="58" t="n">
        <f aca="false">(('surfaces corrigées'!BS14*0.55*1000*$M14)/(BU$2*60*$O14))/$L14</f>
        <v>0.0197764677345324</v>
      </c>
      <c r="BV14" s="58" t="n">
        <f aca="false">(('surfaces corrigées'!BT14*0.55*1000*$M14)/(BV$2*60*$O14))/$L14</f>
        <v>0</v>
      </c>
      <c r="BW14" s="58" t="n">
        <f aca="false">(('surfaces corrigées'!BU14*0.55*1000*$M14)/(BW$2*60*$O14))/$L14</f>
        <v>0</v>
      </c>
      <c r="BX14" s="58" t="n">
        <f aca="false">(('surfaces corrigées'!BV14*0.55*1000*$M14)/(BX$2*60*$O14))/$L14</f>
        <v>0</v>
      </c>
      <c r="BY14" s="58" t="n">
        <f aca="false">(('surfaces corrigées'!BW14*0.55*1000*$M14)/(BY$2*60*$O14))/$L14</f>
        <v>0</v>
      </c>
      <c r="BZ14" s="58" t="n">
        <f aca="false">(('surfaces corrigées'!BX14*0.55*1000*$M14)/(BZ$2*60*$O14))/$L14</f>
        <v>0</v>
      </c>
      <c r="CA14" s="58" t="n">
        <f aca="false">(('surfaces corrigées'!BY14*0.55*1000*$M14)/(CA$2*60*$O14))/$L14</f>
        <v>0</v>
      </c>
      <c r="CB14" s="58" t="n">
        <f aca="false">(('surfaces corrigées'!BZ14*0.55*1000*$M14)/(CB$2*60*$O14))/$L14</f>
        <v>0</v>
      </c>
      <c r="CC14" s="58" t="n">
        <f aca="false">(('surfaces corrigées'!CA14*0.55*1000*$M14)/(CC$2*60*$O14))/$L14</f>
        <v>0</v>
      </c>
      <c r="CD14" s="58" t="n">
        <f aca="false">(('surfaces corrigées'!CB14*0.55*1000*$M14)/(CD$2*60*$O14))/$L14</f>
        <v>0</v>
      </c>
      <c r="CE14" s="58" t="n">
        <f aca="false">(('surfaces corrigées'!CC14*0.55*1000*$M14)/(CE$2*60*$O14))/$L14</f>
        <v>0</v>
      </c>
      <c r="CF14" s="58" t="n">
        <f aca="false">(('surfaces corrigées'!CD14*0.55*1000*$M14)/(CF$2*60*$O14))/$L14</f>
        <v>0</v>
      </c>
      <c r="CG14" s="58" t="n">
        <f aca="false">(('surfaces corrigées'!CE14*0.55*1000*$M14)/(CG$2*60*$O14))/$L14</f>
        <v>0</v>
      </c>
      <c r="CH14" s="58" t="n">
        <f aca="false">(('surfaces corrigées'!CF14*0.55*1000*$M14)/(CH$2*60*$O14))/$L14</f>
        <v>0</v>
      </c>
      <c r="CI14" s="58" t="n">
        <f aca="false">(('surfaces corrigées'!CG14*0.55*1000*$M14)/(CI$2*60*$O14))/$L14</f>
        <v>0</v>
      </c>
      <c r="CJ14" s="58" t="n">
        <f aca="false">(('surfaces corrigées'!CH14*0.55*1000*$M14)/(CJ$2*60*$O14))/$L14</f>
        <v>0</v>
      </c>
      <c r="CK14" s="59" t="n">
        <f aca="false">BM14+BL14+BK14+BJ14+BI14+BO14+BN14</f>
        <v>0.0876024993455846</v>
      </c>
      <c r="CL14" s="58" t="n">
        <f aca="false">CK14+CO14+BH14</f>
        <v>0.131930068044592</v>
      </c>
      <c r="CM14" s="58" t="n">
        <f aca="false">BC14+BD14</f>
        <v>0.110851733919654</v>
      </c>
      <c r="CN14" s="58" t="n">
        <f aca="false">1.41*AA14+1.41*AI14+0.35*AH14+1.27*AN14+0.6*AS14+0.86*AV14+1.01*CM14</f>
        <v>0.189623099245102</v>
      </c>
      <c r="CO14" s="58" t="n">
        <f aca="false">Y14+Z14</f>
        <v>0</v>
      </c>
      <c r="CP14" s="58" t="n">
        <f aca="false">AB14+AC14+AD14+AE14+AF14</f>
        <v>0</v>
      </c>
      <c r="CQ14" s="60" t="n">
        <f aca="false">'surfaces brutes'!CJ14</f>
        <v>0</v>
      </c>
      <c r="CR14" s="61" t="n">
        <f aca="false">'surfaces brutes'!CK14</f>
        <v>0</v>
      </c>
      <c r="CS14" s="61" t="n">
        <f aca="false">'surfaces brutes'!CL14</f>
        <v>0</v>
      </c>
      <c r="CT14" s="54" t="n">
        <f aca="false">'surfaces brutes'!CM14</f>
        <v>44150</v>
      </c>
      <c r="CU14" s="55" t="n">
        <f aca="false">'surfaces brutes'!CN14</f>
        <v>0</v>
      </c>
      <c r="CV14" s="41" t="n">
        <f aca="false">'surfaces brutes'!CO14</f>
        <v>0</v>
      </c>
      <c r="CW14" s="41" t="n">
        <f aca="false">'surfaces brutes'!CP14</f>
        <v>0</v>
      </c>
      <c r="CX14" s="41" t="str">
        <f aca="false">'surfaces brutes'!CQ14</f>
        <v>profile inversé - douteux</v>
      </c>
      <c r="DA14" s="58" t="n">
        <f aca="false">T14+V14+U14</f>
        <v>0.0137536331769568</v>
      </c>
      <c r="DB14" s="58" t="n">
        <f aca="false">Y14+Z14</f>
        <v>0</v>
      </c>
      <c r="DC14" s="58" t="n">
        <f aca="false">AB14+AC14+AD14+AE14+AF14</f>
        <v>0</v>
      </c>
      <c r="DD14" s="58" t="n">
        <f aca="false">BS14+BT14</f>
        <v>0</v>
      </c>
      <c r="DE14" s="58" t="n">
        <f aca="false">BU14+BV14</f>
        <v>0.0197764677345324</v>
      </c>
      <c r="DF14" s="41" t="n">
        <f aca="false">'surfaces brutes'!CR14</f>
        <v>0</v>
      </c>
      <c r="DG14" s="62"/>
      <c r="DH14" s="62" t="n">
        <f aca="false">100*(0.86*AV14+1.01*CM14)/CN14</f>
        <v>61.5497513112899</v>
      </c>
      <c r="DI14" s="62" t="n">
        <f aca="false">100*(0.35*AH14+1.27*AN14+0.6*AS14)/CN14</f>
        <v>27.5756012068806</v>
      </c>
      <c r="DJ14" s="62" t="n">
        <f aca="false">100*(1.41*(AA14+AI14))/CN14</f>
        <v>10.8746474818295</v>
      </c>
      <c r="DK14" s="58" t="n">
        <f aca="false">$CL14*DH14/100</f>
        <v>0.081202628786262</v>
      </c>
      <c r="DL14" s="58" t="n">
        <f aca="false">$CL14*DI14/100</f>
        <v>0.0363805094359428</v>
      </c>
      <c r="DM14" s="58" t="n">
        <f aca="false">$CL14*DJ14/100</f>
        <v>0.0143469298223872</v>
      </c>
    </row>
    <row r="15" customFormat="false" ht="12.75" hidden="false" customHeight="true" outlineLevel="0" collapsed="false">
      <c r="A15" s="45" t="n">
        <f aca="false">'surfaces brutes'!A15</f>
        <v>44264</v>
      </c>
      <c r="B15" s="45" t="n">
        <f aca="false">'surfaces brutes'!B15</f>
        <v>44264</v>
      </c>
      <c r="C15" s="53" t="str">
        <f aca="false">'surfaces brutes'!C15</f>
        <v>PHYTOFLOAT</v>
      </c>
      <c r="D15" s="53" t="str">
        <f aca="false">'surfaces brutes'!D15</f>
        <v>PFB22402</v>
      </c>
      <c r="E15" s="53" t="str">
        <f aca="false">'surfaces brutes'!E15</f>
        <v>Boussole224</v>
      </c>
      <c r="F15" s="53"/>
      <c r="G15" s="53" t="str">
        <f aca="false">'surfaces brutes'!F15</f>
        <v>PFB22402</v>
      </c>
      <c r="H15" s="57" t="n">
        <v>1</v>
      </c>
      <c r="I15" s="57" t="n">
        <v>45</v>
      </c>
      <c r="J15" s="57" t="n">
        <v>46</v>
      </c>
      <c r="K15" s="53" t="n">
        <f aca="false">'surfaces brutes'!I15</f>
        <v>4</v>
      </c>
      <c r="L15" s="53" t="n">
        <f aca="false">'surfaces brutes'!J15</f>
        <v>2.27</v>
      </c>
      <c r="M15" s="53" t="n">
        <f aca="false">'surfaces brutes'!K15</f>
        <v>3</v>
      </c>
      <c r="N15" s="53" t="str">
        <f aca="false">'surfaces brutes'!L15</f>
        <v>abricot</v>
      </c>
      <c r="O15" s="26" t="n">
        <f aca="false">IF(N15="Abricot",125,IF(N15="DHISTD",60,IF(N15="Culture",30,"?")))</f>
        <v>125</v>
      </c>
      <c r="P15" s="53" t="n">
        <f aca="false">'surfaces brutes'!N15</f>
        <v>4931.8369140625</v>
      </c>
      <c r="Q15" s="53" t="n">
        <f aca="false">'surfaces brutes'!O15</f>
        <v>4857.4296875</v>
      </c>
      <c r="R15" s="58" t="n">
        <f aca="false">(('surfaces corrigées'!P15*0.55*1000*$M15)/(R$2*60*$O15))/$L15</f>
        <v>0.0463386188025761</v>
      </c>
      <c r="S15" s="58" t="n">
        <f aca="false">(('surfaces corrigées'!Q15*0.55*1000*$M15)/(S$2*60*$O15))/$L15</f>
        <v>0</v>
      </c>
      <c r="T15" s="58" t="n">
        <f aca="false">(('surfaces corrigées'!R15*0.55*1000*$M15)/(T$2*60*$O15))/$L15</f>
        <v>0.0373430515547711</v>
      </c>
      <c r="U15" s="58" t="n">
        <f aca="false">(('surfaces corrigées'!S15*0.55*1000*$M15)/(U$2*60*$O15))/$L15</f>
        <v>0</v>
      </c>
      <c r="V15" s="58" t="n">
        <f aca="false">(('surfaces corrigées'!T15*0.55*1000*$M15)/(V$2*60*$O15))/$L15</f>
        <v>0</v>
      </c>
      <c r="W15" s="58" t="n">
        <f aca="false">(('surfaces corrigées'!U15*0.55*1000*$M15)/(W$2*60*$O15))/$L15</f>
        <v>0</v>
      </c>
      <c r="X15" s="58" t="n">
        <f aca="false">(('surfaces corrigées'!V15*0.55*1000*$M15)/(X$2*60*$O15))/$L15</f>
        <v>0</v>
      </c>
      <c r="Y15" s="58" t="n">
        <f aca="false">(('surfaces corrigées'!W15*0.55*1000*$M15)/(Y$2*60*$O15))/$L15</f>
        <v>0</v>
      </c>
      <c r="Z15" s="58" t="n">
        <f aca="false">(('surfaces corrigées'!X15*0.55*1000*$M15)/(Z$2*60*$O15))/$L15</f>
        <v>0</v>
      </c>
      <c r="AA15" s="58" t="n">
        <f aca="false">(('surfaces corrigées'!Y15*0.55*1000*$M15)/(AA$2*60*$O15))/$L15</f>
        <v>0.0121879414737785</v>
      </c>
      <c r="AB15" s="58" t="n">
        <f aca="false">(('surfaces corrigées'!Z15*0.55*1000*$M15)/(AB$2*60*$O15))/$L15</f>
        <v>0</v>
      </c>
      <c r="AC15" s="58" t="n">
        <f aca="false">(('surfaces corrigées'!AA15*0.55*1000*$M15)/(AC$2*60*$O15))/$L15</f>
        <v>0</v>
      </c>
      <c r="AD15" s="58" t="n">
        <f aca="false">(('surfaces corrigées'!AB15*0.55*1000*$M15)/(AD$2*60*$O15))/$L15</f>
        <v>0</v>
      </c>
      <c r="AE15" s="58" t="n">
        <f aca="false">(('surfaces corrigées'!AC15*0.55*1000*$M15)/(AE$2*60*$O15))/$L15</f>
        <v>0</v>
      </c>
      <c r="AF15" s="58" t="n">
        <f aca="false">(('surfaces corrigées'!AD15*0.55*1000*$M15)/(AF$2*60*$O15))/$L15</f>
        <v>0</v>
      </c>
      <c r="AG15" s="58" t="n">
        <f aca="false">(('surfaces corrigées'!AE15*0.55*1000*$M15)/(AG$2*60*$O15))/$L15</f>
        <v>0</v>
      </c>
      <c r="AH15" s="58" t="n">
        <f aca="false">(('surfaces corrigées'!AF15*0.55*1000*$M15)/(AH$2*60*$O15))/$L15</f>
        <v>0.0352253136375649</v>
      </c>
      <c r="AI15" s="58" t="n">
        <f aca="false">(('surfaces corrigées'!AG15*0.55*1000*$M15)/(AI$2*60*$O15))/$L15</f>
        <v>0.018758341402047</v>
      </c>
      <c r="AJ15" s="58" t="n">
        <f aca="false">(('surfaces corrigées'!AH15*0.55*1000*$M15)/(AJ$2*60*$O15))/$L15</f>
        <v>0.00429703834003305</v>
      </c>
      <c r="AK15" s="58" t="n">
        <f aca="false">(('surfaces corrigées'!AI15*0.55*1000*$M15)/(AK$2*60*$O15))/$L15</f>
        <v>0</v>
      </c>
      <c r="AL15" s="58" t="n">
        <f aca="false">(('surfaces corrigées'!AJ15*0.55*1000*$M15)/(AL$2*60*$O15))/$L15</f>
        <v>0.00332246101944405</v>
      </c>
      <c r="AM15" s="58" t="n">
        <f aca="false">(('surfaces corrigées'!AK15*0.55*1000*$M15)/(AM$2*60*$O15))/$L15</f>
        <v>0</v>
      </c>
      <c r="AN15" s="58" t="n">
        <f aca="false">(('surfaces corrigées'!AL15*0.55*1000*$M15)/(AN$2*60*$O15))/$L15</f>
        <v>0.120562548154828</v>
      </c>
      <c r="AO15" s="58" t="n">
        <f aca="false">(('surfaces corrigées'!AM15*0.55*1000*$M15)/(AO$2*60*$O15))/$L15</f>
        <v>0</v>
      </c>
      <c r="AP15" s="58" t="n">
        <f aca="false">(('surfaces corrigées'!AN15*0.55*1000*$M15)/(AP$2*60*$O15))/$L15</f>
        <v>0</v>
      </c>
      <c r="AQ15" s="58" t="n">
        <f aca="false">(('surfaces corrigées'!AO15*0.55*1000*$M15)/(AQ$2*60*$O15))/$L15</f>
        <v>0.00919816589994911</v>
      </c>
      <c r="AR15" s="58" t="n">
        <f aca="false">(('surfaces corrigées'!AP15*0.55*1000*$M15)/(AR$2*60*$O15))/$L15</f>
        <v>0</v>
      </c>
      <c r="AS15" s="58" t="n">
        <f aca="false">(('surfaces corrigées'!AQ15*0.55*1000*$M15)/(AS$2*60*$O15))/$L15</f>
        <v>0.00362797012848754</v>
      </c>
      <c r="AT15" s="58" t="n">
        <f aca="false">(('surfaces corrigées'!AR15*0.55*1000*$M15)/(AT$2*60*$O15))/$L15</f>
        <v>0</v>
      </c>
      <c r="AU15" s="58" t="n">
        <f aca="false">(('surfaces corrigées'!AS15*0.55*1000*$M15)/(AU$2*60*$O15))/$L15</f>
        <v>0</v>
      </c>
      <c r="AV15" s="58" t="n">
        <f aca="false">(('surfaces corrigées'!AT15*0.55*1000*$M15)/(AV$2*60*$O15))/$L15</f>
        <v>0.0328621662524934</v>
      </c>
      <c r="AW15" s="58" t="n">
        <f aca="false">(('surfaces corrigées'!AU15*0.55*1000*$M15)/(AW$2*60*$O15))/$L15</f>
        <v>0</v>
      </c>
      <c r="AX15" s="58" t="n">
        <f aca="false">(('surfaces corrigées'!AV15*0.55*1000*$M15)/(AX$2*60*$O15))/$L15</f>
        <v>0</v>
      </c>
      <c r="AY15" s="58" t="n">
        <f aca="false">(('surfaces corrigées'!AW15*0.55*1000*$M15)/(AY$2*60*$O15))/$L15</f>
        <v>0</v>
      </c>
      <c r="AZ15" s="58" t="n">
        <f aca="false">(('surfaces corrigées'!AX15*0.55*1000*$M15)/(AZ$2*60*$O15))/$L15</f>
        <v>0</v>
      </c>
      <c r="BA15" s="58" t="n">
        <f aca="false">(('surfaces corrigées'!AY15*0.55*1000*$M15)/(BA$2*60*$O15))/$L15</f>
        <v>0.000824246096085841</v>
      </c>
      <c r="BB15" s="58" t="n">
        <f aca="false">(('surfaces corrigées'!AZ15*0.55*1000*$M15)/(BB$2*60*$O15))/$L15</f>
        <v>0</v>
      </c>
      <c r="BC15" s="58" t="n">
        <f aca="false">(('surfaces corrigées'!BA15*0.55*1000*$M15)/(BC$2*60*$O15))/$L15</f>
        <v>0.0815996554897155</v>
      </c>
      <c r="BD15" s="58" t="n">
        <f aca="false">(('surfaces corrigées'!BB15*0.55*1000*$M15)/(BD$2*60*$O15))/$L15</f>
        <v>0.0506595714322145</v>
      </c>
      <c r="BE15" s="58" t="n">
        <f aca="false">(('surfaces corrigées'!BC15*0.55*1000*$M15)/(BE$2*60*$O15))/$L15</f>
        <v>0</v>
      </c>
      <c r="BF15" s="58" t="n">
        <f aca="false">(('surfaces corrigées'!BD15*0.55*1000*$M15)/(BF$2*60*$O15))/$L15</f>
        <v>0</v>
      </c>
      <c r="BG15" s="58" t="n">
        <f aca="false">(('surfaces corrigées'!BE15*0.55*1000*$M15)/(BG$2*60*$O15))/$L15</f>
        <v>0</v>
      </c>
      <c r="BH15" s="58" t="n">
        <f aca="false">(('surfaces corrigées'!BF15*0.55*1000*$M15)/(BH$2*60*$O15))/$L15</f>
        <v>0.0985470547313779</v>
      </c>
      <c r="BI15" s="58" t="n">
        <f aca="false">(('surfaces corrigées'!BG15*0.55*1000*$M15)/(BI$2*60*$O15))/$L15</f>
        <v>0</v>
      </c>
      <c r="BJ15" s="58" t="n">
        <f aca="false">(('surfaces corrigées'!BH15*0.55*1000*$M15)/(BJ$2*60*$O15))/$L15</f>
        <v>0</v>
      </c>
      <c r="BK15" s="58" t="n">
        <f aca="false">(('surfaces corrigées'!BI15*0.55*1000*$M15)/(BK$2*60*$O15))/$L15</f>
        <v>0</v>
      </c>
      <c r="BL15" s="58" t="n">
        <f aca="false">(('surfaces corrigées'!BJ15*0.55*1000*$M15)/(BL$2*60*$O15))/$L15</f>
        <v>0</v>
      </c>
      <c r="BM15" s="58" t="n">
        <f aca="false">(('surfaces corrigées'!BK15*0.55*1000*$M15)/(BM$2*60*$O15))/$L15</f>
        <v>0.251235805850913</v>
      </c>
      <c r="BN15" s="58" t="n">
        <f aca="false">(('surfaces corrigées'!BL15*0.55*1000*$M15)/(BN$2*60*$O15))/$L15</f>
        <v>0.011536880163295</v>
      </c>
      <c r="BO15" s="58" t="n">
        <f aca="false">(('surfaces corrigées'!BM15*0.55*1000*$M15)/(BO$2*60*$O15))/$L15</f>
        <v>0</v>
      </c>
      <c r="BP15" s="58" t="n">
        <f aca="false">(('surfaces corrigées'!BN15*0.55*1000*$M15)/(BP$2*60*$O15))/$L15</f>
        <v>0</v>
      </c>
      <c r="BQ15" s="58" t="n">
        <f aca="false">(('surfaces corrigées'!BO15*0.55*1000*$M15)/(BQ$2*60*$O15))/$L15</f>
        <v>0</v>
      </c>
      <c r="BR15" s="58" t="n">
        <f aca="false">(('surfaces corrigées'!BP15*0.55*1000*$M15)/(BR$2*60*$O15))/$L15</f>
        <v>0</v>
      </c>
      <c r="BS15" s="58" t="n">
        <f aca="false">(('surfaces corrigées'!BQ15*0.55*1000*$M15)/(BS$2*60*$O15))/$L15</f>
        <v>0.00660768430765152</v>
      </c>
      <c r="BT15" s="58" t="n">
        <f aca="false">(('surfaces corrigées'!BR15*0.55*1000*$M15)/(BT$2*60*$O15))/$L15</f>
        <v>0</v>
      </c>
      <c r="BU15" s="58" t="n">
        <f aca="false">(('surfaces corrigées'!BS15*0.55*1000*$M15)/(BU$2*60*$O15))/$L15</f>
        <v>0.0316789304856597</v>
      </c>
      <c r="BV15" s="58" t="n">
        <f aca="false">(('surfaces corrigées'!BT15*0.55*1000*$M15)/(BV$2*60*$O15))/$L15</f>
        <v>0</v>
      </c>
      <c r="BW15" s="58" t="n">
        <f aca="false">(('surfaces corrigées'!BU15*0.55*1000*$M15)/(BW$2*60*$O15))/$L15</f>
        <v>0</v>
      </c>
      <c r="BX15" s="58" t="n">
        <f aca="false">(('surfaces corrigées'!BV15*0.55*1000*$M15)/(BX$2*60*$O15))/$L15</f>
        <v>0</v>
      </c>
      <c r="BY15" s="58" t="n">
        <f aca="false">(('surfaces corrigées'!BW15*0.55*1000*$M15)/(BY$2*60*$O15))/$L15</f>
        <v>0</v>
      </c>
      <c r="BZ15" s="58" t="n">
        <f aca="false">(('surfaces corrigées'!BX15*0.55*1000*$M15)/(BZ$2*60*$O15))/$L15</f>
        <v>0</v>
      </c>
      <c r="CA15" s="58" t="n">
        <f aca="false">(('surfaces corrigées'!BY15*0.55*1000*$M15)/(CA$2*60*$O15))/$L15</f>
        <v>0</v>
      </c>
      <c r="CB15" s="58" t="n">
        <f aca="false">(('surfaces corrigées'!BZ15*0.55*1000*$M15)/(CB$2*60*$O15))/$L15</f>
        <v>0</v>
      </c>
      <c r="CC15" s="58" t="n">
        <f aca="false">(('surfaces corrigées'!CA15*0.55*1000*$M15)/(CC$2*60*$O15))/$L15</f>
        <v>0</v>
      </c>
      <c r="CD15" s="58" t="n">
        <f aca="false">(('surfaces corrigées'!CB15*0.55*1000*$M15)/(CD$2*60*$O15))/$L15</f>
        <v>0</v>
      </c>
      <c r="CE15" s="58" t="n">
        <f aca="false">(('surfaces corrigées'!CC15*0.55*1000*$M15)/(CE$2*60*$O15))/$L15</f>
        <v>0</v>
      </c>
      <c r="CF15" s="58" t="n">
        <f aca="false">(('surfaces corrigées'!CD15*0.55*1000*$M15)/(CF$2*60*$O15))/$L15</f>
        <v>0</v>
      </c>
      <c r="CG15" s="58" t="n">
        <f aca="false">(('surfaces corrigées'!CE15*0.55*1000*$M15)/(CG$2*60*$O15))/$L15</f>
        <v>0</v>
      </c>
      <c r="CH15" s="58" t="n">
        <f aca="false">(('surfaces corrigées'!CF15*0.55*1000*$M15)/(CH$2*60*$O15))/$L15</f>
        <v>0</v>
      </c>
      <c r="CI15" s="58" t="n">
        <f aca="false">(('surfaces corrigées'!CG15*0.55*1000*$M15)/(CI$2*60*$O15))/$L15</f>
        <v>0</v>
      </c>
      <c r="CJ15" s="58" t="n">
        <f aca="false">(('surfaces corrigées'!CH15*0.55*1000*$M15)/(CJ$2*60*$O15))/$L15</f>
        <v>0</v>
      </c>
      <c r="CK15" s="59" t="n">
        <f aca="false">BM15+BL15+BK15+BJ15+BI15+BO15+BN15</f>
        <v>0.262772686014208</v>
      </c>
      <c r="CL15" s="58" t="n">
        <f aca="false">CK15+CO15+BH15</f>
        <v>0.361319740745586</v>
      </c>
      <c r="CM15" s="58" t="n">
        <f aca="false">BC15+BD15</f>
        <v>0.13225922692193</v>
      </c>
      <c r="CN15" s="58" t="n">
        <f aca="false">1.41*AA15+1.41*AI15+0.35*AH15+1.27*AN15+0.6*AS15+0.86*AV15+1.01*CM15</f>
        <v>0.373097619030079</v>
      </c>
      <c r="CO15" s="58" t="n">
        <f aca="false">Y15+Z15</f>
        <v>0</v>
      </c>
      <c r="CP15" s="58" t="n">
        <f aca="false">AB15+AC15+AD15+AE15+AF15</f>
        <v>0</v>
      </c>
      <c r="CQ15" s="60" t="n">
        <f aca="false">'surfaces brutes'!CJ15</f>
        <v>0</v>
      </c>
      <c r="CR15" s="61" t="n">
        <f aca="false">'surfaces brutes'!CK15</f>
        <v>0</v>
      </c>
      <c r="CS15" s="61" t="n">
        <f aca="false">'surfaces brutes'!CL15</f>
        <v>0</v>
      </c>
      <c r="CT15" s="54" t="n">
        <f aca="false">'surfaces brutes'!CM15</f>
        <v>44150</v>
      </c>
      <c r="CU15" s="55" t="n">
        <f aca="false">'surfaces brutes'!CN15</f>
        <v>0</v>
      </c>
      <c r="CV15" s="41" t="n">
        <f aca="false">'surfaces brutes'!CO15</f>
        <v>0</v>
      </c>
      <c r="CW15" s="41" t="n">
        <f aca="false">'surfaces brutes'!CP15</f>
        <v>0</v>
      </c>
      <c r="CX15" s="41" t="str">
        <f aca="false">'surfaces brutes'!CQ15</f>
        <v>profile inversé</v>
      </c>
      <c r="DA15" s="58" t="n">
        <f aca="false">T15+V15+U15</f>
        <v>0.0373430515547711</v>
      </c>
      <c r="DB15" s="58" t="n">
        <f aca="false">Y15+Z15</f>
        <v>0</v>
      </c>
      <c r="DC15" s="58" t="n">
        <f aca="false">AB15+AC15+AD15+AE15+AF15</f>
        <v>0</v>
      </c>
      <c r="DD15" s="58" t="n">
        <f aca="false">BS15+BT15</f>
        <v>0.00660768430765152</v>
      </c>
      <c r="DE15" s="58" t="n">
        <f aca="false">BU15+BV15</f>
        <v>0.0316789304856597</v>
      </c>
      <c r="DF15" s="41" t="n">
        <f aca="false">'surfaces brutes'!CR15</f>
        <v>0</v>
      </c>
      <c r="DG15" s="62"/>
      <c r="DH15" s="62" t="n">
        <f aca="false">100*(0.86*AV15+1.01*CM15)/CN15</f>
        <v>43.3782672183834</v>
      </c>
      <c r="DI15" s="62" t="n">
        <f aca="false">100*(0.35*AH15+1.27*AN15+0.6*AS15)/CN15</f>
        <v>44.9266008297303</v>
      </c>
      <c r="DJ15" s="62" t="n">
        <f aca="false">100*(1.41*(AA15+AI15))/CN15</f>
        <v>11.6951319518863</v>
      </c>
      <c r="DK15" s="58" t="n">
        <f aca="false">$CL15*DH15/100</f>
        <v>0.15673424265339</v>
      </c>
      <c r="DL15" s="58" t="n">
        <f aca="false">$CL15*DI15/100</f>
        <v>0.162328677643786</v>
      </c>
      <c r="DM15" s="58" t="n">
        <f aca="false">$CL15*DJ15/100</f>
        <v>0.0422568204484099</v>
      </c>
    </row>
    <row r="16" customFormat="false" ht="12.75" hidden="false" customHeight="true" outlineLevel="0" collapsed="false">
      <c r="A16" s="45" t="n">
        <f aca="false">'surfaces brutes'!A16</f>
        <v>44264</v>
      </c>
      <c r="B16" s="45" t="n">
        <f aca="false">'surfaces brutes'!B16</f>
        <v>44264</v>
      </c>
      <c r="C16" s="53" t="str">
        <f aca="false">'surfaces brutes'!C16</f>
        <v>PHYTOFLOAT</v>
      </c>
      <c r="D16" s="53" t="str">
        <f aca="false">'surfaces brutes'!D16</f>
        <v>PFB22403</v>
      </c>
      <c r="E16" s="53" t="str">
        <f aca="false">'surfaces brutes'!E16</f>
        <v>Boussole224</v>
      </c>
      <c r="F16" s="53"/>
      <c r="G16" s="53" t="str">
        <f aca="false">'surfaces brutes'!F16</f>
        <v>PFB22403</v>
      </c>
      <c r="H16" s="57" t="n">
        <v>1</v>
      </c>
      <c r="I16" s="57" t="n">
        <v>5</v>
      </c>
      <c r="J16" s="57" t="n">
        <v>16.74</v>
      </c>
      <c r="K16" s="53" t="n">
        <f aca="false">'surfaces brutes'!I16</f>
        <v>7</v>
      </c>
      <c r="L16" s="53" t="n">
        <f aca="false">'surfaces brutes'!J16</f>
        <v>2.27</v>
      </c>
      <c r="M16" s="53" t="n">
        <f aca="false">'surfaces brutes'!K16</f>
        <v>3</v>
      </c>
      <c r="N16" s="53" t="str">
        <f aca="false">'surfaces brutes'!L16</f>
        <v>abricot</v>
      </c>
      <c r="O16" s="26" t="n">
        <f aca="false">IF(N16="Abricot",125,IF(N16="DHISTD",60,IF(N16="Culture",30,"?")))</f>
        <v>125</v>
      </c>
      <c r="P16" s="53" t="n">
        <f aca="false">'surfaces brutes'!N16</f>
        <v>4931.8369140625</v>
      </c>
      <c r="Q16" s="53" t="n">
        <f aca="false">'surfaces brutes'!O16</f>
        <v>4869.26806640625</v>
      </c>
      <c r="R16" s="58" t="n">
        <f aca="false">(('surfaces corrigées'!P16*0.55*1000*$M16)/(R$2*60*$O16))/$L16</f>
        <v>0.0248130390481201</v>
      </c>
      <c r="S16" s="58" t="n">
        <f aca="false">(('surfaces corrigées'!Q16*0.55*1000*$M16)/(S$2*60*$O16))/$L16</f>
        <v>0</v>
      </c>
      <c r="T16" s="58" t="n">
        <f aca="false">(('surfaces corrigées'!R16*0.55*1000*$M16)/(T$2*60*$O16))/$L16</f>
        <v>0.0267202329718544</v>
      </c>
      <c r="U16" s="58" t="n">
        <f aca="false">(('surfaces corrigées'!S16*0.55*1000*$M16)/(U$2*60*$O16))/$L16</f>
        <v>0</v>
      </c>
      <c r="V16" s="58" t="n">
        <f aca="false">(('surfaces corrigées'!T16*0.55*1000*$M16)/(V$2*60*$O16))/$L16</f>
        <v>0</v>
      </c>
      <c r="W16" s="58" t="n">
        <f aca="false">(('surfaces corrigées'!U16*0.55*1000*$M16)/(W$2*60*$O16))/$L16</f>
        <v>0</v>
      </c>
      <c r="X16" s="58" t="n">
        <f aca="false">(('surfaces corrigées'!V16*0.55*1000*$M16)/(X$2*60*$O16))/$L16</f>
        <v>0</v>
      </c>
      <c r="Y16" s="58" t="n">
        <f aca="false">(('surfaces corrigées'!W16*0.55*1000*$M16)/(Y$2*60*$O16))/$L16</f>
        <v>0</v>
      </c>
      <c r="Z16" s="58" t="n">
        <f aca="false">(('surfaces corrigées'!X16*0.55*1000*$M16)/(Z$2*60*$O16))/$L16</f>
        <v>0</v>
      </c>
      <c r="AA16" s="58" t="n">
        <f aca="false">(('surfaces corrigées'!Y16*0.55*1000*$M16)/(AA$2*60*$O16))/$L16</f>
        <v>0.00734799664390609</v>
      </c>
      <c r="AB16" s="58" t="n">
        <f aca="false">(('surfaces corrigées'!Z16*0.55*1000*$M16)/(AB$2*60*$O16))/$L16</f>
        <v>0</v>
      </c>
      <c r="AC16" s="58" t="n">
        <f aca="false">(('surfaces corrigées'!AA16*0.55*1000*$M16)/(AC$2*60*$O16))/$L16</f>
        <v>0</v>
      </c>
      <c r="AD16" s="58" t="n">
        <f aca="false">(('surfaces corrigées'!AB16*0.55*1000*$M16)/(AD$2*60*$O16))/$L16</f>
        <v>0</v>
      </c>
      <c r="AE16" s="58" t="n">
        <f aca="false">(('surfaces corrigées'!AC16*0.55*1000*$M16)/(AE$2*60*$O16))/$L16</f>
        <v>0</v>
      </c>
      <c r="AF16" s="58" t="n">
        <f aca="false">(('surfaces corrigées'!AD16*0.55*1000*$M16)/(AF$2*60*$O16))/$L16</f>
        <v>0</v>
      </c>
      <c r="AG16" s="58" t="n">
        <f aca="false">(('surfaces corrigées'!AE16*0.55*1000*$M16)/(AG$2*60*$O16))/$L16</f>
        <v>0</v>
      </c>
      <c r="AH16" s="58" t="n">
        <f aca="false">(('surfaces corrigées'!AF16*0.55*1000*$M16)/(AH$2*60*$O16))/$L16</f>
        <v>0.0156819677493653</v>
      </c>
      <c r="AI16" s="58" t="n">
        <f aca="false">(('surfaces corrigées'!AG16*0.55*1000*$M16)/(AI$2*60*$O16))/$L16</f>
        <v>0.0811534902483078</v>
      </c>
      <c r="AJ16" s="58" t="n">
        <f aca="false">(('surfaces corrigées'!AH16*0.55*1000*$M16)/(AJ$2*60*$O16))/$L16</f>
        <v>0</v>
      </c>
      <c r="AK16" s="58" t="n">
        <f aca="false">(('surfaces corrigées'!AI16*0.55*1000*$M16)/(AK$2*60*$O16))/$L16</f>
        <v>0</v>
      </c>
      <c r="AL16" s="58" t="n">
        <f aca="false">(('surfaces corrigées'!AJ16*0.55*1000*$M16)/(AL$2*60*$O16))/$L16</f>
        <v>0</v>
      </c>
      <c r="AM16" s="58" t="n">
        <f aca="false">(('surfaces corrigées'!AK16*0.55*1000*$M16)/(AM$2*60*$O16))/$L16</f>
        <v>0</v>
      </c>
      <c r="AN16" s="58" t="n">
        <f aca="false">(('surfaces corrigées'!AL16*0.55*1000*$M16)/(AN$2*60*$O16))/$L16</f>
        <v>0.060936206786835</v>
      </c>
      <c r="AO16" s="58" t="n">
        <f aca="false">(('surfaces corrigées'!AM16*0.55*1000*$M16)/(AO$2*60*$O16))/$L16</f>
        <v>0</v>
      </c>
      <c r="AP16" s="58" t="n">
        <f aca="false">(('surfaces corrigées'!AN16*0.55*1000*$M16)/(AP$2*60*$O16))/$L16</f>
        <v>0</v>
      </c>
      <c r="AQ16" s="58" t="n">
        <f aca="false">(('surfaces corrigées'!AO16*0.55*1000*$M16)/(AQ$2*60*$O16))/$L16</f>
        <v>0.0151724330233619</v>
      </c>
      <c r="AR16" s="58" t="n">
        <f aca="false">(('surfaces corrigées'!AP16*0.55*1000*$M16)/(AR$2*60*$O16))/$L16</f>
        <v>0</v>
      </c>
      <c r="AS16" s="58" t="n">
        <f aca="false">(('surfaces corrigées'!AQ16*0.55*1000*$M16)/(AS$2*60*$O16))/$L16</f>
        <v>0.00500519630440059</v>
      </c>
      <c r="AT16" s="58" t="n">
        <f aca="false">(('surfaces corrigées'!AR16*0.55*1000*$M16)/(AT$2*60*$O16))/$L16</f>
        <v>0</v>
      </c>
      <c r="AU16" s="58" t="n">
        <f aca="false">(('surfaces corrigées'!AS16*0.55*1000*$M16)/(AU$2*60*$O16))/$L16</f>
        <v>0.00173884312518083</v>
      </c>
      <c r="AV16" s="58" t="n">
        <f aca="false">(('surfaces corrigées'!AT16*0.55*1000*$M16)/(AV$2*60*$O16))/$L16</f>
        <v>0.032482696830855</v>
      </c>
      <c r="AW16" s="58" t="n">
        <f aca="false">(('surfaces corrigées'!AU16*0.55*1000*$M16)/(AW$2*60*$O16))/$L16</f>
        <v>0.00117906058456856</v>
      </c>
      <c r="AX16" s="58" t="n">
        <f aca="false">(('surfaces corrigées'!AV16*0.55*1000*$M16)/(AX$2*60*$O16))/$L16</f>
        <v>0</v>
      </c>
      <c r="AY16" s="58" t="n">
        <f aca="false">(('surfaces corrigées'!AW16*0.55*1000*$M16)/(AY$2*60*$O16))/$L16</f>
        <v>0</v>
      </c>
      <c r="AZ16" s="58" t="n">
        <f aca="false">(('surfaces corrigées'!AX16*0.55*1000*$M16)/(AZ$2*60*$O16))/$L16</f>
        <v>0</v>
      </c>
      <c r="BA16" s="58" t="n">
        <f aca="false">(('surfaces corrigées'!AY16*0.55*1000*$M16)/(BA$2*60*$O16))/$L16</f>
        <v>0.00127921769082932</v>
      </c>
      <c r="BB16" s="58" t="n">
        <f aca="false">(('surfaces corrigées'!AZ16*0.55*1000*$M16)/(BB$2*60*$O16))/$L16</f>
        <v>0</v>
      </c>
      <c r="BC16" s="58" t="n">
        <f aca="false">(('surfaces corrigées'!BA16*0.55*1000*$M16)/(BC$2*60*$O16))/$L16</f>
        <v>0</v>
      </c>
      <c r="BD16" s="58" t="n">
        <f aca="false">(('surfaces corrigées'!BB16*0.55*1000*$M16)/(BD$2*60*$O16))/$L16</f>
        <v>0.0133926889957419</v>
      </c>
      <c r="BE16" s="58" t="n">
        <f aca="false">(('surfaces corrigées'!BC16*0.55*1000*$M16)/(BE$2*60*$O16))/$L16</f>
        <v>0</v>
      </c>
      <c r="BF16" s="58" t="n">
        <f aca="false">(('surfaces corrigées'!BD16*0.55*1000*$M16)/(BF$2*60*$O16))/$L16</f>
        <v>0</v>
      </c>
      <c r="BG16" s="58" t="n">
        <f aca="false">(('surfaces corrigées'!BE16*0.55*1000*$M16)/(BG$2*60*$O16))/$L16</f>
        <v>0</v>
      </c>
      <c r="BH16" s="58" t="n">
        <f aca="false">(('surfaces corrigées'!BF16*0.55*1000*$M16)/(BH$2*60*$O16))/$L16</f>
        <v>0.0185420091527403</v>
      </c>
      <c r="BI16" s="58" t="n">
        <f aca="false">(('surfaces corrigées'!BG16*0.55*1000*$M16)/(BI$2*60*$O16))/$L16</f>
        <v>0</v>
      </c>
      <c r="BJ16" s="58" t="n">
        <f aca="false">(('surfaces corrigées'!BH16*0.55*1000*$M16)/(BJ$2*60*$O16))/$L16</f>
        <v>0</v>
      </c>
      <c r="BK16" s="58" t="n">
        <f aca="false">(('surfaces corrigées'!BI16*0.55*1000*$M16)/(BK$2*60*$O16))/$L16</f>
        <v>0</v>
      </c>
      <c r="BL16" s="58" t="n">
        <f aca="false">(('surfaces corrigées'!BJ16*0.55*1000*$M16)/(BL$2*60*$O16))/$L16</f>
        <v>0</v>
      </c>
      <c r="BM16" s="58" t="n">
        <f aca="false">(('surfaces corrigées'!BK16*0.55*1000*$M16)/(BM$2*60*$O16))/$L16</f>
        <v>0.190296627625985</v>
      </c>
      <c r="BN16" s="58" t="n">
        <f aca="false">(('surfaces corrigées'!BL16*0.55*1000*$M16)/(BN$2*60*$O16))/$L16</f>
        <v>0.00531876478682876</v>
      </c>
      <c r="BO16" s="58" t="n">
        <f aca="false">(('surfaces corrigées'!BM16*0.55*1000*$M16)/(BO$2*60*$O16))/$L16</f>
        <v>0</v>
      </c>
      <c r="BP16" s="58" t="n">
        <f aca="false">(('surfaces corrigées'!BN16*0.55*1000*$M16)/(BP$2*60*$O16))/$L16</f>
        <v>0</v>
      </c>
      <c r="BQ16" s="58" t="n">
        <f aca="false">(('surfaces corrigées'!BO16*0.55*1000*$M16)/(BQ$2*60*$O16))/$L16</f>
        <v>0</v>
      </c>
      <c r="BR16" s="58" t="n">
        <f aca="false">(('surfaces corrigées'!BP16*0.55*1000*$M16)/(BR$2*60*$O16))/$L16</f>
        <v>0</v>
      </c>
      <c r="BS16" s="58" t="n">
        <f aca="false">(('surfaces corrigées'!BQ16*0.55*1000*$M16)/(BS$2*60*$O16))/$L16</f>
        <v>0</v>
      </c>
      <c r="BT16" s="58" t="n">
        <f aca="false">(('surfaces corrigées'!BR16*0.55*1000*$M16)/(BT$2*60*$O16))/$L16</f>
        <v>0</v>
      </c>
      <c r="BU16" s="58" t="n">
        <f aca="false">(('surfaces corrigées'!BS16*0.55*1000*$M16)/(BU$2*60*$O16))/$L16</f>
        <v>0</v>
      </c>
      <c r="BV16" s="58" t="n">
        <f aca="false">(('surfaces corrigées'!BT16*0.55*1000*$M16)/(BV$2*60*$O16))/$L16</f>
        <v>0.0118904177863638</v>
      </c>
      <c r="BW16" s="58" t="n">
        <f aca="false">(('surfaces corrigées'!BU16*0.55*1000*$M16)/(BW$2*60*$O16))/$L16</f>
        <v>0</v>
      </c>
      <c r="BX16" s="58" t="n">
        <f aca="false">(('surfaces corrigées'!BV16*0.55*1000*$M16)/(BX$2*60*$O16))/$L16</f>
        <v>0</v>
      </c>
      <c r="BY16" s="58" t="n">
        <f aca="false">(('surfaces corrigées'!BW16*0.55*1000*$M16)/(BY$2*60*$O16))/$L16</f>
        <v>0</v>
      </c>
      <c r="BZ16" s="58" t="n">
        <f aca="false">(('surfaces corrigées'!BX16*0.55*1000*$M16)/(BZ$2*60*$O16))/$L16</f>
        <v>0</v>
      </c>
      <c r="CA16" s="58" t="n">
        <f aca="false">(('surfaces corrigées'!BY16*0.55*1000*$M16)/(CA$2*60*$O16))/$L16</f>
        <v>0</v>
      </c>
      <c r="CB16" s="58" t="n">
        <f aca="false">(('surfaces corrigées'!BZ16*0.55*1000*$M16)/(CB$2*60*$O16))/$L16</f>
        <v>0</v>
      </c>
      <c r="CC16" s="58" t="n">
        <f aca="false">(('surfaces corrigées'!CA16*0.55*1000*$M16)/(CC$2*60*$O16))/$L16</f>
        <v>0</v>
      </c>
      <c r="CD16" s="58" t="n">
        <f aca="false">(('surfaces corrigées'!CB16*0.55*1000*$M16)/(CD$2*60*$O16))/$L16</f>
        <v>0</v>
      </c>
      <c r="CE16" s="58" t="n">
        <f aca="false">(('surfaces corrigées'!CC16*0.55*1000*$M16)/(CE$2*60*$O16))/$L16</f>
        <v>0</v>
      </c>
      <c r="CF16" s="58" t="n">
        <f aca="false">(('surfaces corrigées'!CD16*0.55*1000*$M16)/(CF$2*60*$O16))/$L16</f>
        <v>0</v>
      </c>
      <c r="CG16" s="58" t="n">
        <f aca="false">(('surfaces corrigées'!CE16*0.55*1000*$M16)/(CG$2*60*$O16))/$L16</f>
        <v>0</v>
      </c>
      <c r="CH16" s="58" t="n">
        <f aca="false">(('surfaces corrigées'!CF16*0.55*1000*$M16)/(CH$2*60*$O16))/$L16</f>
        <v>0</v>
      </c>
      <c r="CI16" s="58" t="n">
        <f aca="false">(('surfaces corrigées'!CG16*0.55*1000*$M16)/(CI$2*60*$O16))/$L16</f>
        <v>0</v>
      </c>
      <c r="CJ16" s="58" t="n">
        <f aca="false">(('surfaces corrigées'!CH16*0.55*1000*$M16)/(CJ$2*60*$O16))/$L16</f>
        <v>0</v>
      </c>
      <c r="CK16" s="59" t="n">
        <f aca="false">BM16+BL16+BK16+BJ16+BI16+BO16+BN16</f>
        <v>0.195615392412814</v>
      </c>
      <c r="CL16" s="58" t="n">
        <f aca="false">CK16+CO16+BH16</f>
        <v>0.214157401565554</v>
      </c>
      <c r="CM16" s="58" t="n">
        <f aca="false">BC16+BD16</f>
        <v>0.0133926889957419</v>
      </c>
      <c r="CN16" s="58" t="n">
        <f aca="false">1.41*AA16+1.41*AI16+0.35*AH16+1.27*AN16+0.6*AS16+0.86*AV16+1.01*CM16</f>
        <v>0.252129620792455</v>
      </c>
      <c r="CO16" s="58" t="n">
        <f aca="false">Y16+Z16</f>
        <v>0</v>
      </c>
      <c r="CP16" s="58" t="n">
        <f aca="false">AB16+AC16+AD16+AE16+AF16</f>
        <v>0</v>
      </c>
      <c r="CQ16" s="60" t="n">
        <f aca="false">'surfaces brutes'!CJ16</f>
        <v>0</v>
      </c>
      <c r="CR16" s="61" t="n">
        <f aca="false">'surfaces brutes'!CK16</f>
        <v>0</v>
      </c>
      <c r="CS16" s="61" t="n">
        <f aca="false">'surfaces brutes'!CL16</f>
        <v>0</v>
      </c>
      <c r="CT16" s="54" t="n">
        <f aca="false">'surfaces brutes'!CM16</f>
        <v>44150</v>
      </c>
      <c r="CU16" s="55" t="n">
        <f aca="false">'surfaces brutes'!CN16</f>
        <v>0</v>
      </c>
      <c r="CV16" s="41" t="n">
        <f aca="false">'surfaces brutes'!CO16</f>
        <v>0</v>
      </c>
      <c r="CW16" s="41" t="n">
        <f aca="false">'surfaces brutes'!CP16</f>
        <v>0</v>
      </c>
      <c r="CX16" s="41" t="n">
        <f aca="false">'surfaces brutes'!CQ16</f>
        <v>0</v>
      </c>
      <c r="DA16" s="58" t="n">
        <f aca="false">T16+V16+U16</f>
        <v>0.0267202329718544</v>
      </c>
      <c r="DB16" s="58" t="n">
        <f aca="false">Y16+Z16</f>
        <v>0</v>
      </c>
      <c r="DC16" s="58" t="n">
        <f aca="false">AB16+AC16+AD16+AE16+AF16</f>
        <v>0</v>
      </c>
      <c r="DD16" s="58" t="n">
        <f aca="false">BS16+BT16</f>
        <v>0</v>
      </c>
      <c r="DE16" s="58" t="n">
        <f aca="false">BU16+BV16</f>
        <v>0.0118904177863638</v>
      </c>
      <c r="DF16" s="41" t="n">
        <f aca="false">'surfaces brutes'!CR16</f>
        <v>0</v>
      </c>
      <c r="DG16" s="62"/>
      <c r="DH16" s="62" t="n">
        <f aca="false">100*(0.86*AV16+1.01*CM16)/CN16</f>
        <v>16.4446109227145</v>
      </c>
      <c r="DI16" s="62" t="n">
        <f aca="false">100*(0.35*AH16+1.27*AN16+0.6*AS16)/CN16</f>
        <v>34.0621577283428</v>
      </c>
      <c r="DJ16" s="62" t="n">
        <f aca="false">100*(1.41*(AA16+AI16))/CN16</f>
        <v>49.4932313489427</v>
      </c>
      <c r="DK16" s="58" t="n">
        <f aca="false">$CL16*DH16/100</f>
        <v>0.0352173514496506</v>
      </c>
      <c r="DL16" s="58" t="n">
        <f aca="false">$CL16*DI16/100</f>
        <v>0.0729466319081795</v>
      </c>
      <c r="DM16" s="58" t="n">
        <f aca="false">$CL16*DJ16/100</f>
        <v>0.105993418207724</v>
      </c>
    </row>
    <row r="17" customFormat="false" ht="12.75" hidden="false" customHeight="true" outlineLevel="0" collapsed="false">
      <c r="A17" s="45" t="n">
        <f aca="false">'surfaces brutes'!A17</f>
        <v>44264</v>
      </c>
      <c r="B17" s="45" t="n">
        <f aca="false">'surfaces brutes'!B17</f>
        <v>44264</v>
      </c>
      <c r="C17" s="53" t="str">
        <f aca="false">'surfaces brutes'!C17</f>
        <v>PHYTOFLOAT</v>
      </c>
      <c r="D17" s="53" t="str">
        <f aca="false">'surfaces brutes'!D17</f>
        <v>PFB22801</v>
      </c>
      <c r="E17" s="53" t="str">
        <f aca="false">'surfaces brutes'!E17</f>
        <v>Boussole228</v>
      </c>
      <c r="F17" s="53" t="s">
        <v>119</v>
      </c>
      <c r="G17" s="53" t="str">
        <f aca="false">'surfaces brutes'!F17</f>
        <v>PFB22801</v>
      </c>
      <c r="H17" s="57" t="n">
        <v>3</v>
      </c>
      <c r="I17" s="57" t="n">
        <v>5</v>
      </c>
      <c r="J17" s="57" t="n">
        <v>4.98</v>
      </c>
      <c r="K17" s="53" t="n">
        <v>7</v>
      </c>
      <c r="L17" s="53" t="n">
        <f aca="false">'surfaces brutes'!J17</f>
        <v>2.27</v>
      </c>
      <c r="M17" s="53" t="n">
        <f aca="false">'surfaces brutes'!K17</f>
        <v>3</v>
      </c>
      <c r="N17" s="53" t="str">
        <f aca="false">'surfaces brutes'!L17</f>
        <v>abricot</v>
      </c>
      <c r="O17" s="26" t="n">
        <f aca="false">IF(N17="Abricot",125,IF(N17="DHISTD",60,IF(N17="Culture",30,"?")))</f>
        <v>125</v>
      </c>
      <c r="P17" s="53" t="n">
        <f aca="false">'surfaces brutes'!N17</f>
        <v>4931.8369140625</v>
      </c>
      <c r="Q17" s="53" t="n">
        <f aca="false">'surfaces brutes'!O17</f>
        <v>4760.546875</v>
      </c>
      <c r="R17" s="58" t="n">
        <f aca="false">(('surfaces corrigées'!P17*0.55*1000*$M17)/(R$2*60*$O17))/$L17</f>
        <v>0.180777642145678</v>
      </c>
      <c r="S17" s="58" t="n">
        <f aca="false">(('surfaces corrigées'!Q17*0.55*1000*$M17)/(S$2*60*$O17))/$L17</f>
        <v>0</v>
      </c>
      <c r="T17" s="58" t="n">
        <f aca="false">(('surfaces corrigées'!R17*0.55*1000*$M17)/(T$2*60*$O17))/$L17</f>
        <v>0.222061211345072</v>
      </c>
      <c r="U17" s="58" t="n">
        <f aca="false">(('surfaces corrigées'!S17*0.55*1000*$M17)/(U$2*60*$O17))/$L17</f>
        <v>0</v>
      </c>
      <c r="V17" s="58" t="n">
        <f aca="false">(('surfaces corrigées'!T17*0.55*1000*$M17)/(V$2*60*$O17))/$L17</f>
        <v>0</v>
      </c>
      <c r="W17" s="58" t="n">
        <f aca="false">(('surfaces corrigées'!U17*0.55*1000*$M17)/(W$2*60*$O17))/$L17</f>
        <v>0</v>
      </c>
      <c r="X17" s="58" t="n">
        <f aca="false">(('surfaces corrigées'!V17*0.55*1000*$M17)/(X$2*60*$O17))/$L17</f>
        <v>0</v>
      </c>
      <c r="Y17" s="58" t="n">
        <f aca="false">(('surfaces corrigées'!W17*0.55*1000*$M17)/(Y$2*60*$O17))/$L17</f>
        <v>0</v>
      </c>
      <c r="Z17" s="58" t="n">
        <f aca="false">(('surfaces corrigées'!X17*0.55*1000*$M17)/(Z$2*60*$O17))/$L17</f>
        <v>0</v>
      </c>
      <c r="AA17" s="58" t="n">
        <f aca="false">(('surfaces corrigées'!Y17*0.55*1000*$M17)/(AA$2*60*$O17))/$L17</f>
        <v>0.0589605154799509</v>
      </c>
      <c r="AB17" s="58" t="n">
        <f aca="false">(('surfaces corrigées'!Z17*0.55*1000*$M17)/(AB$2*60*$O17))/$L17</f>
        <v>0</v>
      </c>
      <c r="AC17" s="58" t="n">
        <f aca="false">(('surfaces corrigées'!AA17*0.55*1000*$M17)/(AC$2*60*$O17))/$L17</f>
        <v>0</v>
      </c>
      <c r="AD17" s="58" t="n">
        <f aca="false">(('surfaces corrigées'!AB17*0.55*1000*$M17)/(AD$2*60*$O17))/$L17</f>
        <v>0</v>
      </c>
      <c r="AE17" s="58" t="n">
        <f aca="false">(('surfaces corrigées'!AC17*0.55*1000*$M17)/(AE$2*60*$O17))/$L17</f>
        <v>0</v>
      </c>
      <c r="AF17" s="58" t="n">
        <f aca="false">(('surfaces corrigées'!AD17*0.55*1000*$M17)/(AF$2*60*$O17))/$L17</f>
        <v>0</v>
      </c>
      <c r="AG17" s="58" t="n">
        <f aca="false">(('surfaces corrigées'!AE17*0.55*1000*$M17)/(AG$2*60*$O17))/$L17</f>
        <v>0</v>
      </c>
      <c r="AH17" s="58" t="n">
        <f aca="false">(('surfaces corrigées'!AF17*0.55*1000*$M17)/(AH$2*60*$O17))/$L17</f>
        <v>0.0721655063649012</v>
      </c>
      <c r="AI17" s="58" t="n">
        <f aca="false">(('surfaces corrigées'!AG17*0.55*1000*$M17)/(AI$2*60*$O17))/$L17</f>
        <v>0.433691322818191</v>
      </c>
      <c r="AJ17" s="58" t="n">
        <f aca="false">(('surfaces corrigées'!AH17*0.55*1000*$M17)/(AJ$2*60*$O17))/$L17</f>
        <v>0.015869726114206</v>
      </c>
      <c r="AK17" s="58" t="n">
        <f aca="false">(('surfaces corrigées'!AI17*0.55*1000*$M17)/(AK$2*60*$O17))/$L17</f>
        <v>0</v>
      </c>
      <c r="AL17" s="58" t="n">
        <f aca="false">(('surfaces corrigées'!AJ17*0.55*1000*$M17)/(AL$2*60*$O17))/$L17</f>
        <v>0.0423791535657706</v>
      </c>
      <c r="AM17" s="58" t="n">
        <f aca="false">(('surfaces corrigées'!AK17*0.55*1000*$M17)/(AM$2*60*$O17))/$L17</f>
        <v>0</v>
      </c>
      <c r="AN17" s="58" t="n">
        <f aca="false">(('surfaces corrigées'!AL17*0.55*1000*$M17)/(AN$2*60*$O17))/$L17</f>
        <v>0.416888752589426</v>
      </c>
      <c r="AO17" s="58" t="n">
        <f aca="false">(('surfaces corrigées'!AM17*0.55*1000*$M17)/(AO$2*60*$O17))/$L17</f>
        <v>0</v>
      </c>
      <c r="AP17" s="58" t="n">
        <f aca="false">(('surfaces corrigées'!AN17*0.55*1000*$M17)/(AP$2*60*$O17))/$L17</f>
        <v>0</v>
      </c>
      <c r="AQ17" s="58" t="n">
        <f aca="false">(('surfaces corrigées'!AO17*0.55*1000*$M17)/(AQ$2*60*$O17))/$L17</f>
        <v>0.0751226517946891</v>
      </c>
      <c r="AR17" s="58" t="n">
        <f aca="false">(('surfaces corrigées'!AP17*0.55*1000*$M17)/(AR$2*60*$O17))/$L17</f>
        <v>0</v>
      </c>
      <c r="AS17" s="58" t="n">
        <f aca="false">(('surfaces corrigées'!AQ17*0.55*1000*$M17)/(AS$2*60*$O17))/$L17</f>
        <v>0.0710835882332491</v>
      </c>
      <c r="AT17" s="58" t="n">
        <f aca="false">(('surfaces corrigées'!AR17*0.55*1000*$M17)/(AT$2*60*$O17))/$L17</f>
        <v>0</v>
      </c>
      <c r="AU17" s="58" t="n">
        <f aca="false">(('surfaces corrigées'!AS17*0.55*1000*$M17)/(AU$2*60*$O17))/$L17</f>
        <v>0</v>
      </c>
      <c r="AV17" s="58" t="n">
        <f aca="false">(('surfaces corrigées'!AT17*0.55*1000*$M17)/(AV$2*60*$O17))/$L17</f>
        <v>0.0250311694173739</v>
      </c>
      <c r="AW17" s="58" t="n">
        <f aca="false">(('surfaces corrigées'!AU17*0.55*1000*$M17)/(AW$2*60*$O17))/$L17</f>
        <v>0.00509061045719318</v>
      </c>
      <c r="AX17" s="58" t="n">
        <f aca="false">(('surfaces corrigées'!AV17*0.55*1000*$M17)/(AX$2*60*$O17))/$L17</f>
        <v>0</v>
      </c>
      <c r="AY17" s="58" t="n">
        <f aca="false">(('surfaces corrigées'!AW17*0.55*1000*$M17)/(AY$2*60*$O17))/$L17</f>
        <v>0</v>
      </c>
      <c r="AZ17" s="58" t="n">
        <f aca="false">(('surfaces corrigées'!AX17*0.55*1000*$M17)/(AZ$2*60*$O17))/$L17</f>
        <v>0</v>
      </c>
      <c r="BA17" s="58" t="n">
        <f aca="false">(('surfaces corrigées'!AY17*0.55*1000*$M17)/(BA$2*60*$O17))/$L17</f>
        <v>0.00181503269614386</v>
      </c>
      <c r="BB17" s="58" t="n">
        <f aca="false">(('surfaces corrigées'!AZ17*0.55*1000*$M17)/(BB$2*60*$O17))/$L17</f>
        <v>0</v>
      </c>
      <c r="BC17" s="58" t="n">
        <f aca="false">(('surfaces corrigées'!BA17*0.55*1000*$M17)/(BC$2*60*$O17))/$L17</f>
        <v>0.100444216814736</v>
      </c>
      <c r="BD17" s="58" t="n">
        <f aca="false">(('surfaces corrigées'!BB17*0.55*1000*$M17)/(BD$2*60*$O17))/$L17</f>
        <v>0</v>
      </c>
      <c r="BE17" s="58" t="n">
        <f aca="false">(('surfaces corrigées'!BC17*0.55*1000*$M17)/(BE$2*60*$O17))/$L17</f>
        <v>0</v>
      </c>
      <c r="BF17" s="58" t="n">
        <f aca="false">(('surfaces corrigées'!BD17*0.55*1000*$M17)/(BF$2*60*$O17))/$L17</f>
        <v>0</v>
      </c>
      <c r="BG17" s="58" t="n">
        <f aca="false">(('surfaces corrigées'!BE17*0.55*1000*$M17)/(BG$2*60*$O17))/$L17</f>
        <v>0</v>
      </c>
      <c r="BH17" s="58" t="n">
        <f aca="false">(('surfaces corrigées'!BF17*0.55*1000*$M17)/(BH$2*60*$O17))/$L17</f>
        <v>0</v>
      </c>
      <c r="BI17" s="58" t="n">
        <f aca="false">(('surfaces corrigées'!BG17*0.55*1000*$M17)/(BI$2*60*$O17))/$L17</f>
        <v>0.049725148286214</v>
      </c>
      <c r="BJ17" s="58" t="n">
        <f aca="false">(('surfaces corrigées'!BH17*0.55*1000*$M17)/(BJ$2*60*$O17))/$L17</f>
        <v>0.0553098905145723</v>
      </c>
      <c r="BK17" s="58" t="n">
        <f aca="false">(('surfaces corrigées'!BI17*0.55*1000*$M17)/(BK$2*60*$O17))/$L17</f>
        <v>0</v>
      </c>
      <c r="BL17" s="58" t="n">
        <f aca="false">(('surfaces corrigées'!BJ17*0.55*1000*$M17)/(BL$2*60*$O17))/$L17</f>
        <v>0</v>
      </c>
      <c r="BM17" s="58" t="n">
        <f aca="false">(('surfaces corrigées'!BK17*0.55*1000*$M17)/(BM$2*60*$O17))/$L17</f>
        <v>1.65929142239108</v>
      </c>
      <c r="BN17" s="58" t="n">
        <f aca="false">(('surfaces corrigées'!BL17*0.55*1000*$M17)/(BN$2*60*$O17))/$L17</f>
        <v>0.0344007938359241</v>
      </c>
      <c r="BO17" s="58" t="n">
        <f aca="false">(('surfaces corrigées'!BM17*0.55*1000*$M17)/(BO$2*60*$O17))/$L17</f>
        <v>0.042616344307601</v>
      </c>
      <c r="BP17" s="58" t="n">
        <f aca="false">(('surfaces corrigées'!BN17*0.55*1000*$M17)/(BP$2*60*$O17))/$L17</f>
        <v>0</v>
      </c>
      <c r="BQ17" s="58" t="n">
        <f aca="false">(('surfaces corrigées'!BO17*0.55*1000*$M17)/(BQ$2*60*$O17))/$L17</f>
        <v>0</v>
      </c>
      <c r="BR17" s="58" t="n">
        <f aca="false">(('surfaces corrigées'!BP17*0.55*1000*$M17)/(BR$2*60*$O17))/$L17</f>
        <v>0.00587839691988905</v>
      </c>
      <c r="BS17" s="58" t="n">
        <f aca="false">(('surfaces corrigées'!BQ17*0.55*1000*$M17)/(BS$2*60*$O17))/$L17</f>
        <v>0.0271503336678282</v>
      </c>
      <c r="BT17" s="58" t="n">
        <f aca="false">(('surfaces corrigées'!BR17*0.55*1000*$M17)/(BT$2*60*$O17))/$L17</f>
        <v>0.031216293314886</v>
      </c>
      <c r="BU17" s="58" t="n">
        <f aca="false">(('surfaces corrigées'!BS17*0.55*1000*$M17)/(BU$2*60*$O17))/$L17</f>
        <v>0</v>
      </c>
      <c r="BV17" s="58" t="n">
        <f aca="false">(('surfaces corrigées'!BT17*0.55*1000*$M17)/(BV$2*60*$O17))/$L17</f>
        <v>0.0647042268055128</v>
      </c>
      <c r="BW17" s="58" t="n">
        <f aca="false">(('surfaces corrigées'!BU17*0.55*1000*$M17)/(BW$2*60*$O17))/$L17</f>
        <v>0</v>
      </c>
      <c r="BX17" s="58" t="n">
        <f aca="false">(('surfaces corrigées'!BV17*0.55*1000*$M17)/(BX$2*60*$O17))/$L17</f>
        <v>0</v>
      </c>
      <c r="BY17" s="58" t="n">
        <f aca="false">(('surfaces corrigées'!BW17*0.55*1000*$M17)/(BY$2*60*$O17))/$L17</f>
        <v>0</v>
      </c>
      <c r="BZ17" s="58" t="n">
        <f aca="false">(('surfaces corrigées'!BX17*0.55*1000*$M17)/(BZ$2*60*$O17))/$L17</f>
        <v>0</v>
      </c>
      <c r="CA17" s="58" t="n">
        <f aca="false">(('surfaces corrigées'!BY17*0.55*1000*$M17)/(CA$2*60*$O17))/$L17</f>
        <v>0</v>
      </c>
      <c r="CB17" s="58" t="n">
        <f aca="false">(('surfaces corrigées'!BZ17*0.55*1000*$M17)/(CB$2*60*$O17))/$L17</f>
        <v>0</v>
      </c>
      <c r="CC17" s="58" t="n">
        <f aca="false">(('surfaces corrigées'!CA17*0.55*1000*$M17)/(CC$2*60*$O17))/$L17</f>
        <v>0</v>
      </c>
      <c r="CD17" s="58" t="n">
        <f aca="false">(('surfaces corrigées'!CB17*0.55*1000*$M17)/(CD$2*60*$O17))/$L17</f>
        <v>0</v>
      </c>
      <c r="CE17" s="58" t="n">
        <f aca="false">(('surfaces corrigées'!CC17*0.55*1000*$M17)/(CE$2*60*$O17))/$L17</f>
        <v>0</v>
      </c>
      <c r="CF17" s="58" t="n">
        <f aca="false">(('surfaces corrigées'!CD17*0.55*1000*$M17)/(CF$2*60*$O17))/$L17</f>
        <v>0</v>
      </c>
      <c r="CG17" s="58" t="n">
        <f aca="false">(('surfaces corrigées'!CE17*0.55*1000*$M17)/(CG$2*60*$O17))/$L17</f>
        <v>0</v>
      </c>
      <c r="CH17" s="58" t="n">
        <f aca="false">(('surfaces corrigées'!CF17*0.55*1000*$M17)/(CH$2*60*$O17))/$L17</f>
        <v>0</v>
      </c>
      <c r="CI17" s="58" t="n">
        <f aca="false">(('surfaces corrigées'!CG17*0.55*1000*$M17)/(CI$2*60*$O17))/$L17</f>
        <v>0</v>
      </c>
      <c r="CJ17" s="58" t="n">
        <f aca="false">(('surfaces corrigées'!CH17*0.55*1000*$M17)/(CJ$2*60*$O17))/$L17</f>
        <v>0</v>
      </c>
      <c r="CK17" s="59" t="n">
        <f aca="false">BM17+BL17+BK17+BJ17+BI17+BO17+BN17</f>
        <v>1.84134359933539</v>
      </c>
      <c r="CL17" s="58" t="n">
        <f aca="false">CK17+CO17+BH17</f>
        <v>1.84134359933539</v>
      </c>
      <c r="CM17" s="58" t="n">
        <f aca="false">BC17+BD17</f>
        <v>0.100444216814736</v>
      </c>
      <c r="CN17" s="58" t="n">
        <f aca="false">1.41*AA17+1.41*AI17+0.35*AH17+1.27*AN17+0.6*AS17+0.86*AV17+1.01*CM17</f>
        <v>1.41497135263844</v>
      </c>
      <c r="CO17" s="58" t="n">
        <f aca="false">Y17+Z17</f>
        <v>0</v>
      </c>
      <c r="CP17" s="58" t="n">
        <f aca="false">AB17+AC17+AD17+AE17+AF17</f>
        <v>0</v>
      </c>
      <c r="CQ17" s="60" t="n">
        <f aca="false">'surfaces brutes'!CJ17</f>
        <v>0</v>
      </c>
      <c r="CR17" s="61" t="n">
        <f aca="false">'surfaces brutes'!CK17</f>
        <v>0</v>
      </c>
      <c r="CS17" s="61" t="n">
        <f aca="false">'surfaces brutes'!CL17</f>
        <v>0</v>
      </c>
      <c r="CT17" s="54" t="n">
        <v>44258</v>
      </c>
      <c r="CU17" s="55" t="n">
        <f aca="false">'surfaces brutes'!CN17</f>
        <v>0</v>
      </c>
      <c r="CV17" s="41" t="n">
        <f aca="false">'surfaces brutes'!CO17</f>
        <v>0</v>
      </c>
      <c r="CW17" s="41" t="n">
        <f aca="false">'surfaces brutes'!CP17</f>
        <v>0</v>
      </c>
      <c r="CX17" s="41" t="n">
        <f aca="false">'surfaces brutes'!CQ17</f>
        <v>0</v>
      </c>
      <c r="DA17" s="58" t="n">
        <f aca="false">T17+V17+U17</f>
        <v>0.222061211345072</v>
      </c>
      <c r="DB17" s="58" t="n">
        <f aca="false">Y17+Z17</f>
        <v>0</v>
      </c>
      <c r="DC17" s="58" t="n">
        <f aca="false">AB17+AC17+AD17+AE17+AF17</f>
        <v>0</v>
      </c>
      <c r="DD17" s="58" t="n">
        <f aca="false">BS17+BT17</f>
        <v>0.0583666269827142</v>
      </c>
      <c r="DE17" s="58" t="n">
        <f aca="false">BU17+BV17</f>
        <v>0.0647042268055128</v>
      </c>
      <c r="DF17" s="41" t="n">
        <f aca="false">'surfaces brutes'!CR17</f>
        <v>0</v>
      </c>
      <c r="DG17" s="62"/>
      <c r="DH17" s="62" t="n">
        <f aca="false">100*(0.86*AV17+1.01*CM17)/CN17</f>
        <v>8.69102151450044</v>
      </c>
      <c r="DI17" s="62" t="n">
        <f aca="false">100*(0.35*AH17+1.27*AN17+0.6*AS17)/CN17</f>
        <v>42.2168826840465</v>
      </c>
      <c r="DJ17" s="62" t="n">
        <f aca="false">100*(1.41*(AA17+AI17))/CN17</f>
        <v>49.0920958014531</v>
      </c>
      <c r="DK17" s="58" t="n">
        <f aca="false">$CL17*DH17/100</f>
        <v>0.160031568374116</v>
      </c>
      <c r="DL17" s="58" t="n">
        <f aca="false">$CL17*DI17/100</f>
        <v>0.777357867141622</v>
      </c>
      <c r="DM17" s="58" t="n">
        <f aca="false">$CL17*DJ17/100</f>
        <v>0.903954163819656</v>
      </c>
    </row>
    <row r="18" customFormat="false" ht="12.75" hidden="false" customHeight="true" outlineLevel="0" collapsed="false">
      <c r="A18" s="45" t="n">
        <f aca="false">'surfaces brutes'!A18</f>
        <v>44264</v>
      </c>
      <c r="B18" s="45" t="n">
        <f aca="false">'surfaces brutes'!B18</f>
        <v>44264</v>
      </c>
      <c r="C18" s="53" t="str">
        <f aca="false">'surfaces brutes'!C18</f>
        <v>PHYTOFLOAT</v>
      </c>
      <c r="D18" s="53" t="str">
        <f aca="false">'surfaces brutes'!D18</f>
        <v>PFB22802</v>
      </c>
      <c r="E18" s="53" t="str">
        <f aca="false">'surfaces brutes'!E18</f>
        <v>Boussole228</v>
      </c>
      <c r="F18" s="53" t="s">
        <v>119</v>
      </c>
      <c r="G18" s="53" t="str">
        <f aca="false">'surfaces brutes'!F18</f>
        <v>PFB22802</v>
      </c>
      <c r="H18" s="57" t="n">
        <v>3</v>
      </c>
      <c r="I18" s="57" t="n">
        <v>20</v>
      </c>
      <c r="J18" s="57" t="n">
        <v>19.62</v>
      </c>
      <c r="K18" s="53" t="n">
        <v>4</v>
      </c>
      <c r="L18" s="53" t="n">
        <f aca="false">'surfaces brutes'!J18</f>
        <v>2.27</v>
      </c>
      <c r="M18" s="53" t="n">
        <f aca="false">'surfaces brutes'!K18</f>
        <v>3</v>
      </c>
      <c r="N18" s="53" t="str">
        <f aca="false">'surfaces brutes'!L18</f>
        <v>abricot</v>
      </c>
      <c r="O18" s="26" t="n">
        <f aca="false">IF(N18="Abricot",125,IF(N18="DHISTD",60,IF(N18="Culture",30,"?")))</f>
        <v>125</v>
      </c>
      <c r="P18" s="53" t="n">
        <f aca="false">'surfaces brutes'!N18</f>
        <v>4931.8369140625</v>
      </c>
      <c r="Q18" s="53" t="n">
        <f aca="false">'surfaces brutes'!O18</f>
        <v>4729.54248046875</v>
      </c>
      <c r="R18" s="58" t="n">
        <f aca="false">(('surfaces corrigées'!P18*0.55*1000*$M18)/(R$2*60*$O18))/$L18</f>
        <v>0.232596569468661</v>
      </c>
      <c r="S18" s="58" t="n">
        <f aca="false">(('surfaces corrigées'!Q18*0.55*1000*$M18)/(S$2*60*$O18))/$L18</f>
        <v>0</v>
      </c>
      <c r="T18" s="58" t="n">
        <f aca="false">(('surfaces corrigées'!R18*0.55*1000*$M18)/(T$2*60*$O18))/$L18</f>
        <v>0.391995571755209</v>
      </c>
      <c r="U18" s="58" t="n">
        <f aca="false">(('surfaces corrigées'!S18*0.55*1000*$M18)/(U$2*60*$O18))/$L18</f>
        <v>0</v>
      </c>
      <c r="V18" s="58" t="n">
        <f aca="false">(('surfaces corrigées'!T18*0.55*1000*$M18)/(V$2*60*$O18))/$L18</f>
        <v>0</v>
      </c>
      <c r="W18" s="58" t="n">
        <f aca="false">(('surfaces corrigées'!U18*0.55*1000*$M18)/(W$2*60*$O18))/$L18</f>
        <v>0</v>
      </c>
      <c r="X18" s="58" t="n">
        <f aca="false">(('surfaces corrigées'!V18*0.55*1000*$M18)/(X$2*60*$O18))/$L18</f>
        <v>0</v>
      </c>
      <c r="Y18" s="58" t="n">
        <f aca="false">(('surfaces corrigées'!W18*0.55*1000*$M18)/(Y$2*60*$O18))/$L18</f>
        <v>0</v>
      </c>
      <c r="Z18" s="58" t="n">
        <f aca="false">(('surfaces corrigées'!X18*0.55*1000*$M18)/(Z$2*60*$O18))/$L18</f>
        <v>0</v>
      </c>
      <c r="AA18" s="58" t="n">
        <f aca="false">(('surfaces corrigées'!Y18*0.55*1000*$M18)/(AA$2*60*$O18))/$L18</f>
        <v>0.105789753114575</v>
      </c>
      <c r="AB18" s="58" t="n">
        <f aca="false">(('surfaces corrigées'!Z18*0.55*1000*$M18)/(AB$2*60*$O18))/$L18</f>
        <v>0</v>
      </c>
      <c r="AC18" s="58" t="n">
        <f aca="false">(('surfaces corrigées'!AA18*0.55*1000*$M18)/(AC$2*60*$O18))/$L18</f>
        <v>0</v>
      </c>
      <c r="AD18" s="58" t="n">
        <f aca="false">(('surfaces corrigées'!AB18*0.55*1000*$M18)/(AD$2*60*$O18))/$L18</f>
        <v>0</v>
      </c>
      <c r="AE18" s="58" t="n">
        <f aca="false">(('surfaces corrigées'!AC18*0.55*1000*$M18)/(AE$2*60*$O18))/$L18</f>
        <v>0</v>
      </c>
      <c r="AF18" s="58" t="n">
        <f aca="false">(('surfaces corrigées'!AD18*0.55*1000*$M18)/(AF$2*60*$O18))/$L18</f>
        <v>0</v>
      </c>
      <c r="AG18" s="58" t="n">
        <f aca="false">(('surfaces corrigées'!AE18*0.55*1000*$M18)/(AG$2*60*$O18))/$L18</f>
        <v>0</v>
      </c>
      <c r="AH18" s="58" t="n">
        <f aca="false">(('surfaces corrigées'!AF18*0.55*1000*$M18)/(AH$2*60*$O18))/$L18</f>
        <v>0.11621518198834</v>
      </c>
      <c r="AI18" s="58" t="n">
        <f aca="false">(('surfaces corrigées'!AG18*0.55*1000*$M18)/(AI$2*60*$O18))/$L18</f>
        <v>0.584599346921163</v>
      </c>
      <c r="AJ18" s="58" t="n">
        <f aca="false">(('surfaces corrigées'!AH18*0.55*1000*$M18)/(AJ$2*60*$O18))/$L18</f>
        <v>0.0257359389040807</v>
      </c>
      <c r="AK18" s="58" t="n">
        <f aca="false">(('surfaces corrigées'!AI18*0.55*1000*$M18)/(AK$2*60*$O18))/$L18</f>
        <v>0</v>
      </c>
      <c r="AL18" s="58" t="n">
        <f aca="false">(('surfaces corrigées'!AJ18*0.55*1000*$M18)/(AL$2*60*$O18))/$L18</f>
        <v>0.0559451022767528</v>
      </c>
      <c r="AM18" s="58" t="n">
        <f aca="false">(('surfaces corrigées'!AK18*0.55*1000*$M18)/(AM$2*60*$O18))/$L18</f>
        <v>0</v>
      </c>
      <c r="AN18" s="58" t="n">
        <f aca="false">(('surfaces corrigées'!AL18*0.55*1000*$M18)/(AN$2*60*$O18))/$L18</f>
        <v>0.773800562972134</v>
      </c>
      <c r="AO18" s="58" t="n">
        <f aca="false">(('surfaces corrigées'!AM18*0.55*1000*$M18)/(AO$2*60*$O18))/$L18</f>
        <v>0</v>
      </c>
      <c r="AP18" s="58" t="n">
        <f aca="false">(('surfaces corrigées'!AN18*0.55*1000*$M18)/(AP$2*60*$O18))/$L18</f>
        <v>0</v>
      </c>
      <c r="AQ18" s="58" t="n">
        <f aca="false">(('surfaces corrigées'!AO18*0.55*1000*$M18)/(AQ$2*60*$O18))/$L18</f>
        <v>0.135186360001592</v>
      </c>
      <c r="AR18" s="58" t="n">
        <f aca="false">(('surfaces corrigées'!AP18*0.55*1000*$M18)/(AR$2*60*$O18))/$L18</f>
        <v>0</v>
      </c>
      <c r="AS18" s="58" t="n">
        <f aca="false">(('surfaces corrigées'!AQ18*0.55*1000*$M18)/(AS$2*60*$O18))/$L18</f>
        <v>0.155645637580806</v>
      </c>
      <c r="AT18" s="58" t="n">
        <f aca="false">(('surfaces corrigées'!AR18*0.55*1000*$M18)/(AT$2*60*$O18))/$L18</f>
        <v>0</v>
      </c>
      <c r="AU18" s="58" t="n">
        <f aca="false">(('surfaces corrigées'!AS18*0.55*1000*$M18)/(AU$2*60*$O18))/$L18</f>
        <v>0</v>
      </c>
      <c r="AV18" s="58" t="n">
        <f aca="false">(('surfaces corrigées'!AT18*0.55*1000*$M18)/(AV$2*60*$O18))/$L18</f>
        <v>0.0341070968476439</v>
      </c>
      <c r="AW18" s="58" t="n">
        <f aca="false">(('surfaces corrigées'!AU18*0.55*1000*$M18)/(AW$2*60*$O18))/$L18</f>
        <v>0.0072192317540834</v>
      </c>
      <c r="AX18" s="58" t="n">
        <f aca="false">(('surfaces corrigées'!AV18*0.55*1000*$M18)/(AX$2*60*$O18))/$L18</f>
        <v>0</v>
      </c>
      <c r="AY18" s="58" t="n">
        <f aca="false">(('surfaces corrigées'!AW18*0.55*1000*$M18)/(AY$2*60*$O18))/$L18</f>
        <v>0</v>
      </c>
      <c r="AZ18" s="58" t="n">
        <f aca="false">(('surfaces corrigées'!AX18*0.55*1000*$M18)/(AZ$2*60*$O18))/$L18</f>
        <v>0</v>
      </c>
      <c r="BA18" s="58" t="n">
        <f aca="false">(('surfaces corrigées'!AY18*0.55*1000*$M18)/(BA$2*60*$O18))/$L18</f>
        <v>0.0020380668957436</v>
      </c>
      <c r="BB18" s="58" t="n">
        <f aca="false">(('surfaces corrigées'!AZ18*0.55*1000*$M18)/(BB$2*60*$O18))/$L18</f>
        <v>0</v>
      </c>
      <c r="BC18" s="58" t="n">
        <f aca="false">(('surfaces corrigées'!BA18*0.55*1000*$M18)/(BC$2*60*$O18))/$L18</f>
        <v>0.178996627592609</v>
      </c>
      <c r="BD18" s="58" t="n">
        <f aca="false">(('surfaces corrigées'!BB18*0.55*1000*$M18)/(BD$2*60*$O18))/$L18</f>
        <v>0</v>
      </c>
      <c r="BE18" s="58" t="n">
        <f aca="false">(('surfaces corrigées'!BC18*0.55*1000*$M18)/(BE$2*60*$O18))/$L18</f>
        <v>0</v>
      </c>
      <c r="BF18" s="58" t="n">
        <f aca="false">(('surfaces corrigées'!BD18*0.55*1000*$M18)/(BF$2*60*$O18))/$L18</f>
        <v>0</v>
      </c>
      <c r="BG18" s="58" t="n">
        <f aca="false">(('surfaces corrigées'!BE18*0.55*1000*$M18)/(BG$2*60*$O18))/$L18</f>
        <v>0</v>
      </c>
      <c r="BH18" s="58" t="n">
        <f aca="false">(('surfaces corrigées'!BF18*0.55*1000*$M18)/(BH$2*60*$O18))/$L18</f>
        <v>0</v>
      </c>
      <c r="BI18" s="58" t="n">
        <f aca="false">(('surfaces corrigées'!BG18*0.55*1000*$M18)/(BI$2*60*$O18))/$L18</f>
        <v>0.0666565419709573</v>
      </c>
      <c r="BJ18" s="58" t="n">
        <f aca="false">(('surfaces corrigées'!BH18*0.55*1000*$M18)/(BJ$2*60*$O18))/$L18</f>
        <v>0.10384507401128</v>
      </c>
      <c r="BK18" s="58" t="n">
        <f aca="false">(('surfaces corrigées'!BI18*0.55*1000*$M18)/(BK$2*60*$O18))/$L18</f>
        <v>0</v>
      </c>
      <c r="BL18" s="58" t="n">
        <f aca="false">(('surfaces corrigées'!BJ18*0.55*1000*$M18)/(BL$2*60*$O18))/$L18</f>
        <v>0</v>
      </c>
      <c r="BM18" s="58" t="n">
        <f aca="false">(('surfaces corrigées'!BK18*0.55*1000*$M18)/(BM$2*60*$O18))/$L18</f>
        <v>2.53743381141058</v>
      </c>
      <c r="BN18" s="58" t="n">
        <f aca="false">(('surfaces corrigées'!BL18*0.55*1000*$M18)/(BN$2*60*$O18))/$L18</f>
        <v>0.0492659636889111</v>
      </c>
      <c r="BO18" s="58" t="n">
        <f aca="false">(('surfaces corrigées'!BM18*0.55*1000*$M18)/(BO$2*60*$O18))/$L18</f>
        <v>0.0648308211068348</v>
      </c>
      <c r="BP18" s="58" t="n">
        <f aca="false">(('surfaces corrigées'!BN18*0.55*1000*$M18)/(BP$2*60*$O18))/$L18</f>
        <v>0</v>
      </c>
      <c r="BQ18" s="58" t="n">
        <f aca="false">(('surfaces corrigées'!BO18*0.55*1000*$M18)/(BQ$2*60*$O18))/$L18</f>
        <v>0</v>
      </c>
      <c r="BR18" s="58" t="n">
        <f aca="false">(('surfaces corrigées'!BP18*0.55*1000*$M18)/(BR$2*60*$O18))/$L18</f>
        <v>0.00909512497892905</v>
      </c>
      <c r="BS18" s="58" t="n">
        <f aca="false">(('surfaces corrigées'!BQ18*0.55*1000*$M18)/(BS$2*60*$O18))/$L18</f>
        <v>0.0276368868831271</v>
      </c>
      <c r="BT18" s="58" t="n">
        <f aca="false">(('surfaces corrigées'!BR18*0.55*1000*$M18)/(BT$2*60*$O18))/$L18</f>
        <v>0.0279181975796079</v>
      </c>
      <c r="BU18" s="58" t="n">
        <f aca="false">(('surfaces corrigées'!BS18*0.55*1000*$M18)/(BU$2*60*$O18))/$L18</f>
        <v>0</v>
      </c>
      <c r="BV18" s="58" t="n">
        <f aca="false">(('surfaces corrigées'!BT18*0.55*1000*$M18)/(BV$2*60*$O18))/$L18</f>
        <v>0.0986044192136066</v>
      </c>
      <c r="BW18" s="58" t="n">
        <f aca="false">(('surfaces corrigées'!BU18*0.55*1000*$M18)/(BW$2*60*$O18))/$L18</f>
        <v>0</v>
      </c>
      <c r="BX18" s="58" t="n">
        <f aca="false">(('surfaces corrigées'!BV18*0.55*1000*$M18)/(BX$2*60*$O18))/$L18</f>
        <v>0</v>
      </c>
      <c r="BY18" s="58" t="n">
        <f aca="false">(('surfaces corrigées'!BW18*0.55*1000*$M18)/(BY$2*60*$O18))/$L18</f>
        <v>0</v>
      </c>
      <c r="BZ18" s="58" t="n">
        <f aca="false">(('surfaces corrigées'!BX18*0.55*1000*$M18)/(BZ$2*60*$O18))/$L18</f>
        <v>0</v>
      </c>
      <c r="CA18" s="58" t="n">
        <f aca="false">(('surfaces corrigées'!BY18*0.55*1000*$M18)/(CA$2*60*$O18))/$L18</f>
        <v>0</v>
      </c>
      <c r="CB18" s="58" t="n">
        <f aca="false">(('surfaces corrigées'!BZ18*0.55*1000*$M18)/(CB$2*60*$O18))/$L18</f>
        <v>0</v>
      </c>
      <c r="CC18" s="58" t="n">
        <f aca="false">(('surfaces corrigées'!CA18*0.55*1000*$M18)/(CC$2*60*$O18))/$L18</f>
        <v>0</v>
      </c>
      <c r="CD18" s="58" t="n">
        <f aca="false">(('surfaces corrigées'!CB18*0.55*1000*$M18)/(CD$2*60*$O18))/$L18</f>
        <v>0</v>
      </c>
      <c r="CE18" s="58" t="n">
        <f aca="false">(('surfaces corrigées'!CC18*0.55*1000*$M18)/(CE$2*60*$O18))/$L18</f>
        <v>0</v>
      </c>
      <c r="CF18" s="58" t="n">
        <f aca="false">(('surfaces corrigées'!CD18*0.55*1000*$M18)/(CF$2*60*$O18))/$L18</f>
        <v>0</v>
      </c>
      <c r="CG18" s="58" t="n">
        <f aca="false">(('surfaces corrigées'!CE18*0.55*1000*$M18)/(CG$2*60*$O18))/$L18</f>
        <v>0</v>
      </c>
      <c r="CH18" s="58" t="n">
        <f aca="false">(('surfaces corrigées'!CF18*0.55*1000*$M18)/(CH$2*60*$O18))/$L18</f>
        <v>0</v>
      </c>
      <c r="CI18" s="58" t="n">
        <f aca="false">(('surfaces corrigées'!CG18*0.55*1000*$M18)/(CI$2*60*$O18))/$L18</f>
        <v>0</v>
      </c>
      <c r="CJ18" s="58" t="n">
        <f aca="false">(('surfaces corrigées'!CH18*0.55*1000*$M18)/(CJ$2*60*$O18))/$L18</f>
        <v>0</v>
      </c>
      <c r="CK18" s="59" t="n">
        <f aca="false">BM18+BL18+BK18+BJ18+BI18+BO18+BN18</f>
        <v>2.82203221218856</v>
      </c>
      <c r="CL18" s="58" t="n">
        <f aca="false">CK18+CO18+BH18</f>
        <v>2.82203221218856</v>
      </c>
      <c r="CM18" s="58" t="n">
        <f aca="false">BC18+BD18</f>
        <v>0.178996627592609</v>
      </c>
      <c r="CN18" s="58" t="n">
        <f aca="false">1.41*AA18+1.41*AI18+0.35*AH18+1.27*AN18+0.6*AS18+0.86*AV18+1.01*CM18</f>
        <v>2.30035673942691</v>
      </c>
      <c r="CO18" s="58" t="n">
        <f aca="false">Y18+Z18</f>
        <v>0</v>
      </c>
      <c r="CP18" s="58" t="n">
        <f aca="false">AB18+AC18+AD18+AE18+AF18</f>
        <v>0</v>
      </c>
      <c r="CQ18" s="60" t="n">
        <f aca="false">'surfaces brutes'!CJ18</f>
        <v>0</v>
      </c>
      <c r="CR18" s="61" t="n">
        <f aca="false">'surfaces brutes'!CK18</f>
        <v>0</v>
      </c>
      <c r="CS18" s="61" t="n">
        <f aca="false">'surfaces brutes'!CL18</f>
        <v>0</v>
      </c>
      <c r="CT18" s="54" t="n">
        <v>44258</v>
      </c>
      <c r="CU18" s="55" t="n">
        <f aca="false">'surfaces brutes'!CN18</f>
        <v>0</v>
      </c>
      <c r="CV18" s="41" t="n">
        <f aca="false">'surfaces brutes'!CO18</f>
        <v>0</v>
      </c>
      <c r="CW18" s="41" t="n">
        <f aca="false">'surfaces brutes'!CP18</f>
        <v>0</v>
      </c>
      <c r="CX18" s="41" t="n">
        <f aca="false">'surfaces brutes'!CQ18</f>
        <v>0</v>
      </c>
      <c r="DA18" s="58" t="n">
        <f aca="false">T18+V18+U18</f>
        <v>0.391995571755209</v>
      </c>
      <c r="DB18" s="58" t="n">
        <f aca="false">Y18+Z18</f>
        <v>0</v>
      </c>
      <c r="DC18" s="58" t="n">
        <f aca="false">AB18+AC18+AD18+AE18+AF18</f>
        <v>0</v>
      </c>
      <c r="DD18" s="58" t="n">
        <f aca="false">BS18+BT18</f>
        <v>0.055555084462735</v>
      </c>
      <c r="DE18" s="58" t="n">
        <f aca="false">BU18+BV18</f>
        <v>0.0986044192136066</v>
      </c>
      <c r="DF18" s="41" t="n">
        <f aca="false">'surfaces brutes'!CR18</f>
        <v>0</v>
      </c>
      <c r="DG18" s="62"/>
      <c r="DH18" s="62" t="n">
        <f aca="false">100*(0.86*AV18+1.01*CM18)/CN18</f>
        <v>9.13417878002068</v>
      </c>
      <c r="DI18" s="62" t="n">
        <f aca="false">100*(0.35*AH18+1.27*AN18+0.6*AS18)/CN18</f>
        <v>48.5485312811629</v>
      </c>
      <c r="DJ18" s="62" t="n">
        <f aca="false">100*(1.41*(AA18+AI18))/CN18</f>
        <v>42.3172899388165</v>
      </c>
      <c r="DK18" s="58" t="n">
        <f aca="false">$CL18*DH18/100</f>
        <v>0.257769467491076</v>
      </c>
      <c r="DL18" s="58" t="n">
        <f aca="false">$CL18*DI18/100</f>
        <v>1.37005519129886</v>
      </c>
      <c r="DM18" s="58" t="n">
        <f aca="false">$CL18*DJ18/100</f>
        <v>1.19420755339863</v>
      </c>
    </row>
    <row r="19" customFormat="false" ht="12.75" hidden="false" customHeight="true" outlineLevel="0" collapsed="false">
      <c r="A19" s="45" t="n">
        <f aca="false">'surfaces brutes'!A19</f>
        <v>44264</v>
      </c>
      <c r="B19" s="45" t="n">
        <f aca="false">'surfaces brutes'!B19</f>
        <v>44264</v>
      </c>
      <c r="C19" s="53" t="str">
        <f aca="false">'surfaces brutes'!C19</f>
        <v>PHYTOFLOAT</v>
      </c>
      <c r="D19" s="53" t="str">
        <f aca="false">'surfaces brutes'!D19</f>
        <v>PFB22803</v>
      </c>
      <c r="E19" s="53" t="str">
        <f aca="false">'surfaces brutes'!E19</f>
        <v>Boussole228</v>
      </c>
      <c r="F19" s="53" t="s">
        <v>119</v>
      </c>
      <c r="G19" s="53" t="str">
        <f aca="false">'surfaces brutes'!F19</f>
        <v>PFB22803</v>
      </c>
      <c r="H19" s="57" t="n">
        <v>3</v>
      </c>
      <c r="I19" s="57" t="n">
        <v>50</v>
      </c>
      <c r="J19" s="57" t="n">
        <v>49.82</v>
      </c>
      <c r="K19" s="53" t="n">
        <v>1</v>
      </c>
      <c r="L19" s="53" t="n">
        <f aca="false">'surfaces brutes'!J19</f>
        <v>2.27</v>
      </c>
      <c r="M19" s="53" t="n">
        <f aca="false">'surfaces brutes'!K19</f>
        <v>3</v>
      </c>
      <c r="N19" s="53" t="str">
        <f aca="false">'surfaces brutes'!L19</f>
        <v>abricot</v>
      </c>
      <c r="O19" s="26" t="n">
        <f aca="false">IF(N19="Abricot",125,IF(N19="DHISTD",60,IF(N19="Culture",30,"?")))</f>
        <v>125</v>
      </c>
      <c r="P19" s="53" t="n">
        <f aca="false">'surfaces brutes'!N19</f>
        <v>4931.8369140625</v>
      </c>
      <c r="Q19" s="53" t="n">
        <f aca="false">'surfaces brutes'!O19</f>
        <v>4707.68505859375</v>
      </c>
      <c r="R19" s="58" t="n">
        <f aca="false">(('surfaces corrigées'!P19*0.55*1000*$M19)/(R$2*60*$O19))/$L19</f>
        <v>0.200698519428908</v>
      </c>
      <c r="S19" s="58" t="n">
        <f aca="false">(('surfaces corrigées'!Q19*0.55*1000*$M19)/(S$2*60*$O19))/$L19</f>
        <v>0</v>
      </c>
      <c r="T19" s="58" t="n">
        <f aca="false">(('surfaces corrigées'!R19*0.55*1000*$M19)/(T$2*60*$O19))/$L19</f>
        <v>0.278509325427103</v>
      </c>
      <c r="U19" s="58" t="n">
        <f aca="false">(('surfaces corrigées'!S19*0.55*1000*$M19)/(U$2*60*$O19))/$L19</f>
        <v>0</v>
      </c>
      <c r="V19" s="58" t="n">
        <f aca="false">(('surfaces corrigées'!T19*0.55*1000*$M19)/(V$2*60*$O19))/$L19</f>
        <v>0</v>
      </c>
      <c r="W19" s="58" t="n">
        <f aca="false">(('surfaces corrigées'!U19*0.55*1000*$M19)/(W$2*60*$O19))/$L19</f>
        <v>0</v>
      </c>
      <c r="X19" s="58" t="n">
        <f aca="false">(('surfaces corrigées'!V19*0.55*1000*$M19)/(X$2*60*$O19))/$L19</f>
        <v>0</v>
      </c>
      <c r="Y19" s="58" t="n">
        <f aca="false">(('surfaces corrigées'!W19*0.55*1000*$M19)/(Y$2*60*$O19))/$L19</f>
        <v>0.0305333746206745</v>
      </c>
      <c r="Z19" s="58" t="n">
        <f aca="false">(('surfaces corrigées'!X19*0.55*1000*$M19)/(Z$2*60*$O19))/$L19</f>
        <v>0</v>
      </c>
      <c r="AA19" s="58" t="n">
        <f aca="false">(('surfaces corrigées'!Y19*0.55*1000*$M19)/(AA$2*60*$O19))/$L19</f>
        <v>0.0868948115551546</v>
      </c>
      <c r="AB19" s="58" t="n">
        <f aca="false">(('surfaces corrigées'!Z19*0.55*1000*$M19)/(AB$2*60*$O19))/$L19</f>
        <v>0</v>
      </c>
      <c r="AC19" s="58" t="n">
        <f aca="false">(('surfaces corrigées'!AA19*0.55*1000*$M19)/(AC$2*60*$O19))/$L19</f>
        <v>0</v>
      </c>
      <c r="AD19" s="58" t="n">
        <f aca="false">(('surfaces corrigées'!AB19*0.55*1000*$M19)/(AD$2*60*$O19))/$L19</f>
        <v>0</v>
      </c>
      <c r="AE19" s="58" t="n">
        <f aca="false">(('surfaces corrigées'!AC19*0.55*1000*$M19)/(AE$2*60*$O19))/$L19</f>
        <v>0</v>
      </c>
      <c r="AF19" s="58" t="n">
        <f aca="false">(('surfaces corrigées'!AD19*0.55*1000*$M19)/(AF$2*60*$O19))/$L19</f>
        <v>0</v>
      </c>
      <c r="AG19" s="58" t="n">
        <f aca="false">(('surfaces corrigées'!AE19*0.55*1000*$M19)/(AG$2*60*$O19))/$L19</f>
        <v>0</v>
      </c>
      <c r="AH19" s="58" t="n">
        <f aca="false">(('surfaces corrigées'!AF19*0.55*1000*$M19)/(AH$2*60*$O19))/$L19</f>
        <v>0.0809502828552554</v>
      </c>
      <c r="AI19" s="58" t="n">
        <f aca="false">(('surfaces corrigées'!AG19*0.55*1000*$M19)/(AI$2*60*$O19))/$L19</f>
        <v>0.33882828392514</v>
      </c>
      <c r="AJ19" s="58" t="n">
        <f aca="false">(('surfaces corrigées'!AH19*0.55*1000*$M19)/(AJ$2*60*$O19))/$L19</f>
        <v>0.0174959855086043</v>
      </c>
      <c r="AK19" s="58" t="n">
        <f aca="false">(('surfaces corrigées'!AI19*0.55*1000*$M19)/(AK$2*60*$O19))/$L19</f>
        <v>0</v>
      </c>
      <c r="AL19" s="58" t="n">
        <f aca="false">(('surfaces corrigées'!AJ19*0.55*1000*$M19)/(AL$2*60*$O19))/$L19</f>
        <v>0.0351329184113265</v>
      </c>
      <c r="AM19" s="58" t="n">
        <f aca="false">(('surfaces corrigées'!AK19*0.55*1000*$M19)/(AM$2*60*$O19))/$L19</f>
        <v>0</v>
      </c>
      <c r="AN19" s="58" t="n">
        <f aca="false">(('surfaces corrigées'!AL19*0.55*1000*$M19)/(AN$2*60*$O19))/$L19</f>
        <v>0.571641508271061</v>
      </c>
      <c r="AO19" s="58" t="n">
        <f aca="false">(('surfaces corrigées'!AM19*0.55*1000*$M19)/(AO$2*60*$O19))/$L19</f>
        <v>0</v>
      </c>
      <c r="AP19" s="58" t="n">
        <f aca="false">(('surfaces corrigées'!AN19*0.55*1000*$M19)/(AP$2*60*$O19))/$L19</f>
        <v>0</v>
      </c>
      <c r="AQ19" s="58" t="n">
        <f aca="false">(('surfaces corrigées'!AO19*0.55*1000*$M19)/(AQ$2*60*$O19))/$L19</f>
        <v>0.216361392124145</v>
      </c>
      <c r="AR19" s="58" t="n">
        <f aca="false">(('surfaces corrigées'!AP19*0.55*1000*$M19)/(AR$2*60*$O19))/$L19</f>
        <v>0</v>
      </c>
      <c r="AS19" s="58" t="n">
        <f aca="false">(('surfaces corrigées'!AQ19*0.55*1000*$M19)/(AS$2*60*$O19))/$L19</f>
        <v>0.140749694029866</v>
      </c>
      <c r="AT19" s="58" t="n">
        <f aca="false">(('surfaces corrigées'!AR19*0.55*1000*$M19)/(AT$2*60*$O19))/$L19</f>
        <v>0</v>
      </c>
      <c r="AU19" s="58" t="n">
        <f aca="false">(('surfaces corrigées'!AS19*0.55*1000*$M19)/(AU$2*60*$O19))/$L19</f>
        <v>0.0253253883749984</v>
      </c>
      <c r="AV19" s="58" t="n">
        <f aca="false">(('surfaces corrigées'!AT19*0.55*1000*$M19)/(AV$2*60*$O19))/$L19</f>
        <v>0.0293411763451711</v>
      </c>
      <c r="AW19" s="58" t="n">
        <f aca="false">(('surfaces corrigées'!AU19*0.55*1000*$M19)/(AW$2*60*$O19))/$L19</f>
        <v>0.00865494479054752</v>
      </c>
      <c r="AX19" s="58" t="n">
        <f aca="false">(('surfaces corrigées'!AV19*0.55*1000*$M19)/(AX$2*60*$O19))/$L19</f>
        <v>0</v>
      </c>
      <c r="AY19" s="58" t="n">
        <f aca="false">(('surfaces corrigées'!AW19*0.55*1000*$M19)/(AY$2*60*$O19))/$L19</f>
        <v>0</v>
      </c>
      <c r="AZ19" s="58" t="n">
        <f aca="false">(('surfaces corrigées'!AX19*0.55*1000*$M19)/(AZ$2*60*$O19))/$L19</f>
        <v>0</v>
      </c>
      <c r="BA19" s="58" t="n">
        <f aca="false">(('surfaces corrigées'!AY19*0.55*1000*$M19)/(BA$2*60*$O19))/$L19</f>
        <v>0.00187342135301528</v>
      </c>
      <c r="BB19" s="58" t="n">
        <f aca="false">(('surfaces corrigées'!AZ19*0.55*1000*$M19)/(BB$2*60*$O19))/$L19</f>
        <v>0</v>
      </c>
      <c r="BC19" s="58" t="n">
        <f aca="false">(('surfaces corrigées'!BA19*0.55*1000*$M19)/(BC$2*60*$O19))/$L19</f>
        <v>0</v>
      </c>
      <c r="BD19" s="58" t="n">
        <f aca="false">(('surfaces corrigées'!BB19*0.55*1000*$M19)/(BD$2*60*$O19))/$L19</f>
        <v>0.118518531225963</v>
      </c>
      <c r="BE19" s="58" t="n">
        <f aca="false">(('surfaces corrigées'!BC19*0.55*1000*$M19)/(BE$2*60*$O19))/$L19</f>
        <v>0</v>
      </c>
      <c r="BF19" s="58" t="n">
        <f aca="false">(('surfaces corrigées'!BD19*0.55*1000*$M19)/(BF$2*60*$O19))/$L19</f>
        <v>0</v>
      </c>
      <c r="BG19" s="58" t="n">
        <f aca="false">(('surfaces corrigées'!BE19*0.55*1000*$M19)/(BG$2*60*$O19))/$L19</f>
        <v>0</v>
      </c>
      <c r="BH19" s="58" t="n">
        <f aca="false">(('surfaces corrigées'!BF19*0.55*1000*$M19)/(BH$2*60*$O19))/$L19</f>
        <v>0</v>
      </c>
      <c r="BI19" s="58" t="n">
        <f aca="false">(('surfaces corrigées'!BG19*0.55*1000*$M19)/(BI$2*60*$O19))/$L19</f>
        <v>0.0287030246448763</v>
      </c>
      <c r="BJ19" s="58" t="n">
        <f aca="false">(('surfaces corrigées'!BH19*0.55*1000*$M19)/(BJ$2*60*$O19))/$L19</f>
        <v>0.0516363553931827</v>
      </c>
      <c r="BK19" s="58" t="n">
        <f aca="false">(('surfaces corrigées'!BI19*0.55*1000*$M19)/(BK$2*60*$O19))/$L19</f>
        <v>0</v>
      </c>
      <c r="BL19" s="58" t="n">
        <f aca="false">(('surfaces corrigées'!BJ19*0.55*1000*$M19)/(BL$2*60*$O19))/$L19</f>
        <v>0</v>
      </c>
      <c r="BM19" s="58" t="n">
        <f aca="false">(('surfaces corrigées'!BK19*0.55*1000*$M19)/(BM$2*60*$O19))/$L19</f>
        <v>1.91402210516654</v>
      </c>
      <c r="BN19" s="58" t="n">
        <f aca="false">(('surfaces corrigées'!BL19*0.55*1000*$M19)/(BN$2*60*$O19))/$L19</f>
        <v>0.0506665592650274</v>
      </c>
      <c r="BO19" s="58" t="n">
        <f aca="false">(('surfaces corrigées'!BM19*0.55*1000*$M19)/(BO$2*60*$O19))/$L19</f>
        <v>0</v>
      </c>
      <c r="BP19" s="58" t="n">
        <f aca="false">(('surfaces corrigées'!BN19*0.55*1000*$M19)/(BP$2*60*$O19))/$L19</f>
        <v>0</v>
      </c>
      <c r="BQ19" s="58" t="n">
        <f aca="false">(('surfaces corrigées'!BO19*0.55*1000*$M19)/(BQ$2*60*$O19))/$L19</f>
        <v>0</v>
      </c>
      <c r="BR19" s="58" t="n">
        <f aca="false">(('surfaces corrigées'!BP19*0.55*1000*$M19)/(BR$2*60*$O19))/$L19</f>
        <v>0</v>
      </c>
      <c r="BS19" s="58" t="n">
        <f aca="false">(('surfaces corrigées'!BQ19*0.55*1000*$M19)/(BS$2*60*$O19))/$L19</f>
        <v>0.0158393131076061</v>
      </c>
      <c r="BT19" s="58" t="n">
        <f aca="false">(('surfaces corrigées'!BR19*0.55*1000*$M19)/(BT$2*60*$O19))/$L19</f>
        <v>0.00661890870725086</v>
      </c>
      <c r="BU19" s="58" t="n">
        <f aca="false">(('surfaces corrigées'!BS19*0.55*1000*$M19)/(BU$2*60*$O19))/$L19</f>
        <v>0</v>
      </c>
      <c r="BV19" s="58" t="n">
        <f aca="false">(('surfaces corrigées'!BT19*0.55*1000*$M19)/(BV$2*60*$O19))/$L19</f>
        <v>0.0683008126533328</v>
      </c>
      <c r="BW19" s="58" t="n">
        <f aca="false">(('surfaces corrigées'!BU19*0.55*1000*$M19)/(BW$2*60*$O19))/$L19</f>
        <v>0</v>
      </c>
      <c r="BX19" s="58" t="n">
        <f aca="false">(('surfaces corrigées'!BV19*0.55*1000*$M19)/(BX$2*60*$O19))/$L19</f>
        <v>0</v>
      </c>
      <c r="BY19" s="58" t="n">
        <f aca="false">(('surfaces corrigées'!BW19*0.55*1000*$M19)/(BY$2*60*$O19))/$L19</f>
        <v>0</v>
      </c>
      <c r="BZ19" s="58" t="n">
        <f aca="false">(('surfaces corrigées'!BX19*0.55*1000*$M19)/(BZ$2*60*$O19))/$L19</f>
        <v>0</v>
      </c>
      <c r="CA19" s="58" t="n">
        <f aca="false">(('surfaces corrigées'!BY19*0.55*1000*$M19)/(CA$2*60*$O19))/$L19</f>
        <v>0</v>
      </c>
      <c r="CB19" s="58" t="n">
        <f aca="false">(('surfaces corrigées'!BZ19*0.55*1000*$M19)/(CB$2*60*$O19))/$L19</f>
        <v>0</v>
      </c>
      <c r="CC19" s="58" t="n">
        <f aca="false">(('surfaces corrigées'!CA19*0.55*1000*$M19)/(CC$2*60*$O19))/$L19</f>
        <v>0</v>
      </c>
      <c r="CD19" s="58" t="n">
        <f aca="false">(('surfaces corrigées'!CB19*0.55*1000*$M19)/(CD$2*60*$O19))/$L19</f>
        <v>0</v>
      </c>
      <c r="CE19" s="58" t="n">
        <f aca="false">(('surfaces corrigées'!CC19*0.55*1000*$M19)/(CE$2*60*$O19))/$L19</f>
        <v>0</v>
      </c>
      <c r="CF19" s="58" t="n">
        <f aca="false">(('surfaces corrigées'!CD19*0.55*1000*$M19)/(CF$2*60*$O19))/$L19</f>
        <v>0</v>
      </c>
      <c r="CG19" s="58" t="n">
        <f aca="false">(('surfaces corrigées'!CE19*0.55*1000*$M19)/(CG$2*60*$O19))/$L19</f>
        <v>0</v>
      </c>
      <c r="CH19" s="58" t="n">
        <f aca="false">(('surfaces corrigées'!CF19*0.55*1000*$M19)/(CH$2*60*$O19))/$L19</f>
        <v>0</v>
      </c>
      <c r="CI19" s="58" t="n">
        <f aca="false">(('surfaces corrigées'!CG19*0.55*1000*$M19)/(CI$2*60*$O19))/$L19</f>
        <v>0</v>
      </c>
      <c r="CJ19" s="58" t="n">
        <f aca="false">(('surfaces corrigées'!CH19*0.55*1000*$M19)/(CJ$2*60*$O19))/$L19</f>
        <v>0</v>
      </c>
      <c r="CK19" s="59" t="n">
        <f aca="false">BM19+BL19+BK19+BJ19+BI19+BO19+BN19</f>
        <v>2.04502804446962</v>
      </c>
      <c r="CL19" s="58" t="n">
        <f aca="false">CK19+CO19+BH19</f>
        <v>2.0755614190903</v>
      </c>
      <c r="CM19" s="58" t="n">
        <f aca="false">BC19+BD19</f>
        <v>0.118518531225963</v>
      </c>
      <c r="CN19" s="58" t="n">
        <f aca="false">1.41*AA19+1.41*AI19+0.35*AH19+1.27*AN19+0.6*AS19+0.86*AV19+1.01*CM19</f>
        <v>1.58397382374379</v>
      </c>
      <c r="CO19" s="58" t="n">
        <f aca="false">Y19+Z19</f>
        <v>0.0305333746206745</v>
      </c>
      <c r="CP19" s="58" t="n">
        <f aca="false">AB19+AC19+AD19+AE19+AF19</f>
        <v>0</v>
      </c>
      <c r="CQ19" s="60" t="n">
        <f aca="false">'surfaces brutes'!CJ19</f>
        <v>0</v>
      </c>
      <c r="CR19" s="61" t="n">
        <f aca="false">'surfaces brutes'!CK19</f>
        <v>0</v>
      </c>
      <c r="CS19" s="61" t="n">
        <f aca="false">'surfaces brutes'!CL19</f>
        <v>0</v>
      </c>
      <c r="CT19" s="54" t="n">
        <v>44258</v>
      </c>
      <c r="CU19" s="55" t="n">
        <f aca="false">'surfaces brutes'!CN19</f>
        <v>0</v>
      </c>
      <c r="CV19" s="41" t="n">
        <f aca="false">'surfaces brutes'!CO19</f>
        <v>0</v>
      </c>
      <c r="CW19" s="41" t="n">
        <f aca="false">'surfaces brutes'!CP19</f>
        <v>0</v>
      </c>
      <c r="CX19" s="41" t="n">
        <f aca="false">'surfaces brutes'!CQ19</f>
        <v>0</v>
      </c>
      <c r="DA19" s="58" t="n">
        <f aca="false">T19+V19+U19</f>
        <v>0.278509325427103</v>
      </c>
      <c r="DB19" s="58" t="n">
        <f aca="false">Y19+Z19</f>
        <v>0.0305333746206745</v>
      </c>
      <c r="DC19" s="58" t="n">
        <f aca="false">AB19+AC19+AD19+AE19+AF19</f>
        <v>0</v>
      </c>
      <c r="DD19" s="58" t="n">
        <f aca="false">BS19+BT19</f>
        <v>0.0224582218148569</v>
      </c>
      <c r="DE19" s="58" t="n">
        <f aca="false">BU19+BV19</f>
        <v>0.0683008126533328</v>
      </c>
      <c r="DF19" s="41" t="n">
        <f aca="false">'surfaces brutes'!CR19</f>
        <v>0</v>
      </c>
      <c r="DG19" s="62"/>
      <c r="DH19" s="62" t="n">
        <f aca="false">100*(0.86*AV19+1.01*CM19)/CN19</f>
        <v>9.15022243565266</v>
      </c>
      <c r="DI19" s="62" t="n">
        <f aca="false">100*(0.35*AH19+1.27*AN19+0.6*AS19)/CN19</f>
        <v>52.9533454624297</v>
      </c>
      <c r="DJ19" s="62" t="n">
        <f aca="false">100*(1.41*(AA19+AI19))/CN19</f>
        <v>37.8964321019177</v>
      </c>
      <c r="DK19" s="58" t="n">
        <f aca="false">$CL19*DH19/100</f>
        <v>0.189918486635351</v>
      </c>
      <c r="DL19" s="58" t="n">
        <f aca="false">$CL19*DI19/100</f>
        <v>1.09907920853579</v>
      </c>
      <c r="DM19" s="58" t="n">
        <f aca="false">$CL19*DJ19/100</f>
        <v>0.786563723919155</v>
      </c>
    </row>
    <row r="20" customFormat="false" ht="12.75" hidden="false" customHeight="true" outlineLevel="0" collapsed="false">
      <c r="A20" s="45" t="n">
        <f aca="false">'surfaces brutes'!A20</f>
        <v>44264</v>
      </c>
      <c r="B20" s="45" t="n">
        <f aca="false">'surfaces brutes'!B20</f>
        <v>44264</v>
      </c>
      <c r="C20" s="53" t="str">
        <f aca="false">'surfaces brutes'!C20</f>
        <v>PHYTOFLOAT</v>
      </c>
      <c r="D20" s="53" t="str">
        <f aca="false">'surfaces brutes'!D20</f>
        <v>PF-RADE-01</v>
      </c>
      <c r="E20" s="53" t="str">
        <f aca="false">'surfaces brutes'!E20</f>
        <v>Rade_Villefranche</v>
      </c>
      <c r="F20" s="53" t="s">
        <v>120</v>
      </c>
      <c r="G20" s="53" t="str">
        <f aca="false">'surfaces brutes'!F20</f>
        <v>PF-RADE-02</v>
      </c>
      <c r="H20" s="57" t="n">
        <v>1</v>
      </c>
      <c r="I20" s="57" t="n">
        <v>350</v>
      </c>
      <c r="J20" s="57" t="n">
        <v>352.71</v>
      </c>
      <c r="K20" s="53" t="n">
        <f aca="false">'surfaces brutes'!I20</f>
        <v>1</v>
      </c>
      <c r="L20" s="53" t="n">
        <f aca="false">'surfaces brutes'!J20</f>
        <v>2.27</v>
      </c>
      <c r="M20" s="53" t="n">
        <f aca="false">'surfaces brutes'!K20</f>
        <v>3</v>
      </c>
      <c r="N20" s="53" t="str">
        <f aca="false">'surfaces brutes'!L20</f>
        <v>abricot</v>
      </c>
      <c r="O20" s="26" t="n">
        <f aca="false">IF(N20="Abricot",125,IF(N20="DHISTD",60,IF(N20="Culture",30,"?")))</f>
        <v>125</v>
      </c>
      <c r="P20" s="53" t="n">
        <f aca="false">'surfaces brutes'!N20</f>
        <v>4931.8369140625</v>
      </c>
      <c r="Q20" s="53" t="n">
        <f aca="false">'surfaces brutes'!O20</f>
        <v>4630.57275390625</v>
      </c>
      <c r="R20" s="58" t="n">
        <f aca="false">(('surfaces corrigées'!P20*0.55*1000*$M20)/(R$2*60*$O20))/$L20</f>
        <v>0</v>
      </c>
      <c r="S20" s="58" t="n">
        <f aca="false">(('surfaces corrigées'!Q20*0.55*1000*$M20)/(S$2*60*$O20))/$L20</f>
        <v>0</v>
      </c>
      <c r="T20" s="58" t="n">
        <f aca="false">(('surfaces corrigées'!R20*0.55*1000*$M20)/(T$2*60*$O20))/$L20</f>
        <v>0</v>
      </c>
      <c r="U20" s="58" t="n">
        <f aca="false">(('surfaces corrigées'!S20*0.55*1000*$M20)/(U$2*60*$O20))/$L20</f>
        <v>0</v>
      </c>
      <c r="V20" s="58" t="n">
        <f aca="false">(('surfaces corrigées'!T20*0.55*1000*$M20)/(V$2*60*$O20))/$L20</f>
        <v>0</v>
      </c>
      <c r="W20" s="58" t="n">
        <f aca="false">(('surfaces corrigées'!U20*0.55*1000*$M20)/(W$2*60*$O20))/$L20</f>
        <v>0</v>
      </c>
      <c r="X20" s="58" t="n">
        <f aca="false">(('surfaces corrigées'!V20*0.55*1000*$M20)/(X$2*60*$O20))/$L20</f>
        <v>0</v>
      </c>
      <c r="Y20" s="58" t="n">
        <f aca="false">(('surfaces corrigées'!W20*0.55*1000*$M20)/(Y$2*60*$O20))/$L20</f>
        <v>0</v>
      </c>
      <c r="Z20" s="58" t="n">
        <f aca="false">(('surfaces corrigées'!X20*0.55*1000*$M20)/(Z$2*60*$O20))/$L20</f>
        <v>0</v>
      </c>
      <c r="AA20" s="58" t="n">
        <f aca="false">(('surfaces corrigées'!Y20*0.55*1000*$M20)/(AA$2*60*$O20))/$L20</f>
        <v>0</v>
      </c>
      <c r="AB20" s="58" t="n">
        <f aca="false">(('surfaces corrigées'!Z20*0.55*1000*$M20)/(AB$2*60*$O20))/$L20</f>
        <v>0</v>
      </c>
      <c r="AC20" s="58" t="n">
        <f aca="false">(('surfaces corrigées'!AA20*0.55*1000*$M20)/(AC$2*60*$O20))/$L20</f>
        <v>0</v>
      </c>
      <c r="AD20" s="58" t="n">
        <f aca="false">(('surfaces corrigées'!AB20*0.55*1000*$M20)/(AD$2*60*$O20))/$L20</f>
        <v>0</v>
      </c>
      <c r="AE20" s="58" t="n">
        <f aca="false">(('surfaces corrigées'!AC20*0.55*1000*$M20)/(AE$2*60*$O20))/$L20</f>
        <v>0</v>
      </c>
      <c r="AF20" s="58" t="n">
        <f aca="false">(('surfaces corrigées'!AD20*0.55*1000*$M20)/(AF$2*60*$O20))/$L20</f>
        <v>0</v>
      </c>
      <c r="AG20" s="58" t="n">
        <f aca="false">(('surfaces corrigées'!AE20*0.55*1000*$M20)/(AG$2*60*$O20))/$L20</f>
        <v>0</v>
      </c>
      <c r="AH20" s="58" t="n">
        <f aca="false">(('surfaces corrigées'!AF20*0.55*1000*$M20)/(AH$2*60*$O20))/$L20</f>
        <v>0</v>
      </c>
      <c r="AI20" s="58" t="n">
        <f aca="false">(('surfaces corrigées'!AG20*0.55*1000*$M20)/(AI$2*60*$O20))/$L20</f>
        <v>0</v>
      </c>
      <c r="AJ20" s="58" t="n">
        <f aca="false">(('surfaces corrigées'!AH20*0.55*1000*$M20)/(AJ$2*60*$O20))/$L20</f>
        <v>0</v>
      </c>
      <c r="AK20" s="58" t="n">
        <f aca="false">(('surfaces corrigées'!AI20*0.55*1000*$M20)/(AK$2*60*$O20))/$L20</f>
        <v>0</v>
      </c>
      <c r="AL20" s="58" t="n">
        <f aca="false">(('surfaces corrigées'!AJ20*0.55*1000*$M20)/(AL$2*60*$O20))/$L20</f>
        <v>0</v>
      </c>
      <c r="AM20" s="58" t="n">
        <f aca="false">(('surfaces corrigées'!AK20*0.55*1000*$M20)/(AM$2*60*$O20))/$L20</f>
        <v>0</v>
      </c>
      <c r="AN20" s="58" t="n">
        <f aca="false">(('surfaces corrigées'!AL20*0.55*1000*$M20)/(AN$2*60*$O20))/$L20</f>
        <v>0</v>
      </c>
      <c r="AO20" s="58" t="n">
        <f aca="false">(('surfaces corrigées'!AM20*0.55*1000*$M20)/(AO$2*60*$O20))/$L20</f>
        <v>0</v>
      </c>
      <c r="AP20" s="58" t="n">
        <f aca="false">(('surfaces corrigées'!AN20*0.55*1000*$M20)/(AP$2*60*$O20))/$L20</f>
        <v>0</v>
      </c>
      <c r="AQ20" s="58" t="n">
        <f aca="false">(('surfaces corrigées'!AO20*0.55*1000*$M20)/(AQ$2*60*$O20))/$L20</f>
        <v>0</v>
      </c>
      <c r="AR20" s="58" t="n">
        <f aca="false">(('surfaces corrigées'!AP20*0.55*1000*$M20)/(AR$2*60*$O20))/$L20</f>
        <v>0</v>
      </c>
      <c r="AS20" s="58" t="n">
        <f aca="false">(('surfaces corrigées'!AQ20*0.55*1000*$M20)/(AS$2*60*$O20))/$L20</f>
        <v>0</v>
      </c>
      <c r="AT20" s="58" t="n">
        <f aca="false">(('surfaces corrigées'!AR20*0.55*1000*$M20)/(AT$2*60*$O20))/$L20</f>
        <v>0</v>
      </c>
      <c r="AU20" s="58" t="n">
        <f aca="false">(('surfaces corrigées'!AS20*0.55*1000*$M20)/(AU$2*60*$O20))/$L20</f>
        <v>0</v>
      </c>
      <c r="AV20" s="58" t="n">
        <f aca="false">(('surfaces corrigées'!AT20*0.55*1000*$M20)/(AV$2*60*$O20))/$L20</f>
        <v>0</v>
      </c>
      <c r="AW20" s="58" t="n">
        <f aca="false">(('surfaces corrigées'!AU20*0.55*1000*$M20)/(AW$2*60*$O20))/$L20</f>
        <v>0</v>
      </c>
      <c r="AX20" s="58" t="n">
        <f aca="false">(('surfaces corrigées'!AV20*0.55*1000*$M20)/(AX$2*60*$O20))/$L20</f>
        <v>0</v>
      </c>
      <c r="AY20" s="58" t="n">
        <f aca="false">(('surfaces corrigées'!AW20*0.55*1000*$M20)/(AY$2*60*$O20))/$L20</f>
        <v>0</v>
      </c>
      <c r="AZ20" s="58" t="n">
        <f aca="false">(('surfaces corrigées'!AX20*0.55*1000*$M20)/(AZ$2*60*$O20))/$L20</f>
        <v>0</v>
      </c>
      <c r="BA20" s="58" t="n">
        <f aca="false">(('surfaces corrigées'!AY20*0.55*1000*$M20)/(BA$2*60*$O20))/$L20</f>
        <v>0</v>
      </c>
      <c r="BB20" s="58" t="n">
        <f aca="false">(('surfaces corrigées'!AZ20*0.55*1000*$M20)/(BB$2*60*$O20))/$L20</f>
        <v>0</v>
      </c>
      <c r="BC20" s="58" t="n">
        <f aca="false">(('surfaces corrigées'!BA20*0.55*1000*$M20)/(BC$2*60*$O20))/$L20</f>
        <v>0</v>
      </c>
      <c r="BD20" s="58" t="n">
        <f aca="false">(('surfaces corrigées'!BB20*0.55*1000*$M20)/(BD$2*60*$O20))/$L20</f>
        <v>0</v>
      </c>
      <c r="BE20" s="58" t="n">
        <f aca="false">(('surfaces corrigées'!BC20*0.55*1000*$M20)/(BE$2*60*$O20))/$L20</f>
        <v>0</v>
      </c>
      <c r="BF20" s="58" t="n">
        <f aca="false">(('surfaces corrigées'!BD20*0.55*1000*$M20)/(BF$2*60*$O20))/$L20</f>
        <v>0</v>
      </c>
      <c r="BG20" s="58" t="n">
        <f aca="false">(('surfaces corrigées'!BE20*0.55*1000*$M20)/(BG$2*60*$O20))/$L20</f>
        <v>0</v>
      </c>
      <c r="BH20" s="58" t="n">
        <f aca="false">(('surfaces corrigées'!BF20*0.55*1000*$M20)/(BH$2*60*$O20))/$L20</f>
        <v>0</v>
      </c>
      <c r="BI20" s="58" t="n">
        <f aca="false">(('surfaces corrigées'!BG20*0.55*1000*$M20)/(BI$2*60*$O20))/$L20</f>
        <v>0</v>
      </c>
      <c r="BJ20" s="58" t="n">
        <f aca="false">(('surfaces corrigées'!BH20*0.55*1000*$M20)/(BJ$2*60*$O20))/$L20</f>
        <v>0</v>
      </c>
      <c r="BK20" s="58" t="n">
        <f aca="false">(('surfaces corrigées'!BI20*0.55*1000*$M20)/(BK$2*60*$O20))/$L20</f>
        <v>0</v>
      </c>
      <c r="BL20" s="58" t="n">
        <f aca="false">(('surfaces corrigées'!BJ20*0.55*1000*$M20)/(BL$2*60*$O20))/$L20</f>
        <v>0</v>
      </c>
      <c r="BM20" s="58" t="n">
        <f aca="false">(('surfaces corrigées'!BK20*0.55*1000*$M20)/(BM$2*60*$O20))/$L20</f>
        <v>0.00182754964619299</v>
      </c>
      <c r="BN20" s="58" t="n">
        <f aca="false">(('surfaces corrigées'!BL20*0.55*1000*$M20)/(BN$2*60*$O20))/$L20</f>
        <v>0</v>
      </c>
      <c r="BO20" s="58" t="n">
        <f aca="false">(('surfaces corrigées'!BM20*0.55*1000*$M20)/(BO$2*60*$O20))/$L20</f>
        <v>0</v>
      </c>
      <c r="BP20" s="58" t="n">
        <f aca="false">(('surfaces corrigées'!BN20*0.55*1000*$M20)/(BP$2*60*$O20))/$L20</f>
        <v>0</v>
      </c>
      <c r="BQ20" s="58" t="n">
        <f aca="false">(('surfaces corrigées'!BO20*0.55*1000*$M20)/(BQ$2*60*$O20))/$L20</f>
        <v>0</v>
      </c>
      <c r="BR20" s="58" t="n">
        <f aca="false">(('surfaces corrigées'!BP20*0.55*1000*$M20)/(BR$2*60*$O20))/$L20</f>
        <v>0</v>
      </c>
      <c r="BS20" s="58" t="n">
        <f aca="false">(('surfaces corrigées'!BQ20*0.55*1000*$M20)/(BS$2*60*$O20))/$L20</f>
        <v>0</v>
      </c>
      <c r="BT20" s="58" t="n">
        <f aca="false">(('surfaces corrigées'!BR20*0.55*1000*$M20)/(BT$2*60*$O20))/$L20</f>
        <v>0</v>
      </c>
      <c r="BU20" s="58" t="n">
        <f aca="false">(('surfaces corrigées'!BS20*0.55*1000*$M20)/(BU$2*60*$O20))/$L20</f>
        <v>0</v>
      </c>
      <c r="BV20" s="58" t="n">
        <f aca="false">(('surfaces corrigées'!BT20*0.55*1000*$M20)/(BV$2*60*$O20))/$L20</f>
        <v>0</v>
      </c>
      <c r="BW20" s="58" t="n">
        <f aca="false">(('surfaces corrigées'!BU20*0.55*1000*$M20)/(BW$2*60*$O20))/$L20</f>
        <v>0</v>
      </c>
      <c r="BX20" s="58" t="n">
        <f aca="false">(('surfaces corrigées'!BV20*0.55*1000*$M20)/(BX$2*60*$O20))/$L20</f>
        <v>0</v>
      </c>
      <c r="BY20" s="58" t="n">
        <f aca="false">(('surfaces corrigées'!BW20*0.55*1000*$M20)/(BY$2*60*$O20))/$L20</f>
        <v>0</v>
      </c>
      <c r="BZ20" s="58" t="n">
        <f aca="false">(('surfaces corrigées'!BX20*0.55*1000*$M20)/(BZ$2*60*$O20))/$L20</f>
        <v>0</v>
      </c>
      <c r="CA20" s="58" t="n">
        <f aca="false">(('surfaces corrigées'!BY20*0.55*1000*$M20)/(CA$2*60*$O20))/$L20</f>
        <v>0</v>
      </c>
      <c r="CB20" s="58" t="n">
        <f aca="false">(('surfaces corrigées'!BZ20*0.55*1000*$M20)/(CB$2*60*$O20))/$L20</f>
        <v>0</v>
      </c>
      <c r="CC20" s="58" t="n">
        <f aca="false">(('surfaces corrigées'!CA20*0.55*1000*$M20)/(CC$2*60*$O20))/$L20</f>
        <v>0</v>
      </c>
      <c r="CD20" s="58" t="n">
        <f aca="false">(('surfaces corrigées'!CB20*0.55*1000*$M20)/(CD$2*60*$O20))/$L20</f>
        <v>0</v>
      </c>
      <c r="CE20" s="58" t="n">
        <f aca="false">(('surfaces corrigées'!CC20*0.55*1000*$M20)/(CE$2*60*$O20))/$L20</f>
        <v>0</v>
      </c>
      <c r="CF20" s="58" t="n">
        <f aca="false">(('surfaces corrigées'!CD20*0.55*1000*$M20)/(CF$2*60*$O20))/$L20</f>
        <v>0</v>
      </c>
      <c r="CG20" s="58" t="n">
        <f aca="false">(('surfaces corrigées'!CE20*0.55*1000*$M20)/(CG$2*60*$O20))/$L20</f>
        <v>0</v>
      </c>
      <c r="CH20" s="58" t="n">
        <f aca="false">(('surfaces corrigées'!CF20*0.55*1000*$M20)/(CH$2*60*$O20))/$L20</f>
        <v>0</v>
      </c>
      <c r="CI20" s="58" t="n">
        <f aca="false">(('surfaces corrigées'!CG20*0.55*1000*$M20)/(CI$2*60*$O20))/$L20</f>
        <v>0</v>
      </c>
      <c r="CJ20" s="58" t="n">
        <f aca="false">(('surfaces corrigées'!CH20*0.55*1000*$M20)/(CJ$2*60*$O20))/$L20</f>
        <v>0</v>
      </c>
      <c r="CK20" s="59" t="n">
        <f aca="false">BM20+BL20+BK20+BJ20+BI20+BO20+BN20</f>
        <v>0.00182754964619299</v>
      </c>
      <c r="CL20" s="58" t="n">
        <f aca="false">CK20+CO20+BH20</f>
        <v>0.00182754964619299</v>
      </c>
      <c r="CM20" s="58" t="n">
        <f aca="false">BC20+BD20</f>
        <v>0</v>
      </c>
      <c r="CN20" s="58" t="n">
        <f aca="false">1.41*AA20+1.41*AI20+0.35*AH20+1.27*AN20+0.6*AS20+0.86*AV20+1.01*CM20</f>
        <v>0</v>
      </c>
      <c r="CO20" s="58" t="n">
        <f aca="false">Y20+Z20</f>
        <v>0</v>
      </c>
      <c r="CP20" s="58" t="n">
        <f aca="false">AB20+AC20+AD20+AE20+AF20</f>
        <v>0</v>
      </c>
      <c r="CQ20" s="60" t="n">
        <f aca="false">'surfaces brutes'!CJ20</f>
        <v>0</v>
      </c>
      <c r="CR20" s="61" t="n">
        <f aca="false">'surfaces brutes'!CK20</f>
        <v>0</v>
      </c>
      <c r="CS20" s="61" t="n">
        <f aca="false">'surfaces brutes'!CL20</f>
        <v>0</v>
      </c>
      <c r="CT20" s="54" t="n">
        <f aca="false">'surfaces brutes'!CM20</f>
        <v>44224</v>
      </c>
      <c r="CU20" s="55" t="n">
        <f aca="false">'surfaces brutes'!CN20</f>
        <v>0</v>
      </c>
      <c r="CV20" s="41" t="n">
        <f aca="false">'surfaces brutes'!CO20</f>
        <v>0</v>
      </c>
      <c r="CW20" s="41" t="n">
        <f aca="false">'surfaces brutes'!CP20</f>
        <v>0</v>
      </c>
      <c r="CX20" s="41" t="n">
        <f aca="false">'surfaces brutes'!CQ20</f>
        <v>0</v>
      </c>
      <c r="DA20" s="58" t="n">
        <f aca="false">T20+V20+U20</f>
        <v>0</v>
      </c>
      <c r="DB20" s="58" t="n">
        <f aca="false">Y20+Z20</f>
        <v>0</v>
      </c>
      <c r="DC20" s="58" t="n">
        <f aca="false">AB20+AC20+AD20+AE20+AF20</f>
        <v>0</v>
      </c>
      <c r="DD20" s="58" t="n">
        <f aca="false">BS20+BT20</f>
        <v>0</v>
      </c>
      <c r="DE20" s="58" t="n">
        <f aca="false">BU20+BV20</f>
        <v>0</v>
      </c>
      <c r="DF20" s="41" t="n">
        <f aca="false">'surfaces brutes'!CR20</f>
        <v>0</v>
      </c>
      <c r="DG20" s="62"/>
      <c r="DH20" s="62" t="e">
        <f aca="false">100*(0.86*AV20+1.01*CM20)/CN20</f>
        <v>#DIV/0!</v>
      </c>
      <c r="DI20" s="62" t="e">
        <f aca="false">100*(0.35*AH20+1.27*AN20+0.6*AS20)/CN20</f>
        <v>#DIV/0!</v>
      </c>
      <c r="DJ20" s="62" t="e">
        <f aca="false">100*(1.41*(AA20+AI20))/CN20</f>
        <v>#DIV/0!</v>
      </c>
      <c r="DK20" s="58" t="e">
        <f aca="false">$CL20*DH20/100</f>
        <v>#DIV/0!</v>
      </c>
      <c r="DL20" s="58" t="e">
        <f aca="false">$CL20*DI20/100</f>
        <v>#DIV/0!</v>
      </c>
      <c r="DM20" s="58" t="e">
        <f aca="false">$CL20*DJ20/100</f>
        <v>#DIV/0!</v>
      </c>
    </row>
    <row r="21" customFormat="false" ht="12.75" hidden="false" customHeight="true" outlineLevel="0" collapsed="false">
      <c r="A21" s="45" t="n">
        <f aca="false">'surfaces brutes'!A21</f>
        <v>44264</v>
      </c>
      <c r="B21" s="45" t="n">
        <f aca="false">'surfaces brutes'!B21</f>
        <v>44264</v>
      </c>
      <c r="C21" s="53" t="str">
        <f aca="false">'surfaces brutes'!C21</f>
        <v>PHYTOFLOAT</v>
      </c>
      <c r="D21" s="53" t="str">
        <f aca="false">'surfaces brutes'!D21</f>
        <v>PF-RADE-02</v>
      </c>
      <c r="E21" s="53" t="str">
        <f aca="false">'surfaces brutes'!E21</f>
        <v>Rade_Villefranche</v>
      </c>
      <c r="F21" s="53" t="s">
        <v>120</v>
      </c>
      <c r="G21" s="53" t="str">
        <f aca="false">'surfaces brutes'!F21</f>
        <v>PF-RADE-04</v>
      </c>
      <c r="H21" s="57" t="n">
        <v>1</v>
      </c>
      <c r="I21" s="57" t="n">
        <v>250</v>
      </c>
      <c r="J21" s="57" t="n">
        <v>248.73</v>
      </c>
      <c r="K21" s="53" t="n">
        <f aca="false">'surfaces brutes'!I21</f>
        <v>2</v>
      </c>
      <c r="L21" s="53" t="n">
        <f aca="false">'surfaces brutes'!J21</f>
        <v>2.27</v>
      </c>
      <c r="M21" s="53" t="n">
        <f aca="false">'surfaces brutes'!K21</f>
        <v>3</v>
      </c>
      <c r="N21" s="53" t="str">
        <f aca="false">'surfaces brutes'!L21</f>
        <v>abricot</v>
      </c>
      <c r="O21" s="26" t="n">
        <f aca="false">IF(N21="Abricot",125,IF(N21="DHISTD",60,IF(N21="Culture",30,"?")))</f>
        <v>125</v>
      </c>
      <c r="P21" s="53" t="n">
        <f aca="false">'surfaces brutes'!N21</f>
        <v>4931.8369140625</v>
      </c>
      <c r="Q21" s="53" t="n">
        <f aca="false">'surfaces brutes'!O21</f>
        <v>4682.5341796875</v>
      </c>
      <c r="R21" s="58" t="n">
        <f aca="false">(('surfaces corrigées'!P21*0.55*1000*$M21)/(R$2*60*$O21))/$L21</f>
        <v>0.00105691232463076</v>
      </c>
      <c r="S21" s="58" t="n">
        <f aca="false">(('surfaces corrigées'!Q21*0.55*1000*$M21)/(S$2*60*$O21))/$L21</f>
        <v>0</v>
      </c>
      <c r="T21" s="58" t="n">
        <f aca="false">(('surfaces corrigées'!R21*0.55*1000*$M21)/(T$2*60*$O21))/$L21</f>
        <v>0.0010636799453346</v>
      </c>
      <c r="U21" s="58" t="n">
        <f aca="false">(('surfaces corrigées'!S21*0.55*1000*$M21)/(U$2*60*$O21))/$L21</f>
        <v>0</v>
      </c>
      <c r="V21" s="58" t="n">
        <f aca="false">(('surfaces corrigées'!T21*0.55*1000*$M21)/(V$2*60*$O21))/$L21</f>
        <v>0</v>
      </c>
      <c r="W21" s="58" t="n">
        <f aca="false">(('surfaces corrigées'!U21*0.55*1000*$M21)/(W$2*60*$O21))/$L21</f>
        <v>0</v>
      </c>
      <c r="X21" s="58" t="n">
        <f aca="false">(('surfaces corrigées'!V21*0.55*1000*$M21)/(X$2*60*$O21))/$L21</f>
        <v>0</v>
      </c>
      <c r="Y21" s="58" t="n">
        <f aca="false">(('surfaces corrigées'!W21*0.55*1000*$M21)/(Y$2*60*$O21))/$L21</f>
        <v>0</v>
      </c>
      <c r="Z21" s="58" t="n">
        <f aca="false">(('surfaces corrigées'!X21*0.55*1000*$M21)/(Z$2*60*$O21))/$L21</f>
        <v>0</v>
      </c>
      <c r="AA21" s="58" t="n">
        <f aca="false">(('surfaces corrigées'!Y21*0.55*1000*$M21)/(AA$2*60*$O21))/$L21</f>
        <v>0</v>
      </c>
      <c r="AB21" s="58" t="n">
        <f aca="false">(('surfaces corrigées'!Z21*0.55*1000*$M21)/(AB$2*60*$O21))/$L21</f>
        <v>0</v>
      </c>
      <c r="AC21" s="58" t="n">
        <f aca="false">(('surfaces corrigées'!AA21*0.55*1000*$M21)/(AC$2*60*$O21))/$L21</f>
        <v>0</v>
      </c>
      <c r="AD21" s="58" t="n">
        <f aca="false">(('surfaces corrigées'!AB21*0.55*1000*$M21)/(AD$2*60*$O21))/$L21</f>
        <v>0</v>
      </c>
      <c r="AE21" s="58" t="n">
        <f aca="false">(('surfaces corrigées'!AC21*0.55*1000*$M21)/(AE$2*60*$O21))/$L21</f>
        <v>0</v>
      </c>
      <c r="AF21" s="58" t="n">
        <f aca="false">(('surfaces corrigées'!AD21*0.55*1000*$M21)/(AF$2*60*$O21))/$L21</f>
        <v>0</v>
      </c>
      <c r="AG21" s="58" t="n">
        <f aca="false">(('surfaces corrigées'!AE21*0.55*1000*$M21)/(AG$2*60*$O21))/$L21</f>
        <v>0</v>
      </c>
      <c r="AH21" s="58" t="n">
        <f aca="false">(('surfaces corrigées'!AF21*0.55*1000*$M21)/(AH$2*60*$O21))/$L21</f>
        <v>0.00161796320853892</v>
      </c>
      <c r="AI21" s="58" t="n">
        <f aca="false">(('surfaces corrigées'!AG21*0.55*1000*$M21)/(AI$2*60*$O21))/$L21</f>
        <v>0.00326769678180117</v>
      </c>
      <c r="AJ21" s="58" t="n">
        <f aca="false">(('surfaces corrigées'!AH21*0.55*1000*$M21)/(AJ$2*60*$O21))/$L21</f>
        <v>0</v>
      </c>
      <c r="AK21" s="58" t="n">
        <f aca="false">(('surfaces corrigées'!AI21*0.55*1000*$M21)/(AK$2*60*$O21))/$L21</f>
        <v>0</v>
      </c>
      <c r="AL21" s="58" t="n">
        <f aca="false">(('surfaces corrigées'!AJ21*0.55*1000*$M21)/(AL$2*60*$O21))/$L21</f>
        <v>0</v>
      </c>
      <c r="AM21" s="58" t="n">
        <f aca="false">(('surfaces corrigées'!AK21*0.55*1000*$M21)/(AM$2*60*$O21))/$L21</f>
        <v>0</v>
      </c>
      <c r="AN21" s="58" t="n">
        <f aca="false">(('surfaces corrigées'!AL21*0.55*1000*$M21)/(AN$2*60*$O21))/$L21</f>
        <v>0.00222998763495184</v>
      </c>
      <c r="AO21" s="58" t="n">
        <f aca="false">(('surfaces corrigées'!AM21*0.55*1000*$M21)/(AO$2*60*$O21))/$L21</f>
        <v>0</v>
      </c>
      <c r="AP21" s="58" t="n">
        <f aca="false">(('surfaces corrigées'!AN21*0.55*1000*$M21)/(AP$2*60*$O21))/$L21</f>
        <v>0</v>
      </c>
      <c r="AQ21" s="58" t="n">
        <f aca="false">(('surfaces corrigées'!AO21*0.55*1000*$M21)/(AQ$2*60*$O21))/$L21</f>
        <v>0</v>
      </c>
      <c r="AR21" s="58" t="n">
        <f aca="false">(('surfaces corrigées'!AP21*0.55*1000*$M21)/(AR$2*60*$O21))/$L21</f>
        <v>0</v>
      </c>
      <c r="AS21" s="58" t="n">
        <f aca="false">(('surfaces corrigées'!AQ21*0.55*1000*$M21)/(AS$2*60*$O21))/$L21</f>
        <v>0</v>
      </c>
      <c r="AT21" s="58" t="n">
        <f aca="false">(('surfaces corrigées'!AR21*0.55*1000*$M21)/(AT$2*60*$O21))/$L21</f>
        <v>0</v>
      </c>
      <c r="AU21" s="58" t="n">
        <f aca="false">(('surfaces corrigées'!AS21*0.55*1000*$M21)/(AU$2*60*$O21))/$L21</f>
        <v>0</v>
      </c>
      <c r="AV21" s="58" t="n">
        <f aca="false">(('surfaces corrigées'!AT21*0.55*1000*$M21)/(AV$2*60*$O21))/$L21</f>
        <v>0</v>
      </c>
      <c r="AW21" s="58" t="n">
        <f aca="false">(('surfaces corrigées'!AU21*0.55*1000*$M21)/(AW$2*60*$O21))/$L21</f>
        <v>0</v>
      </c>
      <c r="AX21" s="58" t="n">
        <f aca="false">(('surfaces corrigées'!AV21*0.55*1000*$M21)/(AX$2*60*$O21))/$L21</f>
        <v>0</v>
      </c>
      <c r="AY21" s="58" t="n">
        <f aca="false">(('surfaces corrigées'!AW21*0.55*1000*$M21)/(AY$2*60*$O21))/$L21</f>
        <v>0</v>
      </c>
      <c r="AZ21" s="58" t="n">
        <f aca="false">(('surfaces corrigées'!AX21*0.55*1000*$M21)/(AZ$2*60*$O21))/$L21</f>
        <v>0</v>
      </c>
      <c r="BA21" s="58" t="n">
        <f aca="false">(('surfaces corrigées'!AY21*0.55*1000*$M21)/(BA$2*60*$O21))/$L21</f>
        <v>0</v>
      </c>
      <c r="BB21" s="58" t="n">
        <f aca="false">(('surfaces corrigées'!AZ21*0.55*1000*$M21)/(BB$2*60*$O21))/$L21</f>
        <v>0</v>
      </c>
      <c r="BC21" s="58" t="n">
        <f aca="false">(('surfaces corrigées'!BA21*0.55*1000*$M21)/(BC$2*60*$O21))/$L21</f>
        <v>0</v>
      </c>
      <c r="BD21" s="58" t="n">
        <f aca="false">(('surfaces corrigées'!BB21*0.55*1000*$M21)/(BD$2*60*$O21))/$L21</f>
        <v>0.00210315752871638</v>
      </c>
      <c r="BE21" s="58" t="n">
        <f aca="false">(('surfaces corrigées'!BC21*0.55*1000*$M21)/(BE$2*60*$O21))/$L21</f>
        <v>0</v>
      </c>
      <c r="BF21" s="58" t="n">
        <f aca="false">(('surfaces corrigées'!BD21*0.55*1000*$M21)/(BF$2*60*$O21))/$L21</f>
        <v>0</v>
      </c>
      <c r="BG21" s="58" t="n">
        <f aca="false">(('surfaces corrigées'!BE21*0.55*1000*$M21)/(BG$2*60*$O21))/$L21</f>
        <v>0</v>
      </c>
      <c r="BH21" s="58" t="n">
        <f aca="false">(('surfaces corrigées'!BF21*0.55*1000*$M21)/(BH$2*60*$O21))/$L21</f>
        <v>0</v>
      </c>
      <c r="BI21" s="58" t="n">
        <f aca="false">(('surfaces corrigées'!BG21*0.55*1000*$M21)/(BI$2*60*$O21))/$L21</f>
        <v>0</v>
      </c>
      <c r="BJ21" s="58" t="n">
        <f aca="false">(('surfaces corrigées'!BH21*0.55*1000*$M21)/(BJ$2*60*$O21))/$L21</f>
        <v>0</v>
      </c>
      <c r="BK21" s="58" t="n">
        <f aca="false">(('surfaces corrigées'!BI21*0.55*1000*$M21)/(BK$2*60*$O21))/$L21</f>
        <v>0</v>
      </c>
      <c r="BL21" s="58" t="n">
        <f aca="false">(('surfaces corrigées'!BJ21*0.55*1000*$M21)/(BL$2*60*$O21))/$L21</f>
        <v>0</v>
      </c>
      <c r="BM21" s="58" t="n">
        <f aca="false">(('surfaces corrigées'!BK21*0.55*1000*$M21)/(BM$2*60*$O21))/$L21</f>
        <v>0.0122604219087938</v>
      </c>
      <c r="BN21" s="58" t="n">
        <f aca="false">(('surfaces corrigées'!BL21*0.55*1000*$M21)/(BN$2*60*$O21))/$L21</f>
        <v>0</v>
      </c>
      <c r="BO21" s="58" t="n">
        <f aca="false">(('surfaces corrigées'!BM21*0.55*1000*$M21)/(BO$2*60*$O21))/$L21</f>
        <v>0</v>
      </c>
      <c r="BP21" s="58" t="n">
        <f aca="false">(('surfaces corrigées'!BN21*0.55*1000*$M21)/(BP$2*60*$O21))/$L21</f>
        <v>0</v>
      </c>
      <c r="BQ21" s="58" t="n">
        <f aca="false">(('surfaces corrigées'!BO21*0.55*1000*$M21)/(BQ$2*60*$O21))/$L21</f>
        <v>0</v>
      </c>
      <c r="BR21" s="58" t="n">
        <f aca="false">(('surfaces corrigées'!BP21*0.55*1000*$M21)/(BR$2*60*$O21))/$L21</f>
        <v>0</v>
      </c>
      <c r="BS21" s="58" t="n">
        <f aca="false">(('surfaces corrigées'!BQ21*0.55*1000*$M21)/(BS$2*60*$O21))/$L21</f>
        <v>0</v>
      </c>
      <c r="BT21" s="58" t="n">
        <f aca="false">(('surfaces corrigées'!BR21*0.55*1000*$M21)/(BT$2*60*$O21))/$L21</f>
        <v>0</v>
      </c>
      <c r="BU21" s="58" t="n">
        <f aca="false">(('surfaces corrigées'!BS21*0.55*1000*$M21)/(BU$2*60*$O21))/$L21</f>
        <v>0</v>
      </c>
      <c r="BV21" s="58" t="n">
        <f aca="false">(('surfaces corrigées'!BT21*0.55*1000*$M21)/(BV$2*60*$O21))/$L21</f>
        <v>0</v>
      </c>
      <c r="BW21" s="58" t="n">
        <f aca="false">(('surfaces corrigées'!BU21*0.55*1000*$M21)/(BW$2*60*$O21))/$L21</f>
        <v>0</v>
      </c>
      <c r="BX21" s="58" t="n">
        <f aca="false">(('surfaces corrigées'!BV21*0.55*1000*$M21)/(BX$2*60*$O21))/$L21</f>
        <v>0</v>
      </c>
      <c r="BY21" s="58" t="n">
        <f aca="false">(('surfaces corrigées'!BW21*0.55*1000*$M21)/(BY$2*60*$O21))/$L21</f>
        <v>0</v>
      </c>
      <c r="BZ21" s="58" t="n">
        <f aca="false">(('surfaces corrigées'!BX21*0.55*1000*$M21)/(BZ$2*60*$O21))/$L21</f>
        <v>0</v>
      </c>
      <c r="CA21" s="58" t="n">
        <f aca="false">(('surfaces corrigées'!BY21*0.55*1000*$M21)/(CA$2*60*$O21))/$L21</f>
        <v>0</v>
      </c>
      <c r="CB21" s="58" t="n">
        <f aca="false">(('surfaces corrigées'!BZ21*0.55*1000*$M21)/(CB$2*60*$O21))/$L21</f>
        <v>0</v>
      </c>
      <c r="CC21" s="58" t="n">
        <f aca="false">(('surfaces corrigées'!CA21*0.55*1000*$M21)/(CC$2*60*$O21))/$L21</f>
        <v>0</v>
      </c>
      <c r="CD21" s="58" t="n">
        <f aca="false">(('surfaces corrigées'!CB21*0.55*1000*$M21)/(CD$2*60*$O21))/$L21</f>
        <v>0</v>
      </c>
      <c r="CE21" s="58" t="n">
        <f aca="false">(('surfaces corrigées'!CC21*0.55*1000*$M21)/(CE$2*60*$O21))/$L21</f>
        <v>0</v>
      </c>
      <c r="CF21" s="58" t="n">
        <f aca="false">(('surfaces corrigées'!CD21*0.55*1000*$M21)/(CF$2*60*$O21))/$L21</f>
        <v>0</v>
      </c>
      <c r="CG21" s="58" t="n">
        <f aca="false">(('surfaces corrigées'!CE21*0.55*1000*$M21)/(CG$2*60*$O21))/$L21</f>
        <v>0</v>
      </c>
      <c r="CH21" s="58" t="n">
        <f aca="false">(('surfaces corrigées'!CF21*0.55*1000*$M21)/(CH$2*60*$O21))/$L21</f>
        <v>0</v>
      </c>
      <c r="CI21" s="58" t="n">
        <f aca="false">(('surfaces corrigées'!CG21*0.55*1000*$M21)/(CI$2*60*$O21))/$L21</f>
        <v>0</v>
      </c>
      <c r="CJ21" s="58" t="n">
        <f aca="false">(('surfaces corrigées'!CH21*0.55*1000*$M21)/(CJ$2*60*$O21))/$L21</f>
        <v>0</v>
      </c>
      <c r="CK21" s="59" t="n">
        <f aca="false">BM21+BL21+BK21+BJ21+BI21+BO21+BN21</f>
        <v>0.0122604219087938</v>
      </c>
      <c r="CL21" s="58" t="n">
        <f aca="false">CK21+CO21+BH21</f>
        <v>0.0122604219087938</v>
      </c>
      <c r="CM21" s="58" t="n">
        <f aca="false">BC21+BD21</f>
        <v>0.00210315752871638</v>
      </c>
      <c r="CN21" s="58" t="n">
        <f aca="false">1.41*AA21+1.41*AI21+0.35*AH21+1.27*AN21+0.6*AS21+0.86*AV21+1.01*CM21</f>
        <v>0.0101300129857207</v>
      </c>
      <c r="CO21" s="58" t="n">
        <f aca="false">Y21+Z21</f>
        <v>0</v>
      </c>
      <c r="CP21" s="58" t="n">
        <f aca="false">AB21+AC21+AD21+AE21+AF21</f>
        <v>0</v>
      </c>
      <c r="CQ21" s="60" t="n">
        <f aca="false">'surfaces brutes'!CJ21</f>
        <v>0</v>
      </c>
      <c r="CR21" s="61" t="n">
        <f aca="false">'surfaces brutes'!CK21</f>
        <v>0</v>
      </c>
      <c r="CS21" s="61" t="n">
        <f aca="false">'surfaces brutes'!CL21</f>
        <v>0</v>
      </c>
      <c r="CT21" s="54" t="n">
        <f aca="false">'surfaces brutes'!CM21</f>
        <v>44224</v>
      </c>
      <c r="CU21" s="55" t="n">
        <f aca="false">'surfaces brutes'!CN21</f>
        <v>0</v>
      </c>
      <c r="CV21" s="41" t="n">
        <f aca="false">'surfaces brutes'!CO21</f>
        <v>0</v>
      </c>
      <c r="CW21" s="41" t="n">
        <f aca="false">'surfaces brutes'!CP21</f>
        <v>0</v>
      </c>
      <c r="CX21" s="41" t="n">
        <f aca="false">'surfaces brutes'!CQ21</f>
        <v>0</v>
      </c>
      <c r="DA21" s="58" t="n">
        <f aca="false">T21+V21+U21</f>
        <v>0.0010636799453346</v>
      </c>
      <c r="DB21" s="58" t="n">
        <f aca="false">Y21+Z21</f>
        <v>0</v>
      </c>
      <c r="DC21" s="58" t="n">
        <f aca="false">AB21+AC21+AD21+AE21+AF21</f>
        <v>0</v>
      </c>
      <c r="DD21" s="58" t="n">
        <f aca="false">BS21+BT21</f>
        <v>0</v>
      </c>
      <c r="DE21" s="58" t="n">
        <f aca="false">BU21+BV21</f>
        <v>0</v>
      </c>
      <c r="DF21" s="41" t="n">
        <f aca="false">'surfaces brutes'!CR21</f>
        <v>0</v>
      </c>
      <c r="DG21" s="62"/>
      <c r="DH21" s="62" t="n">
        <f aca="false">100*(0.86*AV21+1.01*CM21)/CN21</f>
        <v>20.9692633859189</v>
      </c>
      <c r="DI21" s="62" t="n">
        <f aca="false">100*(0.35*AH21+1.27*AN21+0.6*AS21)/CN21</f>
        <v>33.5475524480357</v>
      </c>
      <c r="DJ21" s="62" t="n">
        <f aca="false">100*(1.41*(AA21+AI21))/CN21</f>
        <v>45.4831841660455</v>
      </c>
      <c r="DK21" s="58" t="n">
        <f aca="false">$CL21*DH21/100</f>
        <v>0.00257092016227986</v>
      </c>
      <c r="DL21" s="58" t="n">
        <f aca="false">$CL21*DI21/100</f>
        <v>0.00411307147020304</v>
      </c>
      <c r="DM21" s="58" t="n">
        <f aca="false">$CL21*DJ21/100</f>
        <v>0.00557643027631086</v>
      </c>
    </row>
    <row r="22" customFormat="false" ht="12.75" hidden="false" customHeight="true" outlineLevel="0" collapsed="false">
      <c r="A22" s="45" t="n">
        <f aca="false">'surfaces brutes'!A22</f>
        <v>44264</v>
      </c>
      <c r="B22" s="45" t="n">
        <f aca="false">'surfaces brutes'!B22</f>
        <v>44264</v>
      </c>
      <c r="C22" s="53" t="str">
        <f aca="false">'surfaces brutes'!C22</f>
        <v>PHYTOFLOAT</v>
      </c>
      <c r="D22" s="53" t="str">
        <f aca="false">'surfaces brutes'!D22</f>
        <v>PF-RADE-03</v>
      </c>
      <c r="E22" s="53" t="str">
        <f aca="false">'surfaces brutes'!E22</f>
        <v>Rade_Villefranche</v>
      </c>
      <c r="F22" s="53" t="s">
        <v>120</v>
      </c>
      <c r="G22" s="53" t="str">
        <f aca="false">'surfaces brutes'!F22</f>
        <v>PF-RADE-05</v>
      </c>
      <c r="H22" s="57" t="n">
        <v>1</v>
      </c>
      <c r="I22" s="57" t="n">
        <v>170</v>
      </c>
      <c r="J22" s="57" t="n">
        <v>169.11</v>
      </c>
      <c r="K22" s="53" t="n">
        <f aca="false">'surfaces brutes'!I22</f>
        <v>3</v>
      </c>
      <c r="L22" s="53" t="n">
        <f aca="false">'surfaces brutes'!J22</f>
        <v>2.27</v>
      </c>
      <c r="M22" s="53" t="n">
        <f aca="false">'surfaces brutes'!K22</f>
        <v>3</v>
      </c>
      <c r="N22" s="53" t="str">
        <f aca="false">'surfaces brutes'!L22</f>
        <v>abricot</v>
      </c>
      <c r="O22" s="26" t="n">
        <f aca="false">IF(N22="Abricot",125,IF(N22="DHISTD",60,IF(N22="Culture",30,"?")))</f>
        <v>125</v>
      </c>
      <c r="P22" s="53" t="n">
        <f aca="false">'surfaces brutes'!N22</f>
        <v>4931.8369140625</v>
      </c>
      <c r="Q22" s="53" t="n">
        <f aca="false">'surfaces brutes'!O22</f>
        <v>4722.7333984375</v>
      </c>
      <c r="R22" s="58" t="n">
        <f aca="false">(('surfaces corrigées'!P22*0.55*1000*$M22)/(R$2*60*$O22))/$L22</f>
        <v>0.00499854192620728</v>
      </c>
      <c r="S22" s="58" t="n">
        <f aca="false">(('surfaces corrigées'!Q22*0.55*1000*$M22)/(S$2*60*$O22))/$L22</f>
        <v>0</v>
      </c>
      <c r="T22" s="58" t="n">
        <f aca="false">(('surfaces corrigées'!R22*0.55*1000*$M22)/(T$2*60*$O22))/$L22</f>
        <v>0.00433933487430971</v>
      </c>
      <c r="U22" s="58" t="n">
        <f aca="false">(('surfaces corrigées'!S22*0.55*1000*$M22)/(U$2*60*$O22))/$L22</f>
        <v>0</v>
      </c>
      <c r="V22" s="58" t="n">
        <f aca="false">(('surfaces corrigées'!T22*0.55*1000*$M22)/(V$2*60*$O22))/$L22</f>
        <v>0</v>
      </c>
      <c r="W22" s="58" t="n">
        <f aca="false">(('surfaces corrigées'!U22*0.55*1000*$M22)/(W$2*60*$O22))/$L22</f>
        <v>0</v>
      </c>
      <c r="X22" s="58" t="n">
        <f aca="false">(('surfaces corrigées'!V22*0.55*1000*$M22)/(X$2*60*$O22))/$L22</f>
        <v>0</v>
      </c>
      <c r="Y22" s="58" t="n">
        <f aca="false">(('surfaces corrigées'!W22*0.55*1000*$M22)/(Y$2*60*$O22))/$L22</f>
        <v>0</v>
      </c>
      <c r="Z22" s="58" t="n">
        <f aca="false">(('surfaces corrigées'!X22*0.55*1000*$M22)/(Z$2*60*$O22))/$L22</f>
        <v>0</v>
      </c>
      <c r="AA22" s="58" t="n">
        <f aca="false">(('surfaces corrigées'!Y22*0.55*1000*$M22)/(AA$2*60*$O22))/$L22</f>
        <v>0</v>
      </c>
      <c r="AB22" s="58" t="n">
        <f aca="false">(('surfaces corrigées'!Z22*0.55*1000*$M22)/(AB$2*60*$O22))/$L22</f>
        <v>0</v>
      </c>
      <c r="AC22" s="58" t="n">
        <f aca="false">(('surfaces corrigées'!AA22*0.55*1000*$M22)/(AC$2*60*$O22))/$L22</f>
        <v>0</v>
      </c>
      <c r="AD22" s="58" t="n">
        <f aca="false">(('surfaces corrigées'!AB22*0.55*1000*$M22)/(AD$2*60*$O22))/$L22</f>
        <v>0</v>
      </c>
      <c r="AE22" s="58" t="n">
        <f aca="false">(('surfaces corrigées'!AC22*0.55*1000*$M22)/(AE$2*60*$O22))/$L22</f>
        <v>0</v>
      </c>
      <c r="AF22" s="58" t="n">
        <f aca="false">(('surfaces corrigées'!AD22*0.55*1000*$M22)/(AF$2*60*$O22))/$L22</f>
        <v>0</v>
      </c>
      <c r="AG22" s="58" t="n">
        <f aca="false">(('surfaces corrigées'!AE22*0.55*1000*$M22)/(AG$2*60*$O22))/$L22</f>
        <v>0</v>
      </c>
      <c r="AH22" s="58" t="n">
        <f aca="false">(('surfaces corrigées'!AF22*0.55*1000*$M22)/(AH$2*60*$O22))/$L22</f>
        <v>0.00614073840756164</v>
      </c>
      <c r="AI22" s="58" t="n">
        <f aca="false">(('surfaces corrigées'!AG22*0.55*1000*$M22)/(AI$2*60*$O22))/$L22</f>
        <v>0.0096156225504334</v>
      </c>
      <c r="AJ22" s="58" t="n">
        <f aca="false">(('surfaces corrigées'!AH22*0.55*1000*$M22)/(AJ$2*60*$O22))/$L22</f>
        <v>0</v>
      </c>
      <c r="AK22" s="58" t="n">
        <f aca="false">(('surfaces corrigées'!AI22*0.55*1000*$M22)/(AK$2*60*$O22))/$L22</f>
        <v>0</v>
      </c>
      <c r="AL22" s="58" t="n">
        <f aca="false">(('surfaces corrigées'!AJ22*0.55*1000*$M22)/(AL$2*60*$O22))/$L22</f>
        <v>0</v>
      </c>
      <c r="AM22" s="58" t="n">
        <f aca="false">(('surfaces corrigées'!AK22*0.55*1000*$M22)/(AM$2*60*$O22))/$L22</f>
        <v>0</v>
      </c>
      <c r="AN22" s="58" t="n">
        <f aca="false">(('surfaces corrigées'!AL22*0.55*1000*$M22)/(AN$2*60*$O22))/$L22</f>
        <v>0.0124082019368762</v>
      </c>
      <c r="AO22" s="58" t="n">
        <f aca="false">(('surfaces corrigées'!AM22*0.55*1000*$M22)/(AO$2*60*$O22))/$L22</f>
        <v>0</v>
      </c>
      <c r="AP22" s="58" t="n">
        <f aca="false">(('surfaces corrigées'!AN22*0.55*1000*$M22)/(AP$2*60*$O22))/$L22</f>
        <v>0</v>
      </c>
      <c r="AQ22" s="58" t="n">
        <f aca="false">(('surfaces corrigées'!AO22*0.55*1000*$M22)/(AQ$2*60*$O22))/$L22</f>
        <v>0.00163428741870589</v>
      </c>
      <c r="AR22" s="58" t="n">
        <f aca="false">(('surfaces corrigées'!AP22*0.55*1000*$M22)/(AR$2*60*$O22))/$L22</f>
        <v>0</v>
      </c>
      <c r="AS22" s="58" t="n">
        <f aca="false">(('surfaces corrigées'!AQ22*0.55*1000*$M22)/(AS$2*60*$O22))/$L22</f>
        <v>0.000945257626736846</v>
      </c>
      <c r="AT22" s="58" t="n">
        <f aca="false">(('surfaces corrigées'!AR22*0.55*1000*$M22)/(AT$2*60*$O22))/$L22</f>
        <v>0</v>
      </c>
      <c r="AU22" s="58" t="n">
        <f aca="false">(('surfaces corrigées'!AS22*0.55*1000*$M22)/(AU$2*60*$O22))/$L22</f>
        <v>0</v>
      </c>
      <c r="AV22" s="58" t="n">
        <f aca="false">(('surfaces corrigées'!AT22*0.55*1000*$M22)/(AV$2*60*$O22))/$L22</f>
        <v>0.00169776169370836</v>
      </c>
      <c r="AW22" s="58" t="n">
        <f aca="false">(('surfaces corrigées'!AU22*0.55*1000*$M22)/(AW$2*60*$O22))/$L22</f>
        <v>0</v>
      </c>
      <c r="AX22" s="58" t="n">
        <f aca="false">(('surfaces corrigées'!AV22*0.55*1000*$M22)/(AX$2*60*$O22))/$L22</f>
        <v>0</v>
      </c>
      <c r="AY22" s="58" t="n">
        <f aca="false">(('surfaces corrigées'!AW22*0.55*1000*$M22)/(AY$2*60*$O22))/$L22</f>
        <v>0</v>
      </c>
      <c r="AZ22" s="58" t="n">
        <f aca="false">(('surfaces corrigées'!AX22*0.55*1000*$M22)/(AZ$2*60*$O22))/$L22</f>
        <v>0</v>
      </c>
      <c r="BA22" s="58" t="n">
        <f aca="false">(('surfaces corrigées'!AY22*0.55*1000*$M22)/(BA$2*60*$O22))/$L22</f>
        <v>0</v>
      </c>
      <c r="BB22" s="58" t="n">
        <f aca="false">(('surfaces corrigées'!AZ22*0.55*1000*$M22)/(BB$2*60*$O22))/$L22</f>
        <v>0</v>
      </c>
      <c r="BC22" s="58" t="n">
        <f aca="false">(('surfaces corrigées'!BA22*0.55*1000*$M22)/(BC$2*60*$O22))/$L22</f>
        <v>0</v>
      </c>
      <c r="BD22" s="58" t="n">
        <f aca="false">(('surfaces corrigées'!BB22*0.55*1000*$M22)/(BD$2*60*$O22))/$L22</f>
        <v>0.00290301775497511</v>
      </c>
      <c r="BE22" s="58" t="n">
        <f aca="false">(('surfaces corrigées'!BC22*0.55*1000*$M22)/(BE$2*60*$O22))/$L22</f>
        <v>0</v>
      </c>
      <c r="BF22" s="58" t="n">
        <f aca="false">(('surfaces corrigées'!BD22*0.55*1000*$M22)/(BF$2*60*$O22))/$L22</f>
        <v>0</v>
      </c>
      <c r="BG22" s="58" t="n">
        <f aca="false">(('surfaces corrigées'!BE22*0.55*1000*$M22)/(BG$2*60*$O22))/$L22</f>
        <v>0</v>
      </c>
      <c r="BH22" s="58" t="n">
        <f aca="false">(('surfaces corrigées'!BF22*0.55*1000*$M22)/(BH$2*60*$O22))/$L22</f>
        <v>0</v>
      </c>
      <c r="BI22" s="58" t="n">
        <f aca="false">(('surfaces corrigées'!BG22*0.55*1000*$M22)/(BI$2*60*$O22))/$L22</f>
        <v>0</v>
      </c>
      <c r="BJ22" s="58" t="n">
        <f aca="false">(('surfaces corrigées'!BH22*0.55*1000*$M22)/(BJ$2*60*$O22))/$L22</f>
        <v>0</v>
      </c>
      <c r="BK22" s="58" t="n">
        <f aca="false">(('surfaces corrigées'!BI22*0.55*1000*$M22)/(BK$2*60*$O22))/$L22</f>
        <v>0</v>
      </c>
      <c r="BL22" s="58" t="n">
        <f aca="false">(('surfaces corrigées'!BJ22*0.55*1000*$M22)/(BL$2*60*$O22))/$L22</f>
        <v>0</v>
      </c>
      <c r="BM22" s="58" t="n">
        <f aca="false">(('surfaces corrigées'!BK22*0.55*1000*$M22)/(BM$2*60*$O22))/$L22</f>
        <v>0.0423897239628548</v>
      </c>
      <c r="BN22" s="58" t="n">
        <f aca="false">(('surfaces corrigées'!BL22*0.55*1000*$M22)/(BN$2*60*$O22))/$L22</f>
        <v>0</v>
      </c>
      <c r="BO22" s="58" t="n">
        <f aca="false">(('surfaces corrigées'!BM22*0.55*1000*$M22)/(BO$2*60*$O22))/$L22</f>
        <v>0</v>
      </c>
      <c r="BP22" s="58" t="n">
        <f aca="false">(('surfaces corrigées'!BN22*0.55*1000*$M22)/(BP$2*60*$O22))/$L22</f>
        <v>0</v>
      </c>
      <c r="BQ22" s="58" t="n">
        <f aca="false">(('surfaces corrigées'!BO22*0.55*1000*$M22)/(BQ$2*60*$O22))/$L22</f>
        <v>0</v>
      </c>
      <c r="BR22" s="58" t="n">
        <f aca="false">(('surfaces corrigées'!BP22*0.55*1000*$M22)/(BR$2*60*$O22))/$L22</f>
        <v>0</v>
      </c>
      <c r="BS22" s="58" t="n">
        <f aca="false">(('surfaces corrigées'!BQ22*0.55*1000*$M22)/(BS$2*60*$O22))/$L22</f>
        <v>0</v>
      </c>
      <c r="BT22" s="58" t="n">
        <f aca="false">(('surfaces corrigées'!BR22*0.55*1000*$M22)/(BT$2*60*$O22))/$L22</f>
        <v>0</v>
      </c>
      <c r="BU22" s="58" t="n">
        <f aca="false">(('surfaces corrigées'!BS22*0.55*1000*$M22)/(BU$2*60*$O22))/$L22</f>
        <v>0</v>
      </c>
      <c r="BV22" s="58" t="n">
        <f aca="false">(('surfaces corrigées'!BT22*0.55*1000*$M22)/(BV$2*60*$O22))/$L22</f>
        <v>0.00214089207875433</v>
      </c>
      <c r="BW22" s="58" t="n">
        <f aca="false">(('surfaces corrigées'!BU22*0.55*1000*$M22)/(BW$2*60*$O22))/$L22</f>
        <v>0</v>
      </c>
      <c r="BX22" s="58" t="n">
        <f aca="false">(('surfaces corrigées'!BV22*0.55*1000*$M22)/(BX$2*60*$O22))/$L22</f>
        <v>0</v>
      </c>
      <c r="BY22" s="58" t="n">
        <f aca="false">(('surfaces corrigées'!BW22*0.55*1000*$M22)/(BY$2*60*$O22))/$L22</f>
        <v>0</v>
      </c>
      <c r="BZ22" s="58" t="n">
        <f aca="false">(('surfaces corrigées'!BX22*0.55*1000*$M22)/(BZ$2*60*$O22))/$L22</f>
        <v>0</v>
      </c>
      <c r="CA22" s="58" t="n">
        <f aca="false">(('surfaces corrigées'!BY22*0.55*1000*$M22)/(CA$2*60*$O22))/$L22</f>
        <v>0</v>
      </c>
      <c r="CB22" s="58" t="n">
        <f aca="false">(('surfaces corrigées'!BZ22*0.55*1000*$M22)/(CB$2*60*$O22))/$L22</f>
        <v>0</v>
      </c>
      <c r="CC22" s="58" t="n">
        <f aca="false">(('surfaces corrigées'!CA22*0.55*1000*$M22)/(CC$2*60*$O22))/$L22</f>
        <v>0</v>
      </c>
      <c r="CD22" s="58" t="n">
        <f aca="false">(('surfaces corrigées'!CB22*0.55*1000*$M22)/(CD$2*60*$O22))/$L22</f>
        <v>0</v>
      </c>
      <c r="CE22" s="58" t="n">
        <f aca="false">(('surfaces corrigées'!CC22*0.55*1000*$M22)/(CE$2*60*$O22))/$L22</f>
        <v>0</v>
      </c>
      <c r="CF22" s="58" t="n">
        <f aca="false">(('surfaces corrigées'!CD22*0.55*1000*$M22)/(CF$2*60*$O22))/$L22</f>
        <v>0</v>
      </c>
      <c r="CG22" s="58" t="n">
        <f aca="false">(('surfaces corrigées'!CE22*0.55*1000*$M22)/(CG$2*60*$O22))/$L22</f>
        <v>0</v>
      </c>
      <c r="CH22" s="58" t="n">
        <f aca="false">(('surfaces corrigées'!CF22*0.55*1000*$M22)/(CH$2*60*$O22))/$L22</f>
        <v>0</v>
      </c>
      <c r="CI22" s="58" t="n">
        <f aca="false">(('surfaces corrigées'!CG22*0.55*1000*$M22)/(CI$2*60*$O22))/$L22</f>
        <v>0</v>
      </c>
      <c r="CJ22" s="58" t="n">
        <f aca="false">(('surfaces corrigées'!CH22*0.55*1000*$M22)/(CJ$2*60*$O22))/$L22</f>
        <v>0</v>
      </c>
      <c r="CK22" s="59" t="n">
        <f aca="false">BM22+BL22+BK22+BJ22+BI22+BO22+BN22</f>
        <v>0.0423897239628548</v>
      </c>
      <c r="CL22" s="58" t="n">
        <f aca="false">CK22+CO22+BH22</f>
        <v>0.0423897239628548</v>
      </c>
      <c r="CM22" s="58" t="n">
        <f aca="false">BC22+BD22</f>
        <v>0.00290301775497511</v>
      </c>
      <c r="CN22" s="58" t="n">
        <f aca="false">1.41*AA22+1.41*AI22+0.35*AH22+1.27*AN22+0.6*AS22+0.86*AV22+1.01*CM22</f>
        <v>0.0364249802637466</v>
      </c>
      <c r="CO22" s="58" t="n">
        <f aca="false">Y22+Z22</f>
        <v>0</v>
      </c>
      <c r="CP22" s="58" t="n">
        <f aca="false">AB22+AC22+AD22+AE22+AF22</f>
        <v>0</v>
      </c>
      <c r="CQ22" s="60" t="n">
        <f aca="false">'surfaces brutes'!CJ22</f>
        <v>0</v>
      </c>
      <c r="CR22" s="61" t="n">
        <f aca="false">'surfaces brutes'!CK22</f>
        <v>0</v>
      </c>
      <c r="CS22" s="61" t="n">
        <f aca="false">'surfaces brutes'!CL22</f>
        <v>0</v>
      </c>
      <c r="CT22" s="54" t="n">
        <f aca="false">'surfaces brutes'!CM22</f>
        <v>44224</v>
      </c>
      <c r="CU22" s="55" t="n">
        <f aca="false">'surfaces brutes'!CN22</f>
        <v>0</v>
      </c>
      <c r="CV22" s="41" t="n">
        <f aca="false">'surfaces brutes'!CO22</f>
        <v>0</v>
      </c>
      <c r="CW22" s="41" t="n">
        <f aca="false">'surfaces brutes'!CP22</f>
        <v>0</v>
      </c>
      <c r="CX22" s="41" t="n">
        <f aca="false">'surfaces brutes'!CQ22</f>
        <v>0</v>
      </c>
      <c r="DA22" s="58" t="n">
        <f aca="false">T22+V22+U22</f>
        <v>0.00433933487430971</v>
      </c>
      <c r="DB22" s="58" t="n">
        <f aca="false">Y22+Z22</f>
        <v>0</v>
      </c>
      <c r="DC22" s="58" t="n">
        <f aca="false">AB22+AC22+AD22+AE22+AF22</f>
        <v>0</v>
      </c>
      <c r="DD22" s="58" t="n">
        <f aca="false">BS22+BT22</f>
        <v>0</v>
      </c>
      <c r="DE22" s="58" t="n">
        <f aca="false">BU22+BV22</f>
        <v>0.00214089207875433</v>
      </c>
      <c r="DF22" s="41" t="n">
        <f aca="false">'surfaces brutes'!CR22</f>
        <v>0</v>
      </c>
      <c r="DG22" s="62"/>
      <c r="DH22" s="62" t="n">
        <f aca="false">100*(0.86*AV22+1.01*CM22)/CN22</f>
        <v>12.057996894745</v>
      </c>
      <c r="DI22" s="62" t="n">
        <f aca="false">100*(0.35*AH22+1.27*AN22+0.6*AS22)/CN22</f>
        <v>50.7202182259224</v>
      </c>
      <c r="DJ22" s="62" t="n">
        <f aca="false">100*(1.41*(AA22+AI22))/CN22</f>
        <v>37.2217848793325</v>
      </c>
      <c r="DK22" s="58" t="n">
        <f aca="false">$CL22*DH22/100</f>
        <v>0.00511135159913202</v>
      </c>
      <c r="DL22" s="58" t="n">
        <f aca="false">$CL22*DI22/100</f>
        <v>0.0215001604993261</v>
      </c>
      <c r="DM22" s="58" t="n">
        <f aca="false">$CL22*DJ22/100</f>
        <v>0.0157782118643967</v>
      </c>
    </row>
    <row r="23" customFormat="false" ht="12.75" hidden="false" customHeight="true" outlineLevel="0" collapsed="false">
      <c r="A23" s="45" t="n">
        <f aca="false">'surfaces brutes'!A23</f>
        <v>44264</v>
      </c>
      <c r="B23" s="45" t="n">
        <f aca="false">'surfaces brutes'!B23</f>
        <v>44264</v>
      </c>
      <c r="C23" s="53" t="str">
        <f aca="false">'surfaces brutes'!C23</f>
        <v>PHYTOFLOAT</v>
      </c>
      <c r="D23" s="53" t="str">
        <f aca="false">'surfaces brutes'!D23</f>
        <v>PF-RADE-04</v>
      </c>
      <c r="E23" s="53" t="str">
        <f aca="false">'surfaces brutes'!E23</f>
        <v>Rade_Villefranche</v>
      </c>
      <c r="F23" s="53" t="s">
        <v>120</v>
      </c>
      <c r="G23" s="53" t="str">
        <f aca="false">'surfaces brutes'!F23</f>
        <v>PF-RADE-06</v>
      </c>
      <c r="H23" s="57" t="n">
        <v>1</v>
      </c>
      <c r="I23" s="57" t="n">
        <v>130</v>
      </c>
      <c r="J23" s="57" t="n">
        <v>128.71</v>
      </c>
      <c r="K23" s="53" t="n">
        <f aca="false">'surfaces brutes'!I23</f>
        <v>4</v>
      </c>
      <c r="L23" s="53" t="n">
        <f aca="false">'surfaces brutes'!J23</f>
        <v>2.27</v>
      </c>
      <c r="M23" s="53" t="n">
        <f aca="false">'surfaces brutes'!K23</f>
        <v>3</v>
      </c>
      <c r="N23" s="53" t="str">
        <f aca="false">'surfaces brutes'!L23</f>
        <v>abricot</v>
      </c>
      <c r="O23" s="26" t="n">
        <f aca="false">IF(N23="Abricot",125,IF(N23="DHISTD",60,IF(N23="Culture",30,"?")))</f>
        <v>125</v>
      </c>
      <c r="P23" s="53" t="n">
        <f aca="false">'surfaces brutes'!N23</f>
        <v>4931.8369140625</v>
      </c>
      <c r="Q23" s="53" t="n">
        <f aca="false">'surfaces brutes'!O23</f>
        <v>4738.6328125</v>
      </c>
      <c r="R23" s="58" t="n">
        <f aca="false">(('surfaces corrigées'!P23*0.55*1000*$M23)/(R$2*60*$O23))/$L23</f>
        <v>0.00420619035254416</v>
      </c>
      <c r="S23" s="58" t="n">
        <f aca="false">(('surfaces corrigées'!Q23*0.55*1000*$M23)/(S$2*60*$O23))/$L23</f>
        <v>0</v>
      </c>
      <c r="T23" s="58" t="n">
        <f aca="false">(('surfaces corrigées'!R23*0.55*1000*$M23)/(T$2*60*$O23))/$L23</f>
        <v>0.0042117596488148</v>
      </c>
      <c r="U23" s="58" t="n">
        <f aca="false">(('surfaces corrigées'!S23*0.55*1000*$M23)/(U$2*60*$O23))/$L23</f>
        <v>0</v>
      </c>
      <c r="V23" s="58" t="n">
        <f aca="false">(('surfaces corrigées'!T23*0.55*1000*$M23)/(V$2*60*$O23))/$L23</f>
        <v>0</v>
      </c>
      <c r="W23" s="58" t="n">
        <f aca="false">(('surfaces corrigées'!U23*0.55*1000*$M23)/(W$2*60*$O23))/$L23</f>
        <v>0</v>
      </c>
      <c r="X23" s="58" t="n">
        <f aca="false">(('surfaces corrigées'!V23*0.55*1000*$M23)/(X$2*60*$O23))/$L23</f>
        <v>0</v>
      </c>
      <c r="Y23" s="58" t="n">
        <f aca="false">(('surfaces corrigées'!W23*0.55*1000*$M23)/(Y$2*60*$O23))/$L23</f>
        <v>0</v>
      </c>
      <c r="Z23" s="58" t="n">
        <f aca="false">(('surfaces corrigées'!X23*0.55*1000*$M23)/(Z$2*60*$O23))/$L23</f>
        <v>0</v>
      </c>
      <c r="AA23" s="58" t="n">
        <f aca="false">(('surfaces corrigées'!Y23*0.55*1000*$M23)/(AA$2*60*$O23))/$L23</f>
        <v>0</v>
      </c>
      <c r="AB23" s="58" t="n">
        <f aca="false">(('surfaces corrigées'!Z23*0.55*1000*$M23)/(AB$2*60*$O23))/$L23</f>
        <v>0</v>
      </c>
      <c r="AC23" s="58" t="n">
        <f aca="false">(('surfaces corrigées'!AA23*0.55*1000*$M23)/(AC$2*60*$O23))/$L23</f>
        <v>0</v>
      </c>
      <c r="AD23" s="58" t="n">
        <f aca="false">(('surfaces corrigées'!AB23*0.55*1000*$M23)/(AD$2*60*$O23))/$L23</f>
        <v>0</v>
      </c>
      <c r="AE23" s="58" t="n">
        <f aca="false">(('surfaces corrigées'!AC23*0.55*1000*$M23)/(AE$2*60*$O23))/$L23</f>
        <v>0</v>
      </c>
      <c r="AF23" s="58" t="n">
        <f aca="false">(('surfaces corrigées'!AD23*0.55*1000*$M23)/(AF$2*60*$O23))/$L23</f>
        <v>0</v>
      </c>
      <c r="AG23" s="58" t="n">
        <f aca="false">(('surfaces corrigées'!AE23*0.55*1000*$M23)/(AG$2*60*$O23))/$L23</f>
        <v>0</v>
      </c>
      <c r="AH23" s="58" t="n">
        <f aca="false">(('surfaces corrigées'!AF23*0.55*1000*$M23)/(AH$2*60*$O23))/$L23</f>
        <v>0.0047132075411982</v>
      </c>
      <c r="AI23" s="58" t="n">
        <f aca="false">(('surfaces corrigées'!AG23*0.55*1000*$M23)/(AI$2*60*$O23))/$L23</f>
        <v>0.0122873443059718</v>
      </c>
      <c r="AJ23" s="58" t="n">
        <f aca="false">(('surfaces corrigées'!AH23*0.55*1000*$M23)/(AJ$2*60*$O23))/$L23</f>
        <v>0</v>
      </c>
      <c r="AK23" s="58" t="n">
        <f aca="false">(('surfaces corrigées'!AI23*0.55*1000*$M23)/(AK$2*60*$O23))/$L23</f>
        <v>0</v>
      </c>
      <c r="AL23" s="58" t="n">
        <f aca="false">(('surfaces corrigées'!AJ23*0.55*1000*$M23)/(AL$2*60*$O23))/$L23</f>
        <v>0</v>
      </c>
      <c r="AM23" s="58" t="n">
        <f aca="false">(('surfaces corrigées'!AK23*0.55*1000*$M23)/(AM$2*60*$O23))/$L23</f>
        <v>0</v>
      </c>
      <c r="AN23" s="58" t="n">
        <f aca="false">(('surfaces corrigées'!AL23*0.55*1000*$M23)/(AN$2*60*$O23))/$L23</f>
        <v>0.00939346692138626</v>
      </c>
      <c r="AO23" s="58" t="n">
        <f aca="false">(('surfaces corrigées'!AM23*0.55*1000*$M23)/(AO$2*60*$O23))/$L23</f>
        <v>0.00223814039378571</v>
      </c>
      <c r="AP23" s="58" t="n">
        <f aca="false">(('surfaces corrigées'!AN23*0.55*1000*$M23)/(AP$2*60*$O23))/$L23</f>
        <v>0</v>
      </c>
      <c r="AQ23" s="58" t="n">
        <f aca="false">(('surfaces corrigées'!AO23*0.55*1000*$M23)/(AQ$2*60*$O23))/$L23</f>
        <v>0.00172335754321974</v>
      </c>
      <c r="AR23" s="58" t="n">
        <f aca="false">(('surfaces corrigées'!AP23*0.55*1000*$M23)/(AR$2*60*$O23))/$L23</f>
        <v>0</v>
      </c>
      <c r="AS23" s="58" t="n">
        <f aca="false">(('surfaces corrigées'!AQ23*0.55*1000*$M23)/(AS$2*60*$O23))/$L23</f>
        <v>0.000774791792662749</v>
      </c>
      <c r="AT23" s="58" t="n">
        <f aca="false">(('surfaces corrigées'!AR23*0.55*1000*$M23)/(AT$2*60*$O23))/$L23</f>
        <v>0</v>
      </c>
      <c r="AU23" s="58" t="n">
        <f aca="false">(('surfaces corrigées'!AS23*0.55*1000*$M23)/(AU$2*60*$O23))/$L23</f>
        <v>0</v>
      </c>
      <c r="AV23" s="58" t="n">
        <f aca="false">(('surfaces corrigées'!AT23*0.55*1000*$M23)/(AV$2*60*$O23))/$L23</f>
        <v>0.00137151115577731</v>
      </c>
      <c r="AW23" s="58" t="n">
        <f aca="false">(('surfaces corrigées'!AU23*0.55*1000*$M23)/(AW$2*60*$O23))/$L23</f>
        <v>0.000405985127914945</v>
      </c>
      <c r="AX23" s="58" t="n">
        <f aca="false">(('surfaces corrigées'!AV23*0.55*1000*$M23)/(AX$2*60*$O23))/$L23</f>
        <v>0</v>
      </c>
      <c r="AY23" s="58" t="n">
        <f aca="false">(('surfaces corrigées'!AW23*0.55*1000*$M23)/(AY$2*60*$O23))/$L23</f>
        <v>0</v>
      </c>
      <c r="AZ23" s="58" t="n">
        <f aca="false">(('surfaces corrigées'!AX23*0.55*1000*$M23)/(AZ$2*60*$O23))/$L23</f>
        <v>0</v>
      </c>
      <c r="BA23" s="58" t="n">
        <f aca="false">(('surfaces corrigées'!AY23*0.55*1000*$M23)/(BA$2*60*$O23))/$L23</f>
        <v>0</v>
      </c>
      <c r="BB23" s="58" t="n">
        <f aca="false">(('surfaces corrigées'!AZ23*0.55*1000*$M23)/(BB$2*60*$O23))/$L23</f>
        <v>0</v>
      </c>
      <c r="BC23" s="58" t="n">
        <f aca="false">(('surfaces corrigées'!BA23*0.55*1000*$M23)/(BC$2*60*$O23))/$L23</f>
        <v>0</v>
      </c>
      <c r="BD23" s="58" t="n">
        <f aca="false">(('surfaces corrigées'!BB23*0.55*1000*$M23)/(BD$2*60*$O23))/$L23</f>
        <v>0.0030876727554555</v>
      </c>
      <c r="BE23" s="58" t="n">
        <f aca="false">(('surfaces corrigées'!BC23*0.55*1000*$M23)/(BE$2*60*$O23))/$L23</f>
        <v>0</v>
      </c>
      <c r="BF23" s="58" t="n">
        <f aca="false">(('surfaces corrigées'!BD23*0.55*1000*$M23)/(BF$2*60*$O23))/$L23</f>
        <v>0</v>
      </c>
      <c r="BG23" s="58" t="n">
        <f aca="false">(('surfaces corrigées'!BE23*0.55*1000*$M23)/(BG$2*60*$O23))/$L23</f>
        <v>0</v>
      </c>
      <c r="BH23" s="58" t="n">
        <f aca="false">(('surfaces corrigées'!BF23*0.55*1000*$M23)/(BH$2*60*$O23))/$L23</f>
        <v>0</v>
      </c>
      <c r="BI23" s="58" t="n">
        <f aca="false">(('surfaces corrigées'!BG23*0.55*1000*$M23)/(BI$2*60*$O23))/$L23</f>
        <v>0</v>
      </c>
      <c r="BJ23" s="58" t="n">
        <f aca="false">(('surfaces corrigées'!BH23*0.55*1000*$M23)/(BJ$2*60*$O23))/$L23</f>
        <v>0</v>
      </c>
      <c r="BK23" s="58" t="n">
        <f aca="false">(('surfaces corrigées'!BI23*0.55*1000*$M23)/(BK$2*60*$O23))/$L23</f>
        <v>0</v>
      </c>
      <c r="BL23" s="58" t="n">
        <f aca="false">(('surfaces corrigées'!BJ23*0.55*1000*$M23)/(BL$2*60*$O23))/$L23</f>
        <v>0</v>
      </c>
      <c r="BM23" s="58" t="n">
        <f aca="false">(('surfaces corrigées'!BK23*0.55*1000*$M23)/(BM$2*60*$O23))/$L23</f>
        <v>0.0420597064042756</v>
      </c>
      <c r="BN23" s="58" t="n">
        <f aca="false">(('surfaces corrigées'!BL23*0.55*1000*$M23)/(BN$2*60*$O23))/$L23</f>
        <v>0</v>
      </c>
      <c r="BO23" s="58" t="n">
        <f aca="false">(('surfaces corrigées'!BM23*0.55*1000*$M23)/(BO$2*60*$O23))/$L23</f>
        <v>0</v>
      </c>
      <c r="BP23" s="58" t="n">
        <f aca="false">(('surfaces corrigées'!BN23*0.55*1000*$M23)/(BP$2*60*$O23))/$L23</f>
        <v>0</v>
      </c>
      <c r="BQ23" s="58" t="n">
        <f aca="false">(('surfaces corrigées'!BO23*0.55*1000*$M23)/(BQ$2*60*$O23))/$L23</f>
        <v>0</v>
      </c>
      <c r="BR23" s="58" t="n">
        <f aca="false">(('surfaces corrigées'!BP23*0.55*1000*$M23)/(BR$2*60*$O23))/$L23</f>
        <v>0</v>
      </c>
      <c r="BS23" s="58" t="n">
        <f aca="false">(('surfaces corrigées'!BQ23*0.55*1000*$M23)/(BS$2*60*$O23))/$L23</f>
        <v>0</v>
      </c>
      <c r="BT23" s="58" t="n">
        <f aca="false">(('surfaces corrigées'!BR23*0.55*1000*$M23)/(BT$2*60*$O23))/$L23</f>
        <v>0</v>
      </c>
      <c r="BU23" s="58" t="n">
        <f aca="false">(('surfaces corrigées'!BS23*0.55*1000*$M23)/(BU$2*60*$O23))/$L23</f>
        <v>0</v>
      </c>
      <c r="BV23" s="58" t="n">
        <f aca="false">(('surfaces corrigées'!BT23*0.55*1000*$M23)/(BV$2*60*$O23))/$L23</f>
        <v>0.00190115927384355</v>
      </c>
      <c r="BW23" s="58" t="n">
        <f aca="false">(('surfaces corrigées'!BU23*0.55*1000*$M23)/(BW$2*60*$O23))/$L23</f>
        <v>0</v>
      </c>
      <c r="BX23" s="58" t="n">
        <f aca="false">(('surfaces corrigées'!BV23*0.55*1000*$M23)/(BX$2*60*$O23))/$L23</f>
        <v>0.00223814039378571</v>
      </c>
      <c r="BY23" s="58" t="n">
        <f aca="false">(('surfaces corrigées'!BW23*0.55*1000*$M23)/(BY$2*60*$O23))/$L23</f>
        <v>0</v>
      </c>
      <c r="BZ23" s="58" t="n">
        <f aca="false">(('surfaces corrigées'!BX23*0.55*1000*$M23)/(BZ$2*60*$O23))/$L23</f>
        <v>0</v>
      </c>
      <c r="CA23" s="58" t="n">
        <f aca="false">(('surfaces corrigées'!BY23*0.55*1000*$M23)/(CA$2*60*$O23))/$L23</f>
        <v>0</v>
      </c>
      <c r="CB23" s="58" t="n">
        <f aca="false">(('surfaces corrigées'!BZ23*0.55*1000*$M23)/(CB$2*60*$O23))/$L23</f>
        <v>0</v>
      </c>
      <c r="CC23" s="58" t="n">
        <f aca="false">(('surfaces corrigées'!CA23*0.55*1000*$M23)/(CC$2*60*$O23))/$L23</f>
        <v>0</v>
      </c>
      <c r="CD23" s="58" t="n">
        <f aca="false">(('surfaces corrigées'!CB23*0.55*1000*$M23)/(CD$2*60*$O23))/$L23</f>
        <v>0</v>
      </c>
      <c r="CE23" s="58" t="n">
        <f aca="false">(('surfaces corrigées'!CC23*0.55*1000*$M23)/(CE$2*60*$O23))/$L23</f>
        <v>0</v>
      </c>
      <c r="CF23" s="58" t="n">
        <f aca="false">(('surfaces corrigées'!CD23*0.55*1000*$M23)/(CF$2*60*$O23))/$L23</f>
        <v>0</v>
      </c>
      <c r="CG23" s="58" t="n">
        <f aca="false">(('surfaces corrigées'!CE23*0.55*1000*$M23)/(CG$2*60*$O23))/$L23</f>
        <v>0</v>
      </c>
      <c r="CH23" s="58" t="n">
        <f aca="false">(('surfaces corrigées'!CF23*0.55*1000*$M23)/(CH$2*60*$O23))/$L23</f>
        <v>0</v>
      </c>
      <c r="CI23" s="58" t="n">
        <f aca="false">(('surfaces corrigées'!CG23*0.55*1000*$M23)/(CI$2*60*$O23))/$L23</f>
        <v>0</v>
      </c>
      <c r="CJ23" s="58" t="n">
        <f aca="false">(('surfaces corrigées'!CH23*0.55*1000*$M23)/(CJ$2*60*$O23))/$L23</f>
        <v>0</v>
      </c>
      <c r="CK23" s="59" t="n">
        <f aca="false">BM23+BL23+BK23+BJ23+BI23+BO23+BN23</f>
        <v>0.0420597064042756</v>
      </c>
      <c r="CL23" s="58" t="n">
        <f aca="false">CK23+CO23+BH23</f>
        <v>0.0420597064042756</v>
      </c>
      <c r="CM23" s="58" t="n">
        <f aca="false">BC23+BD23</f>
        <v>0.0030876727554555</v>
      </c>
      <c r="CN23" s="58" t="n">
        <f aca="false">1.41*AA23+1.41*AI23+0.35*AH23+1.27*AN23+0.6*AS23+0.86*AV23+1.01*CM23</f>
        <v>0.0356674052535763</v>
      </c>
      <c r="CO23" s="58" t="n">
        <f aca="false">Y23+Z23</f>
        <v>0</v>
      </c>
      <c r="CP23" s="58" t="n">
        <f aca="false">AB23+AC23+AD23+AE23+AF23</f>
        <v>0</v>
      </c>
      <c r="CQ23" s="60" t="n">
        <f aca="false">'surfaces brutes'!CJ23</f>
        <v>0</v>
      </c>
      <c r="CR23" s="61" t="n">
        <f aca="false">'surfaces brutes'!CK23</f>
        <v>0</v>
      </c>
      <c r="CS23" s="61" t="n">
        <f aca="false">'surfaces brutes'!CL23</f>
        <v>0</v>
      </c>
      <c r="CT23" s="54" t="n">
        <f aca="false">'surfaces brutes'!CM23</f>
        <v>44224</v>
      </c>
      <c r="CU23" s="55" t="n">
        <f aca="false">'surfaces brutes'!CN23</f>
        <v>0</v>
      </c>
      <c r="CV23" s="41" t="n">
        <f aca="false">'surfaces brutes'!CO23</f>
        <v>0</v>
      </c>
      <c r="CW23" s="41" t="n">
        <f aca="false">'surfaces brutes'!CP23</f>
        <v>0</v>
      </c>
      <c r="CX23" s="41" t="n">
        <f aca="false">'surfaces brutes'!CQ23</f>
        <v>0</v>
      </c>
      <c r="DA23" s="58" t="n">
        <f aca="false">T23+V23+U23</f>
        <v>0.0042117596488148</v>
      </c>
      <c r="DB23" s="58" t="n">
        <f aca="false">Y23+Z23</f>
        <v>0</v>
      </c>
      <c r="DC23" s="58" t="n">
        <f aca="false">AB23+AC23+AD23+AE23+AF23</f>
        <v>0</v>
      </c>
      <c r="DD23" s="58" t="n">
        <f aca="false">BS23+BT23</f>
        <v>0</v>
      </c>
      <c r="DE23" s="58" t="n">
        <f aca="false">BU23+BV23</f>
        <v>0.00190115927384355</v>
      </c>
      <c r="DF23" s="41" t="n">
        <f aca="false">'surfaces brutes'!CR23</f>
        <v>0</v>
      </c>
      <c r="DG23" s="62"/>
      <c r="DH23" s="62" t="n">
        <f aca="false">100*(0.86*AV23+1.01*CM23)/CN23</f>
        <v>12.0503553494337</v>
      </c>
      <c r="DI23" s="62" t="n">
        <f aca="false">100*(0.35*AH23+1.27*AN23+0.6*AS23)/CN23</f>
        <v>39.3754482708534</v>
      </c>
      <c r="DJ23" s="62" t="n">
        <f aca="false">100*(1.41*(AA23+AI23))/CN23</f>
        <v>48.5741963797129</v>
      </c>
      <c r="DK23" s="58" t="n">
        <f aca="false">$CL23*DH23/100</f>
        <v>0.00506834408064374</v>
      </c>
      <c r="DL23" s="58" t="n">
        <f aca="false">$CL23*DI23/100</f>
        <v>0.0165611979380883</v>
      </c>
      <c r="DM23" s="58" t="n">
        <f aca="false">$CL23*DJ23/100</f>
        <v>0.0204301643855435</v>
      </c>
    </row>
    <row r="24" customFormat="false" ht="12.75" hidden="false" customHeight="true" outlineLevel="0" collapsed="false">
      <c r="A24" s="45" t="n">
        <f aca="false">'surfaces brutes'!A24</f>
        <v>44264</v>
      </c>
      <c r="B24" s="45" t="n">
        <f aca="false">'surfaces brutes'!B24</f>
        <v>44264</v>
      </c>
      <c r="C24" s="53" t="str">
        <f aca="false">'surfaces brutes'!C24</f>
        <v>PHYTOFLOAT</v>
      </c>
      <c r="D24" s="53" t="str">
        <f aca="false">'surfaces brutes'!D24</f>
        <v>PF-RADE-05</v>
      </c>
      <c r="E24" s="53" t="str">
        <f aca="false">'surfaces brutes'!E24</f>
        <v>Rade_Villefranche</v>
      </c>
      <c r="F24" s="53" t="s">
        <v>120</v>
      </c>
      <c r="G24" s="53" t="str">
        <f aca="false">'surfaces brutes'!F24</f>
        <v>PF-RADE-03</v>
      </c>
      <c r="H24" s="57" t="n">
        <v>1</v>
      </c>
      <c r="I24" s="57" t="n">
        <v>80</v>
      </c>
      <c r="J24" s="57" t="n">
        <v>80.05</v>
      </c>
      <c r="K24" s="53" t="n">
        <f aca="false">'surfaces brutes'!I24</f>
        <v>5</v>
      </c>
      <c r="L24" s="53" t="n">
        <f aca="false">'surfaces brutes'!J24</f>
        <v>2.27</v>
      </c>
      <c r="M24" s="53" t="n">
        <f aca="false">'surfaces brutes'!K24</f>
        <v>3</v>
      </c>
      <c r="N24" s="53" t="str">
        <f aca="false">'surfaces brutes'!L24</f>
        <v>abricot</v>
      </c>
      <c r="O24" s="26" t="n">
        <f aca="false">IF(N24="Abricot",125,IF(N24="DHISTD",60,IF(N24="Culture",30,"?")))</f>
        <v>125</v>
      </c>
      <c r="P24" s="53" t="n">
        <f aca="false">'surfaces brutes'!N24</f>
        <v>4931.8369140625</v>
      </c>
      <c r="Q24" s="53" t="n">
        <f aca="false">'surfaces brutes'!O24</f>
        <v>4729.94970703125</v>
      </c>
      <c r="R24" s="58" t="n">
        <f aca="false">(('surfaces corrigées'!P24*0.55*1000*$M24)/(R$2*60*$O24))/$L24</f>
        <v>0.0178817477543567</v>
      </c>
      <c r="S24" s="58" t="n">
        <f aca="false">(('surfaces corrigées'!Q24*0.55*1000*$M24)/(S$2*60*$O24))/$L24</f>
        <v>0</v>
      </c>
      <c r="T24" s="58" t="n">
        <f aca="false">(('surfaces corrigées'!R24*0.55*1000*$M24)/(T$2*60*$O24))/$L24</f>
        <v>0.0222747000657388</v>
      </c>
      <c r="U24" s="58" t="n">
        <f aca="false">(('surfaces corrigées'!S24*0.55*1000*$M24)/(U$2*60*$O24))/$L24</f>
        <v>0</v>
      </c>
      <c r="V24" s="58" t="n">
        <f aca="false">(('surfaces corrigées'!T24*0.55*1000*$M24)/(V$2*60*$O24))/$L24</f>
        <v>0</v>
      </c>
      <c r="W24" s="58" t="n">
        <f aca="false">(('surfaces corrigées'!U24*0.55*1000*$M24)/(W$2*60*$O24))/$L24</f>
        <v>0</v>
      </c>
      <c r="X24" s="58" t="n">
        <f aca="false">(('surfaces corrigées'!V24*0.55*1000*$M24)/(X$2*60*$O24))/$L24</f>
        <v>0</v>
      </c>
      <c r="Y24" s="58" t="n">
        <f aca="false">(('surfaces corrigées'!W24*0.55*1000*$M24)/(Y$2*60*$O24))/$L24</f>
        <v>0</v>
      </c>
      <c r="Z24" s="58" t="n">
        <f aca="false">(('surfaces corrigées'!X24*0.55*1000*$M24)/(Z$2*60*$O24))/$L24</f>
        <v>0</v>
      </c>
      <c r="AA24" s="58" t="n">
        <f aca="false">(('surfaces corrigées'!Y24*0.55*1000*$M24)/(AA$2*60*$O24))/$L24</f>
        <v>0.00358782696443584</v>
      </c>
      <c r="AB24" s="58" t="n">
        <f aca="false">(('surfaces corrigées'!Z24*0.55*1000*$M24)/(AB$2*60*$O24))/$L24</f>
        <v>0</v>
      </c>
      <c r="AC24" s="58" t="n">
        <f aca="false">(('surfaces corrigées'!AA24*0.55*1000*$M24)/(AC$2*60*$O24))/$L24</f>
        <v>0</v>
      </c>
      <c r="AD24" s="58" t="n">
        <f aca="false">(('surfaces corrigées'!AB24*0.55*1000*$M24)/(AD$2*60*$O24))/$L24</f>
        <v>0</v>
      </c>
      <c r="AE24" s="58" t="n">
        <f aca="false">(('surfaces corrigées'!AC24*0.55*1000*$M24)/(AE$2*60*$O24))/$L24</f>
        <v>0</v>
      </c>
      <c r="AF24" s="58" t="n">
        <f aca="false">(('surfaces corrigées'!AD24*0.55*1000*$M24)/(AF$2*60*$O24))/$L24</f>
        <v>0</v>
      </c>
      <c r="AG24" s="58" t="n">
        <f aca="false">(('surfaces corrigées'!AE24*0.55*1000*$M24)/(AG$2*60*$O24))/$L24</f>
        <v>0.00208410142508197</v>
      </c>
      <c r="AH24" s="58" t="n">
        <f aca="false">(('surfaces corrigées'!AF24*0.55*1000*$M24)/(AH$2*60*$O24))/$L24</f>
        <v>0.0214186925586682</v>
      </c>
      <c r="AI24" s="58" t="n">
        <f aca="false">(('surfaces corrigées'!AG24*0.55*1000*$M24)/(AI$2*60*$O24))/$L24</f>
        <v>0.0453740449211527</v>
      </c>
      <c r="AJ24" s="58" t="n">
        <f aca="false">(('surfaces corrigées'!AH24*0.55*1000*$M24)/(AJ$2*60*$O24))/$L24</f>
        <v>0.00392242722031181</v>
      </c>
      <c r="AK24" s="58" t="n">
        <f aca="false">(('surfaces corrigées'!AI24*0.55*1000*$M24)/(AK$2*60*$O24))/$L24</f>
        <v>0</v>
      </c>
      <c r="AL24" s="58" t="n">
        <f aca="false">(('surfaces corrigées'!AJ24*0.55*1000*$M24)/(AL$2*60*$O24))/$L24</f>
        <v>0.00827734039118542</v>
      </c>
      <c r="AM24" s="58" t="n">
        <f aca="false">(('surfaces corrigées'!AK24*0.55*1000*$M24)/(AM$2*60*$O24))/$L24</f>
        <v>0.00186459907112628</v>
      </c>
      <c r="AN24" s="58" t="n">
        <f aca="false">(('surfaces corrigées'!AL24*0.55*1000*$M24)/(AN$2*60*$O24))/$L24</f>
        <v>0.0346801098681138</v>
      </c>
      <c r="AO24" s="58" t="n">
        <f aca="false">(('surfaces corrigées'!AM24*0.55*1000*$M24)/(AO$2*60*$O24))/$L24</f>
        <v>0.0018185296839436</v>
      </c>
      <c r="AP24" s="58" t="n">
        <f aca="false">(('surfaces corrigées'!AN24*0.55*1000*$M24)/(AP$2*60*$O24))/$L24</f>
        <v>0</v>
      </c>
      <c r="AQ24" s="58" t="n">
        <f aca="false">(('surfaces corrigées'!AO24*0.55*1000*$M24)/(AQ$2*60*$O24))/$L24</f>
        <v>0.00728511994648009</v>
      </c>
      <c r="AR24" s="58" t="n">
        <f aca="false">(('surfaces corrigées'!AP24*0.55*1000*$M24)/(AR$2*60*$O24))/$L24</f>
        <v>0</v>
      </c>
      <c r="AS24" s="58" t="n">
        <f aca="false">(('surfaces corrigées'!AQ24*0.55*1000*$M24)/(AS$2*60*$O24))/$L24</f>
        <v>0.00485636991486293</v>
      </c>
      <c r="AT24" s="58" t="n">
        <f aca="false">(('surfaces corrigées'!AR24*0.55*1000*$M24)/(AT$2*60*$O24))/$L24</f>
        <v>0</v>
      </c>
      <c r="AU24" s="58" t="n">
        <f aca="false">(('surfaces corrigées'!AS24*0.55*1000*$M24)/(AU$2*60*$O24))/$L24</f>
        <v>0</v>
      </c>
      <c r="AV24" s="58" t="n">
        <f aca="false">(('surfaces corrigées'!AT24*0.55*1000*$M24)/(AV$2*60*$O24))/$L24</f>
        <v>0.00647920450263328</v>
      </c>
      <c r="AW24" s="58" t="n">
        <f aca="false">(('surfaces corrigées'!AU24*0.55*1000*$M24)/(AW$2*60*$O24))/$L24</f>
        <v>0.00052032437681959</v>
      </c>
      <c r="AX24" s="58" t="n">
        <f aca="false">(('surfaces corrigées'!AV24*0.55*1000*$M24)/(AX$2*60*$O24))/$L24</f>
        <v>0</v>
      </c>
      <c r="AY24" s="58" t="n">
        <f aca="false">(('surfaces corrigées'!AW24*0.55*1000*$M24)/(AY$2*60*$O24))/$L24</f>
        <v>0</v>
      </c>
      <c r="AZ24" s="58" t="n">
        <f aca="false">(('surfaces corrigées'!AX24*0.55*1000*$M24)/(AZ$2*60*$O24))/$L24</f>
        <v>0</v>
      </c>
      <c r="BA24" s="58" t="n">
        <f aca="false">(('surfaces corrigées'!AY24*0.55*1000*$M24)/(BA$2*60*$O24))/$L24</f>
        <v>0</v>
      </c>
      <c r="BB24" s="58" t="n">
        <f aca="false">(('surfaces corrigées'!AZ24*0.55*1000*$M24)/(BB$2*60*$O24))/$L24</f>
        <v>0</v>
      </c>
      <c r="BC24" s="58" t="n">
        <f aca="false">(('surfaces corrigées'!BA24*0.55*1000*$M24)/(BC$2*60*$O24))/$L24</f>
        <v>0</v>
      </c>
      <c r="BD24" s="58" t="n">
        <f aca="false">(('surfaces corrigées'!BB24*0.55*1000*$M24)/(BD$2*60*$O24))/$L24</f>
        <v>0.0330346581261106</v>
      </c>
      <c r="BE24" s="58" t="n">
        <f aca="false">(('surfaces corrigées'!BC24*0.55*1000*$M24)/(BE$2*60*$O24))/$L24</f>
        <v>0</v>
      </c>
      <c r="BF24" s="58" t="n">
        <f aca="false">(('surfaces corrigées'!BD24*0.55*1000*$M24)/(BF$2*60*$O24))/$L24</f>
        <v>0</v>
      </c>
      <c r="BG24" s="58" t="n">
        <f aca="false">(('surfaces corrigées'!BE24*0.55*1000*$M24)/(BG$2*60*$O24))/$L24</f>
        <v>0</v>
      </c>
      <c r="BH24" s="58" t="n">
        <f aca="false">(('surfaces corrigées'!BF24*0.55*1000*$M24)/(BH$2*60*$O24))/$L24</f>
        <v>0.00833232091747474</v>
      </c>
      <c r="BI24" s="58" t="n">
        <f aca="false">(('surfaces corrigées'!BG24*0.55*1000*$M24)/(BI$2*60*$O24))/$L24</f>
        <v>0</v>
      </c>
      <c r="BJ24" s="58" t="n">
        <f aca="false">(('surfaces corrigées'!BH24*0.55*1000*$M24)/(BJ$2*60*$O24))/$L24</f>
        <v>0</v>
      </c>
      <c r="BK24" s="58" t="n">
        <f aca="false">(('surfaces corrigées'!BI24*0.55*1000*$M24)/(BK$2*60*$O24))/$L24</f>
        <v>0</v>
      </c>
      <c r="BL24" s="58" t="n">
        <f aca="false">(('surfaces corrigées'!BJ24*0.55*1000*$M24)/(BL$2*60*$O24))/$L24</f>
        <v>0</v>
      </c>
      <c r="BM24" s="58" t="n">
        <f aca="false">(('surfaces corrigées'!BK24*0.55*1000*$M24)/(BM$2*60*$O24))/$L24</f>
        <v>0.217706158028909</v>
      </c>
      <c r="BN24" s="58" t="n">
        <f aca="false">(('surfaces corrigées'!BL24*0.55*1000*$M24)/(BN$2*60*$O24))/$L24</f>
        <v>0.00605954339746653</v>
      </c>
      <c r="BO24" s="58" t="n">
        <f aca="false">(('surfaces corrigées'!BM24*0.55*1000*$M24)/(BO$2*60*$O24))/$L24</f>
        <v>0</v>
      </c>
      <c r="BP24" s="58" t="n">
        <f aca="false">(('surfaces corrigées'!BN24*0.55*1000*$M24)/(BP$2*60*$O24))/$L24</f>
        <v>0</v>
      </c>
      <c r="BQ24" s="58" t="n">
        <f aca="false">(('surfaces corrigées'!BO24*0.55*1000*$M24)/(BQ$2*60*$O24))/$L24</f>
        <v>0</v>
      </c>
      <c r="BR24" s="58" t="n">
        <f aca="false">(('surfaces corrigées'!BP24*0.55*1000*$M24)/(BR$2*60*$O24))/$L24</f>
        <v>0.00183280981899374</v>
      </c>
      <c r="BS24" s="58" t="n">
        <f aca="false">(('surfaces corrigées'!BQ24*0.55*1000*$M24)/(BS$2*60*$O24))/$L24</f>
        <v>0</v>
      </c>
      <c r="BT24" s="58" t="n">
        <f aca="false">(('surfaces corrigées'!BR24*0.55*1000*$M24)/(BT$2*60*$O24))/$L24</f>
        <v>0</v>
      </c>
      <c r="BU24" s="58" t="n">
        <f aca="false">(('surfaces corrigées'!BS24*0.55*1000*$M24)/(BU$2*60*$O24))/$L24</f>
        <v>0</v>
      </c>
      <c r="BV24" s="58" t="n">
        <f aca="false">(('surfaces corrigées'!BT24*0.55*1000*$M24)/(BV$2*60*$O24))/$L24</f>
        <v>0.00907008286629876</v>
      </c>
      <c r="BW24" s="58" t="n">
        <f aca="false">(('surfaces corrigées'!BU24*0.55*1000*$M24)/(BW$2*60*$O24))/$L24</f>
        <v>0.00208410142508197</v>
      </c>
      <c r="BX24" s="58" t="n">
        <f aca="false">(('surfaces corrigées'!BV24*0.55*1000*$M24)/(BX$2*60*$O24))/$L24</f>
        <v>0.0018185296839436</v>
      </c>
      <c r="BY24" s="58" t="n">
        <f aca="false">(('surfaces corrigées'!BW24*0.55*1000*$M24)/(BY$2*60*$O24))/$L24</f>
        <v>0</v>
      </c>
      <c r="BZ24" s="58" t="n">
        <f aca="false">(('surfaces corrigées'!BX24*0.55*1000*$M24)/(BZ$2*60*$O24))/$L24</f>
        <v>0</v>
      </c>
      <c r="CA24" s="58" t="n">
        <f aca="false">(('surfaces corrigées'!BY24*0.55*1000*$M24)/(CA$2*60*$O24))/$L24</f>
        <v>0</v>
      </c>
      <c r="CB24" s="58" t="n">
        <f aca="false">(('surfaces corrigées'!BZ24*0.55*1000*$M24)/(CB$2*60*$O24))/$L24</f>
        <v>0</v>
      </c>
      <c r="CC24" s="58" t="n">
        <f aca="false">(('surfaces corrigées'!CA24*0.55*1000*$M24)/(CC$2*60*$O24))/$L24</f>
        <v>0</v>
      </c>
      <c r="CD24" s="58" t="n">
        <f aca="false">(('surfaces corrigées'!CB24*0.55*1000*$M24)/(CD$2*60*$O24))/$L24</f>
        <v>0</v>
      </c>
      <c r="CE24" s="58" t="n">
        <f aca="false">(('surfaces corrigées'!CC24*0.55*1000*$M24)/(CE$2*60*$O24))/$L24</f>
        <v>0</v>
      </c>
      <c r="CF24" s="58" t="n">
        <f aca="false">(('surfaces corrigées'!CD24*0.55*1000*$M24)/(CF$2*60*$O24))/$L24</f>
        <v>0</v>
      </c>
      <c r="CG24" s="58" t="n">
        <f aca="false">(('surfaces corrigées'!CE24*0.55*1000*$M24)/(CG$2*60*$O24))/$L24</f>
        <v>0</v>
      </c>
      <c r="CH24" s="58" t="n">
        <f aca="false">(('surfaces corrigées'!CF24*0.55*1000*$M24)/(CH$2*60*$O24))/$L24</f>
        <v>0</v>
      </c>
      <c r="CI24" s="58" t="n">
        <f aca="false">(('surfaces corrigées'!CG24*0.55*1000*$M24)/(CI$2*60*$O24))/$L24</f>
        <v>0</v>
      </c>
      <c r="CJ24" s="58" t="n">
        <f aca="false">(('surfaces corrigées'!CH24*0.55*1000*$M24)/(CJ$2*60*$O24))/$L24</f>
        <v>0</v>
      </c>
      <c r="CK24" s="59" t="n">
        <f aca="false">BM24+BL24+BK24+BJ24+BI24+BO24+BN24</f>
        <v>0.223765701426375</v>
      </c>
      <c r="CL24" s="58" t="n">
        <f aca="false">CK24+CO24+BH24</f>
        <v>0.23209802234385</v>
      </c>
      <c r="CM24" s="58" t="n">
        <f aca="false">BC24+BD24</f>
        <v>0.0330346581261106</v>
      </c>
      <c r="CN24" s="58" t="n">
        <f aca="false">1.41*AA24+1.41*AI24+0.35*AH24+1.27*AN24+0.6*AS24+0.86*AV24+1.01*CM24</f>
        <v>0.162427463815272</v>
      </c>
      <c r="CO24" s="58" t="n">
        <f aca="false">Y24+Z24</f>
        <v>0</v>
      </c>
      <c r="CP24" s="58" t="n">
        <f aca="false">AB24+AC24+AD24+AE24+AF24</f>
        <v>0</v>
      </c>
      <c r="CQ24" s="60" t="n">
        <f aca="false">'surfaces brutes'!CJ24</f>
        <v>0</v>
      </c>
      <c r="CR24" s="61" t="n">
        <f aca="false">'surfaces brutes'!CK24</f>
        <v>0</v>
      </c>
      <c r="CS24" s="61" t="n">
        <f aca="false">'surfaces brutes'!CL24</f>
        <v>0</v>
      </c>
      <c r="CT24" s="54" t="n">
        <f aca="false">'surfaces brutes'!CM24</f>
        <v>44224</v>
      </c>
      <c r="CU24" s="55" t="n">
        <f aca="false">'surfaces brutes'!CN24</f>
        <v>0</v>
      </c>
      <c r="CV24" s="41" t="n">
        <f aca="false">'surfaces brutes'!CO24</f>
        <v>0</v>
      </c>
      <c r="CW24" s="41" t="n">
        <f aca="false">'surfaces brutes'!CP24</f>
        <v>0</v>
      </c>
      <c r="CX24" s="41" t="n">
        <f aca="false">'surfaces brutes'!CQ24</f>
        <v>0</v>
      </c>
      <c r="DA24" s="58" t="n">
        <f aca="false">T24+V24+U24</f>
        <v>0.0222747000657388</v>
      </c>
      <c r="DB24" s="58" t="n">
        <f aca="false">Y24+Z24</f>
        <v>0</v>
      </c>
      <c r="DC24" s="58" t="n">
        <f aca="false">AB24+AC24+AD24+AE24+AF24</f>
        <v>0</v>
      </c>
      <c r="DD24" s="58" t="n">
        <f aca="false">BS24+BT24</f>
        <v>0</v>
      </c>
      <c r="DE24" s="58" t="n">
        <f aca="false">BU24+BV24</f>
        <v>0.00907008286629876</v>
      </c>
      <c r="DF24" s="41" t="n">
        <f aca="false">'surfaces brutes'!CR24</f>
        <v>0</v>
      </c>
      <c r="DG24" s="62"/>
      <c r="DH24" s="62" t="n">
        <f aca="false">100*(0.86*AV24+1.01*CM24)/CN24</f>
        <v>23.9720055125156</v>
      </c>
      <c r="DI24" s="62" t="n">
        <f aca="false">100*(0.35*AH24+1.27*AN24+0.6*AS24)/CN24</f>
        <v>33.525182624834</v>
      </c>
      <c r="DJ24" s="62" t="n">
        <f aca="false">100*(1.41*(AA24+AI24))/CN24</f>
        <v>42.5028118626505</v>
      </c>
      <c r="DK24" s="58" t="n">
        <f aca="false">$CL24*DH24/100</f>
        <v>0.0556385507107074</v>
      </c>
      <c r="DL24" s="58" t="n">
        <f aca="false">$CL24*DI24/100</f>
        <v>0.0778112858594037</v>
      </c>
      <c r="DM24" s="58" t="n">
        <f aca="false">$CL24*DJ24/100</f>
        <v>0.0986481857737391</v>
      </c>
    </row>
    <row r="25" customFormat="false" ht="12.75" hidden="false" customHeight="true" outlineLevel="0" collapsed="false">
      <c r="A25" s="45" t="n">
        <f aca="false">'surfaces brutes'!A25</f>
        <v>44264</v>
      </c>
      <c r="B25" s="45" t="n">
        <f aca="false">'surfaces brutes'!B25</f>
        <v>44264</v>
      </c>
      <c r="C25" s="53" t="str">
        <f aca="false">'surfaces brutes'!C25</f>
        <v>PHYTOFLOAT</v>
      </c>
      <c r="D25" s="53" t="str">
        <f aca="false">'surfaces brutes'!D25</f>
        <v>PF-RADE-06</v>
      </c>
      <c r="E25" s="53" t="str">
        <f aca="false">'surfaces brutes'!E25</f>
        <v>Rade_Villefranche</v>
      </c>
      <c r="F25" s="53" t="s">
        <v>120</v>
      </c>
      <c r="G25" s="53" t="str">
        <f aca="false">'surfaces brutes'!F25</f>
        <v>PF-RADE-07</v>
      </c>
      <c r="H25" s="57" t="n">
        <v>1</v>
      </c>
      <c r="I25" s="57" t="n">
        <v>80</v>
      </c>
      <c r="J25" s="57" t="n">
        <v>80.04</v>
      </c>
      <c r="K25" s="53" t="n">
        <f aca="false">'surfaces brutes'!I25</f>
        <v>6</v>
      </c>
      <c r="L25" s="53" t="n">
        <f aca="false">'surfaces brutes'!J25</f>
        <v>2.27</v>
      </c>
      <c r="M25" s="53" t="n">
        <f aca="false">'surfaces brutes'!K25</f>
        <v>3</v>
      </c>
      <c r="N25" s="53" t="str">
        <f aca="false">'surfaces brutes'!L25</f>
        <v>abricot</v>
      </c>
      <c r="O25" s="26" t="n">
        <f aca="false">IF(N25="Abricot",125,IF(N25="DHISTD",60,IF(N25="Culture",30,"?")))</f>
        <v>125</v>
      </c>
      <c r="P25" s="53" t="n">
        <f aca="false">'surfaces brutes'!N25</f>
        <v>4931.8369140625</v>
      </c>
      <c r="Q25" s="53" t="n">
        <f aca="false">'surfaces brutes'!O25</f>
        <v>4654.7919921875</v>
      </c>
      <c r="R25" s="58" t="n">
        <f aca="false">(('surfaces corrigées'!P25*0.55*1000*$M25)/(R$2*60*$O25))/$L25</f>
        <v>0.0221193173321026</v>
      </c>
      <c r="S25" s="58" t="n">
        <f aca="false">(('surfaces corrigées'!Q25*0.55*1000*$M25)/(S$2*60*$O25))/$L25</f>
        <v>0</v>
      </c>
      <c r="T25" s="58" t="n">
        <f aca="false">(('surfaces corrigées'!R25*0.55*1000*$M25)/(T$2*60*$O25))/$L25</f>
        <v>0.028229610704062</v>
      </c>
      <c r="U25" s="58" t="n">
        <f aca="false">(('surfaces corrigées'!S25*0.55*1000*$M25)/(U$2*60*$O25))/$L25</f>
        <v>0</v>
      </c>
      <c r="V25" s="58" t="n">
        <f aca="false">(('surfaces corrigées'!T25*0.55*1000*$M25)/(V$2*60*$O25))/$L25</f>
        <v>0</v>
      </c>
      <c r="W25" s="58" t="n">
        <f aca="false">(('surfaces corrigées'!U25*0.55*1000*$M25)/(W$2*60*$O25))/$L25</f>
        <v>0</v>
      </c>
      <c r="X25" s="58" t="n">
        <f aca="false">(('surfaces corrigées'!V25*0.55*1000*$M25)/(X$2*60*$O25))/$L25</f>
        <v>0</v>
      </c>
      <c r="Y25" s="58" t="n">
        <f aca="false">(('surfaces corrigées'!W25*0.55*1000*$M25)/(Y$2*60*$O25))/$L25</f>
        <v>0</v>
      </c>
      <c r="Z25" s="58" t="n">
        <f aca="false">(('surfaces corrigées'!X25*0.55*1000*$M25)/(Z$2*60*$O25))/$L25</f>
        <v>0</v>
      </c>
      <c r="AA25" s="58" t="n">
        <f aca="false">(('surfaces corrigées'!Y25*0.55*1000*$M25)/(AA$2*60*$O25))/$L25</f>
        <v>0.00454688911645577</v>
      </c>
      <c r="AB25" s="58" t="n">
        <f aca="false">(('surfaces corrigées'!Z25*0.55*1000*$M25)/(AB$2*60*$O25))/$L25</f>
        <v>0</v>
      </c>
      <c r="AC25" s="58" t="n">
        <f aca="false">(('surfaces corrigées'!AA25*0.55*1000*$M25)/(AC$2*60*$O25))/$L25</f>
        <v>0</v>
      </c>
      <c r="AD25" s="58" t="n">
        <f aca="false">(('surfaces corrigées'!AB25*0.55*1000*$M25)/(AD$2*60*$O25))/$L25</f>
        <v>0</v>
      </c>
      <c r="AE25" s="58" t="n">
        <f aca="false">(('surfaces corrigées'!AC25*0.55*1000*$M25)/(AE$2*60*$O25))/$L25</f>
        <v>0</v>
      </c>
      <c r="AF25" s="58" t="n">
        <f aca="false">(('surfaces corrigées'!AD25*0.55*1000*$M25)/(AF$2*60*$O25))/$L25</f>
        <v>0</v>
      </c>
      <c r="AG25" s="58" t="n">
        <f aca="false">(('surfaces corrigées'!AE25*0.55*1000*$M25)/(AG$2*60*$O25))/$L25</f>
        <v>0.00273887301653698</v>
      </c>
      <c r="AH25" s="58" t="n">
        <f aca="false">(('surfaces corrigées'!AF25*0.55*1000*$M25)/(AH$2*60*$O25))/$L25</f>
        <v>0.0274487872931889</v>
      </c>
      <c r="AI25" s="58" t="n">
        <f aca="false">(('surfaces corrigées'!AG25*0.55*1000*$M25)/(AI$2*60*$O25))/$L25</f>
        <v>0.0572042453434418</v>
      </c>
      <c r="AJ25" s="58" t="n">
        <f aca="false">(('surfaces corrigées'!AH25*0.55*1000*$M25)/(AJ$2*60*$O25))/$L25</f>
        <v>0.00464432309431389</v>
      </c>
      <c r="AK25" s="58" t="n">
        <f aca="false">(('surfaces corrigées'!AI25*0.55*1000*$M25)/(AK$2*60*$O25))/$L25</f>
        <v>0</v>
      </c>
      <c r="AL25" s="58" t="n">
        <f aca="false">(('surfaces corrigées'!AJ25*0.55*1000*$M25)/(AL$2*60*$O25))/$L25</f>
        <v>0.0104912994778874</v>
      </c>
      <c r="AM25" s="58" t="n">
        <f aca="false">(('surfaces corrigées'!AK25*0.55*1000*$M25)/(AM$2*60*$O25))/$L25</f>
        <v>0.00220762139846188</v>
      </c>
      <c r="AN25" s="58" t="n">
        <f aca="false">(('surfaces corrigées'!AL25*0.55*1000*$M25)/(AN$2*60*$O25))/$L25</f>
        <v>0.0445125374501679</v>
      </c>
      <c r="AO25" s="58" t="n">
        <f aca="false">(('surfaces corrigées'!AM25*0.55*1000*$M25)/(AO$2*60*$O25))/$L25</f>
        <v>0.00837947456122665</v>
      </c>
      <c r="AP25" s="58" t="n">
        <f aca="false">(('surfaces corrigées'!AN25*0.55*1000*$M25)/(AP$2*60*$O25))/$L25</f>
        <v>0</v>
      </c>
      <c r="AQ25" s="58" t="n">
        <f aca="false">(('surfaces corrigées'!AO25*0.55*1000*$M25)/(AQ$2*60*$O25))/$L25</f>
        <v>0.00859920926718327</v>
      </c>
      <c r="AR25" s="58" t="n">
        <f aca="false">(('surfaces corrigées'!AP25*0.55*1000*$M25)/(AR$2*60*$O25))/$L25</f>
        <v>0</v>
      </c>
      <c r="AS25" s="58" t="n">
        <f aca="false">(('surfaces corrigées'!AQ25*0.55*1000*$M25)/(AS$2*60*$O25))/$L25</f>
        <v>0.00523418459315495</v>
      </c>
      <c r="AT25" s="58" t="n">
        <f aca="false">(('surfaces corrigées'!AR25*0.55*1000*$M25)/(AT$2*60*$O25))/$L25</f>
        <v>0</v>
      </c>
      <c r="AU25" s="58" t="n">
        <f aca="false">(('surfaces corrigées'!AS25*0.55*1000*$M25)/(AU$2*60*$O25))/$L25</f>
        <v>0</v>
      </c>
      <c r="AV25" s="58" t="n">
        <f aca="false">(('surfaces corrigées'!AT25*0.55*1000*$M25)/(AV$2*60*$O25))/$L25</f>
        <v>0.0074955652263341</v>
      </c>
      <c r="AW25" s="58" t="n">
        <f aca="false">(('surfaces corrigées'!AU25*0.55*1000*$M25)/(AW$2*60*$O25))/$L25</f>
        <v>0</v>
      </c>
      <c r="AX25" s="58" t="n">
        <f aca="false">(('surfaces corrigées'!AV25*0.55*1000*$M25)/(AX$2*60*$O25))/$L25</f>
        <v>0</v>
      </c>
      <c r="AY25" s="58" t="n">
        <f aca="false">(('surfaces corrigées'!AW25*0.55*1000*$M25)/(AY$2*60*$O25))/$L25</f>
        <v>0</v>
      </c>
      <c r="AZ25" s="58" t="n">
        <f aca="false">(('surfaces corrigées'!AX25*0.55*1000*$M25)/(AZ$2*60*$O25))/$L25</f>
        <v>0</v>
      </c>
      <c r="BA25" s="58" t="n">
        <f aca="false">(('surfaces corrigées'!AY25*0.55*1000*$M25)/(BA$2*60*$O25))/$L25</f>
        <v>0</v>
      </c>
      <c r="BB25" s="58" t="n">
        <f aca="false">(('surfaces corrigées'!AZ25*0.55*1000*$M25)/(BB$2*60*$O25))/$L25</f>
        <v>0</v>
      </c>
      <c r="BC25" s="58" t="n">
        <f aca="false">(('surfaces corrigées'!BA25*0.55*1000*$M25)/(BC$2*60*$O25))/$L25</f>
        <v>0</v>
      </c>
      <c r="BD25" s="58" t="n">
        <f aca="false">(('surfaces corrigées'!BB25*0.55*1000*$M25)/(BD$2*60*$O25))/$L25</f>
        <v>0.0451844421601411</v>
      </c>
      <c r="BE25" s="58" t="n">
        <f aca="false">(('surfaces corrigées'!BC25*0.55*1000*$M25)/(BE$2*60*$O25))/$L25</f>
        <v>0</v>
      </c>
      <c r="BF25" s="58" t="n">
        <f aca="false">(('surfaces corrigées'!BD25*0.55*1000*$M25)/(BF$2*60*$O25))/$L25</f>
        <v>0</v>
      </c>
      <c r="BG25" s="58" t="n">
        <f aca="false">(('surfaces corrigées'!BE25*0.55*1000*$M25)/(BG$2*60*$O25))/$L25</f>
        <v>0</v>
      </c>
      <c r="BH25" s="58" t="n">
        <f aca="false">(('surfaces corrigées'!BF25*0.55*1000*$M25)/(BH$2*60*$O25))/$L25</f>
        <v>0.0100285139029312</v>
      </c>
      <c r="BI25" s="58" t="n">
        <f aca="false">(('surfaces corrigées'!BG25*0.55*1000*$M25)/(BI$2*60*$O25))/$L25</f>
        <v>0</v>
      </c>
      <c r="BJ25" s="58" t="n">
        <f aca="false">(('surfaces corrigées'!BH25*0.55*1000*$M25)/(BJ$2*60*$O25))/$L25</f>
        <v>0</v>
      </c>
      <c r="BK25" s="58" t="n">
        <f aca="false">(('surfaces corrigées'!BI25*0.55*1000*$M25)/(BK$2*60*$O25))/$L25</f>
        <v>0</v>
      </c>
      <c r="BL25" s="58" t="n">
        <f aca="false">(('surfaces corrigées'!BJ25*0.55*1000*$M25)/(BL$2*60*$O25))/$L25</f>
        <v>0</v>
      </c>
      <c r="BM25" s="58" t="n">
        <f aca="false">(('surfaces corrigées'!BK25*0.55*1000*$M25)/(BM$2*60*$O25))/$L25</f>
        <v>0.271019218101882</v>
      </c>
      <c r="BN25" s="58" t="n">
        <f aca="false">(('surfaces corrigées'!BL25*0.55*1000*$M25)/(BN$2*60*$O25))/$L25</f>
        <v>0</v>
      </c>
      <c r="BO25" s="58" t="n">
        <f aca="false">(('surfaces corrigées'!BM25*0.55*1000*$M25)/(BO$2*60*$O25))/$L25</f>
        <v>0</v>
      </c>
      <c r="BP25" s="58" t="n">
        <f aca="false">(('surfaces corrigées'!BN25*0.55*1000*$M25)/(BP$2*60*$O25))/$L25</f>
        <v>0</v>
      </c>
      <c r="BQ25" s="58" t="n">
        <f aca="false">(('surfaces corrigées'!BO25*0.55*1000*$M25)/(BQ$2*60*$O25))/$L25</f>
        <v>0</v>
      </c>
      <c r="BR25" s="58" t="n">
        <f aca="false">(('surfaces corrigées'!BP25*0.55*1000*$M25)/(BR$2*60*$O25))/$L25</f>
        <v>0.00234107471877705</v>
      </c>
      <c r="BS25" s="58" t="n">
        <f aca="false">(('surfaces corrigées'!BQ25*0.55*1000*$M25)/(BS$2*60*$O25))/$L25</f>
        <v>0.0148152604395022</v>
      </c>
      <c r="BT25" s="58" t="n">
        <f aca="false">(('surfaces corrigées'!BR25*0.55*1000*$M25)/(BT$2*60*$O25))/$L25</f>
        <v>0</v>
      </c>
      <c r="BU25" s="58" t="n">
        <f aca="false">(('surfaces corrigées'!BS25*0.55*1000*$M25)/(BU$2*60*$O25))/$L25</f>
        <v>0</v>
      </c>
      <c r="BV25" s="58" t="n">
        <f aca="false">(('surfaces corrigées'!BT25*0.55*1000*$M25)/(BV$2*60*$O25))/$L25</f>
        <v>0.0104298754005011</v>
      </c>
      <c r="BW25" s="58" t="n">
        <f aca="false">(('surfaces corrigées'!BU25*0.55*1000*$M25)/(BW$2*60*$O25))/$L25</f>
        <v>0.00273887301653698</v>
      </c>
      <c r="BX25" s="58" t="n">
        <f aca="false">(('surfaces corrigées'!BV25*0.55*1000*$M25)/(BX$2*60*$O25))/$L25</f>
        <v>0.00837947456122665</v>
      </c>
      <c r="BY25" s="58" t="n">
        <f aca="false">(('surfaces corrigées'!BW25*0.55*1000*$M25)/(BY$2*60*$O25))/$L25</f>
        <v>0</v>
      </c>
      <c r="BZ25" s="58" t="n">
        <f aca="false">(('surfaces corrigées'!BX25*0.55*1000*$M25)/(BZ$2*60*$O25))/$L25</f>
        <v>0</v>
      </c>
      <c r="CA25" s="58" t="n">
        <f aca="false">(('surfaces corrigées'!BY25*0.55*1000*$M25)/(CA$2*60*$O25))/$L25</f>
        <v>0</v>
      </c>
      <c r="CB25" s="58" t="n">
        <f aca="false">(('surfaces corrigées'!BZ25*0.55*1000*$M25)/(CB$2*60*$O25))/$L25</f>
        <v>0</v>
      </c>
      <c r="CC25" s="58" t="n">
        <f aca="false">(('surfaces corrigées'!CA25*0.55*1000*$M25)/(CC$2*60*$O25))/$L25</f>
        <v>0</v>
      </c>
      <c r="CD25" s="58" t="n">
        <f aca="false">(('surfaces corrigées'!CB25*0.55*1000*$M25)/(CD$2*60*$O25))/$L25</f>
        <v>0</v>
      </c>
      <c r="CE25" s="58" t="n">
        <f aca="false">(('surfaces corrigées'!CC25*0.55*1000*$M25)/(CE$2*60*$O25))/$L25</f>
        <v>0</v>
      </c>
      <c r="CF25" s="58" t="n">
        <f aca="false">(('surfaces corrigées'!CD25*0.55*1000*$M25)/(CF$2*60*$O25))/$L25</f>
        <v>0</v>
      </c>
      <c r="CG25" s="58" t="n">
        <f aca="false">(('surfaces corrigées'!CE25*0.55*1000*$M25)/(CG$2*60*$O25))/$L25</f>
        <v>0</v>
      </c>
      <c r="CH25" s="58" t="n">
        <f aca="false">(('surfaces corrigées'!CF25*0.55*1000*$M25)/(CH$2*60*$O25))/$L25</f>
        <v>0</v>
      </c>
      <c r="CI25" s="58" t="n">
        <f aca="false">(('surfaces corrigées'!CG25*0.55*1000*$M25)/(CI$2*60*$O25))/$L25</f>
        <v>0</v>
      </c>
      <c r="CJ25" s="58" t="n">
        <f aca="false">(('surfaces corrigées'!CH25*0.55*1000*$M25)/(CJ$2*60*$O25))/$L25</f>
        <v>0</v>
      </c>
      <c r="CK25" s="59" t="n">
        <f aca="false">BM25+BL25+BK25+BJ25+BI25+BO25+BN25</f>
        <v>0.271019218101882</v>
      </c>
      <c r="CL25" s="58" t="n">
        <f aca="false">CK25+CO25+BH25</f>
        <v>0.281047732004814</v>
      </c>
      <c r="CM25" s="58" t="n">
        <f aca="false">BC25+BD25</f>
        <v>0.0451844421601411</v>
      </c>
      <c r="CN25" s="58" t="n">
        <f aca="false">1.41*AA25+1.41*AI25+0.35*AH25+1.27*AN25+0.6*AS25+0.86*AV25+1.01*CM25</f>
        <v>0.208430081135068</v>
      </c>
      <c r="CO25" s="58" t="n">
        <f aca="false">Y25+Z25</f>
        <v>0</v>
      </c>
      <c r="CP25" s="58" t="n">
        <f aca="false">AB25+AC25+AD25+AE25+AF25</f>
        <v>0</v>
      </c>
      <c r="CQ25" s="60" t="n">
        <f aca="false">'surfaces brutes'!CJ25</f>
        <v>0</v>
      </c>
      <c r="CR25" s="61" t="n">
        <f aca="false">'surfaces brutes'!CK25</f>
        <v>0</v>
      </c>
      <c r="CS25" s="61" t="n">
        <f aca="false">'surfaces brutes'!CL25</f>
        <v>0</v>
      </c>
      <c r="CT25" s="54" t="n">
        <f aca="false">'surfaces brutes'!CM25</f>
        <v>44224</v>
      </c>
      <c r="CU25" s="55" t="n">
        <f aca="false">'surfaces brutes'!CN25</f>
        <v>0</v>
      </c>
      <c r="CV25" s="41" t="n">
        <f aca="false">'surfaces brutes'!CO25</f>
        <v>0</v>
      </c>
      <c r="CW25" s="41" t="n">
        <f aca="false">'surfaces brutes'!CP25</f>
        <v>0</v>
      </c>
      <c r="CX25" s="41" t="n">
        <f aca="false">'surfaces brutes'!CQ25</f>
        <v>0</v>
      </c>
      <c r="DA25" s="58" t="n">
        <f aca="false">T25+V25+U25</f>
        <v>0.028229610704062</v>
      </c>
      <c r="DB25" s="58" t="n">
        <f aca="false">Y25+Z25</f>
        <v>0</v>
      </c>
      <c r="DC25" s="58" t="n">
        <f aca="false">AB25+AC25+AD25+AE25+AF25</f>
        <v>0</v>
      </c>
      <c r="DD25" s="58" t="n">
        <f aca="false">BS25+BT25</f>
        <v>0.0148152604395022</v>
      </c>
      <c r="DE25" s="58" t="n">
        <f aca="false">BU25+BV25</f>
        <v>0.0104298754005011</v>
      </c>
      <c r="DF25" s="41" t="n">
        <f aca="false">'surfaces brutes'!CR25</f>
        <v>0</v>
      </c>
      <c r="DG25" s="62"/>
      <c r="DH25" s="62" t="n">
        <f aca="false">100*(0.86*AV25+1.01*CM25)/CN25</f>
        <v>24.9879827291528</v>
      </c>
      <c r="DI25" s="62" t="n">
        <f aca="false">100*(0.35*AH25+1.27*AN25+0.6*AS25)/CN25</f>
        <v>33.2382487656991</v>
      </c>
      <c r="DJ25" s="62" t="n">
        <f aca="false">100*(1.41*(AA25+AI25))/CN25</f>
        <v>41.7737685051481</v>
      </c>
      <c r="DK25" s="58" t="n">
        <f aca="false">$CL25*DH25/100</f>
        <v>0.0702281587340384</v>
      </c>
      <c r="DL25" s="58" t="n">
        <f aca="false">$CL25*DI25/100</f>
        <v>0.0934153443141154</v>
      </c>
      <c r="DM25" s="58" t="n">
        <f aca="false">$CL25*DJ25/100</f>
        <v>0.11740422895666</v>
      </c>
    </row>
    <row r="26" customFormat="false" ht="12.75" hidden="false" customHeight="true" outlineLevel="0" collapsed="false">
      <c r="A26" s="45" t="n">
        <f aca="false">'surfaces brutes'!A26</f>
        <v>44264</v>
      </c>
      <c r="B26" s="45" t="n">
        <f aca="false">'surfaces brutes'!B26</f>
        <v>44264</v>
      </c>
      <c r="C26" s="53" t="str">
        <f aca="false">'surfaces brutes'!C26</f>
        <v>PHYTOFLOAT</v>
      </c>
      <c r="D26" s="53" t="str">
        <f aca="false">'surfaces brutes'!D26</f>
        <v>PF-RADE-07</v>
      </c>
      <c r="E26" s="53" t="str">
        <f aca="false">'surfaces brutes'!E26</f>
        <v>Rade_Villefranche</v>
      </c>
      <c r="F26" s="53" t="s">
        <v>120</v>
      </c>
      <c r="G26" s="53" t="str">
        <f aca="false">'surfaces brutes'!F26</f>
        <v>PF-RADE-08</v>
      </c>
      <c r="H26" s="57" t="n">
        <v>1</v>
      </c>
      <c r="I26" s="57" t="n">
        <v>60</v>
      </c>
      <c r="J26" s="57" t="n">
        <v>60.48</v>
      </c>
      <c r="K26" s="53" t="n">
        <f aca="false">'surfaces brutes'!I26</f>
        <v>7</v>
      </c>
      <c r="L26" s="53" t="n">
        <f aca="false">'surfaces brutes'!J26</f>
        <v>2.27</v>
      </c>
      <c r="M26" s="53" t="n">
        <f aca="false">'surfaces brutes'!K26</f>
        <v>3</v>
      </c>
      <c r="N26" s="53" t="str">
        <f aca="false">'surfaces brutes'!L26</f>
        <v>abricot</v>
      </c>
      <c r="O26" s="26" t="n">
        <f aca="false">IF(N26="Abricot",125,IF(N26="DHISTD",60,IF(N26="Culture",30,"?")))</f>
        <v>125</v>
      </c>
      <c r="P26" s="53" t="n">
        <f aca="false">'surfaces brutes'!N26</f>
        <v>4931.8369140625</v>
      </c>
      <c r="Q26" s="53" t="n">
        <f aca="false">'surfaces brutes'!O26</f>
        <v>4700.84912109375</v>
      </c>
      <c r="R26" s="58" t="n">
        <f aca="false">(('surfaces corrigées'!P26*0.55*1000*$M26)/(R$2*60*$O26))/$L26</f>
        <v>0.0160684290948056</v>
      </c>
      <c r="S26" s="58" t="n">
        <f aca="false">(('surfaces corrigées'!Q26*0.55*1000*$M26)/(S$2*60*$O26))/$L26</f>
        <v>0</v>
      </c>
      <c r="T26" s="58" t="n">
        <f aca="false">(('surfaces corrigées'!R26*0.55*1000*$M26)/(T$2*60*$O26))/$L26</f>
        <v>0.0210007803311891</v>
      </c>
      <c r="U26" s="58" t="n">
        <f aca="false">(('surfaces corrigées'!S26*0.55*1000*$M26)/(U$2*60*$O26))/$L26</f>
        <v>0</v>
      </c>
      <c r="V26" s="58" t="n">
        <f aca="false">(('surfaces corrigées'!T26*0.55*1000*$M26)/(V$2*60*$O26))/$L26</f>
        <v>0</v>
      </c>
      <c r="W26" s="58" t="n">
        <f aca="false">(('surfaces corrigées'!U26*0.55*1000*$M26)/(W$2*60*$O26))/$L26</f>
        <v>0</v>
      </c>
      <c r="X26" s="58" t="n">
        <f aca="false">(('surfaces corrigées'!V26*0.55*1000*$M26)/(X$2*60*$O26))/$L26</f>
        <v>0</v>
      </c>
      <c r="Y26" s="58" t="n">
        <f aca="false">(('surfaces corrigées'!W26*0.55*1000*$M26)/(Y$2*60*$O26))/$L26</f>
        <v>0</v>
      </c>
      <c r="Z26" s="58" t="n">
        <f aca="false">(('surfaces corrigées'!X26*0.55*1000*$M26)/(Z$2*60*$O26))/$L26</f>
        <v>0</v>
      </c>
      <c r="AA26" s="58" t="n">
        <f aca="false">(('surfaces corrigées'!Y26*0.55*1000*$M26)/(AA$2*60*$O26))/$L26</f>
        <v>0.00291853439522531</v>
      </c>
      <c r="AB26" s="58" t="n">
        <f aca="false">(('surfaces corrigées'!Z26*0.55*1000*$M26)/(AB$2*60*$O26))/$L26</f>
        <v>0</v>
      </c>
      <c r="AC26" s="58" t="n">
        <f aca="false">(('surfaces corrigées'!AA26*0.55*1000*$M26)/(AC$2*60*$O26))/$L26</f>
        <v>0</v>
      </c>
      <c r="AD26" s="58" t="n">
        <f aca="false">(('surfaces corrigées'!AB26*0.55*1000*$M26)/(AD$2*60*$O26))/$L26</f>
        <v>0</v>
      </c>
      <c r="AE26" s="58" t="n">
        <f aca="false">(('surfaces corrigées'!AC26*0.55*1000*$M26)/(AE$2*60*$O26))/$L26</f>
        <v>0</v>
      </c>
      <c r="AF26" s="58" t="n">
        <f aca="false">(('surfaces corrigées'!AD26*0.55*1000*$M26)/(AF$2*60*$O26))/$L26</f>
        <v>0</v>
      </c>
      <c r="AG26" s="58" t="n">
        <f aca="false">(('surfaces corrigées'!AE26*0.55*1000*$M26)/(AG$2*60*$O26))/$L26</f>
        <v>0.00163651096719894</v>
      </c>
      <c r="AH26" s="58" t="n">
        <f aca="false">(('surfaces corrigées'!AF26*0.55*1000*$M26)/(AH$2*60*$O26))/$L26</f>
        <v>0.0197357510577978</v>
      </c>
      <c r="AI26" s="58" t="n">
        <f aca="false">(('surfaces corrigées'!AG26*0.55*1000*$M26)/(AI$2*60*$O26))/$L26</f>
        <v>0.0470254534454878</v>
      </c>
      <c r="AJ26" s="58" t="n">
        <f aca="false">(('surfaces corrigées'!AH26*0.55*1000*$M26)/(AJ$2*60*$O26))/$L26</f>
        <v>0.00344732420914251</v>
      </c>
      <c r="AK26" s="58" t="n">
        <f aca="false">(('surfaces corrigées'!AI26*0.55*1000*$M26)/(AK$2*60*$O26))/$L26</f>
        <v>0</v>
      </c>
      <c r="AL26" s="58" t="n">
        <f aca="false">(('surfaces corrigées'!AJ26*0.55*1000*$M26)/(AL$2*60*$O26))/$L26</f>
        <v>0.00651403372258565</v>
      </c>
      <c r="AM26" s="58" t="n">
        <f aca="false">(('surfaces corrigées'!AK26*0.55*1000*$M26)/(AM$2*60*$O26))/$L26</f>
        <v>0</v>
      </c>
      <c r="AN26" s="58" t="n">
        <f aca="false">(('surfaces corrigées'!AL26*0.55*1000*$M26)/(AN$2*60*$O26))/$L26</f>
        <v>0.0341310350942749</v>
      </c>
      <c r="AO26" s="58" t="n">
        <f aca="false">(('surfaces corrigées'!AM26*0.55*1000*$M26)/(AO$2*60*$O26))/$L26</f>
        <v>0.00153780032654281</v>
      </c>
      <c r="AP26" s="58" t="n">
        <f aca="false">(('surfaces corrigées'!AN26*0.55*1000*$M26)/(AP$2*60*$O26))/$L26</f>
        <v>0</v>
      </c>
      <c r="AQ26" s="58" t="n">
        <f aca="false">(('surfaces corrigées'!AO26*0.55*1000*$M26)/(AQ$2*60*$O26))/$L26</f>
        <v>0.0066350521397329</v>
      </c>
      <c r="AR26" s="58" t="n">
        <f aca="false">(('surfaces corrigées'!AP26*0.55*1000*$M26)/(AR$2*60*$O26))/$L26</f>
        <v>0</v>
      </c>
      <c r="AS26" s="58" t="n">
        <f aca="false">(('surfaces corrigées'!AQ26*0.55*1000*$M26)/(AS$2*60*$O26))/$L26</f>
        <v>0.00401961269148584</v>
      </c>
      <c r="AT26" s="58" t="n">
        <f aca="false">(('surfaces corrigées'!AR26*0.55*1000*$M26)/(AT$2*60*$O26))/$L26</f>
        <v>0</v>
      </c>
      <c r="AU26" s="58" t="n">
        <f aca="false">(('surfaces corrigées'!AS26*0.55*1000*$M26)/(AU$2*60*$O26))/$L26</f>
        <v>0.000527788221819377</v>
      </c>
      <c r="AV26" s="58" t="n">
        <f aca="false">(('surfaces corrigées'!AT26*0.55*1000*$M26)/(AV$2*60*$O26))/$L26</f>
        <v>0.00569464938697435</v>
      </c>
      <c r="AW26" s="58" t="n">
        <f aca="false">(('surfaces corrigées'!AU26*0.55*1000*$M26)/(AW$2*60*$O26))/$L26</f>
        <v>0.000545027542407417</v>
      </c>
      <c r="AX26" s="58" t="n">
        <f aca="false">(('surfaces corrigées'!AV26*0.55*1000*$M26)/(AX$2*60*$O26))/$L26</f>
        <v>0</v>
      </c>
      <c r="AY26" s="58" t="n">
        <f aca="false">(('surfaces corrigées'!AW26*0.55*1000*$M26)/(AY$2*60*$O26))/$L26</f>
        <v>0</v>
      </c>
      <c r="AZ26" s="58" t="n">
        <f aca="false">(('surfaces corrigées'!AX26*0.55*1000*$M26)/(AZ$2*60*$O26))/$L26</f>
        <v>0</v>
      </c>
      <c r="BA26" s="58" t="n">
        <f aca="false">(('surfaces corrigées'!AY26*0.55*1000*$M26)/(BA$2*60*$O26))/$L26</f>
        <v>0</v>
      </c>
      <c r="BB26" s="58" t="n">
        <f aca="false">(('surfaces corrigées'!AZ26*0.55*1000*$M26)/(BB$2*60*$O26))/$L26</f>
        <v>0</v>
      </c>
      <c r="BC26" s="58" t="n">
        <f aca="false">(('surfaces corrigées'!BA26*0.55*1000*$M26)/(BC$2*60*$O26))/$L26</f>
        <v>0</v>
      </c>
      <c r="BD26" s="58" t="n">
        <f aca="false">(('surfaces corrigées'!BB26*0.55*1000*$M26)/(BD$2*60*$O26))/$L26</f>
        <v>0.0275401610925832</v>
      </c>
      <c r="BE26" s="58" t="n">
        <f aca="false">(('surfaces corrigées'!BC26*0.55*1000*$M26)/(BE$2*60*$O26))/$L26</f>
        <v>0</v>
      </c>
      <c r="BF26" s="58" t="n">
        <f aca="false">(('surfaces corrigées'!BD26*0.55*1000*$M26)/(BF$2*60*$O26))/$L26</f>
        <v>0</v>
      </c>
      <c r="BG26" s="58" t="n">
        <f aca="false">(('surfaces corrigées'!BE26*0.55*1000*$M26)/(BG$2*60*$O26))/$L26</f>
        <v>0</v>
      </c>
      <c r="BH26" s="58" t="n">
        <f aca="false">(('surfaces corrigées'!BF26*0.55*1000*$M26)/(BH$2*60*$O26))/$L26</f>
        <v>0.00724956976863505</v>
      </c>
      <c r="BI26" s="58" t="n">
        <f aca="false">(('surfaces corrigées'!BG26*0.55*1000*$M26)/(BI$2*60*$O26))/$L26</f>
        <v>0</v>
      </c>
      <c r="BJ26" s="58" t="n">
        <f aca="false">(('surfaces corrigées'!BH26*0.55*1000*$M26)/(BJ$2*60*$O26))/$L26</f>
        <v>0</v>
      </c>
      <c r="BK26" s="58" t="n">
        <f aca="false">(('surfaces corrigées'!BI26*0.55*1000*$M26)/(BK$2*60*$O26))/$L26</f>
        <v>0</v>
      </c>
      <c r="BL26" s="58" t="n">
        <f aca="false">(('surfaces corrigées'!BJ26*0.55*1000*$M26)/(BL$2*60*$O26))/$L26</f>
        <v>0</v>
      </c>
      <c r="BM26" s="58" t="n">
        <f aca="false">(('surfaces corrigées'!BK26*0.55*1000*$M26)/(BM$2*60*$O26))/$L26</f>
        <v>0.201651841610578</v>
      </c>
      <c r="BN26" s="58" t="n">
        <f aca="false">(('surfaces corrigées'!BL26*0.55*1000*$M26)/(BN$2*60*$O26))/$L26</f>
        <v>0.0061647772858992</v>
      </c>
      <c r="BO26" s="58" t="n">
        <f aca="false">(('surfaces corrigées'!BM26*0.55*1000*$M26)/(BO$2*60*$O26))/$L26</f>
        <v>0</v>
      </c>
      <c r="BP26" s="58" t="n">
        <f aca="false">(('surfaces corrigées'!BN26*0.55*1000*$M26)/(BP$2*60*$O26))/$L26</f>
        <v>0</v>
      </c>
      <c r="BQ26" s="58" t="n">
        <f aca="false">(('surfaces corrigées'!BO26*0.55*1000*$M26)/(BQ$2*60*$O26))/$L26</f>
        <v>0</v>
      </c>
      <c r="BR26" s="58" t="n">
        <f aca="false">(('surfaces corrigées'!BP26*0.55*1000*$M26)/(BR$2*60*$O26))/$L26</f>
        <v>0.001536754671997</v>
      </c>
      <c r="BS26" s="58" t="n">
        <f aca="false">(('surfaces corrigées'!BQ26*0.55*1000*$M26)/(BS$2*60*$O26))/$L26</f>
        <v>0</v>
      </c>
      <c r="BT26" s="58" t="n">
        <f aca="false">(('surfaces corrigées'!BR26*0.55*1000*$M26)/(BT$2*60*$O26))/$L26</f>
        <v>0</v>
      </c>
      <c r="BU26" s="58" t="n">
        <f aca="false">(('surfaces corrigées'!BS26*0.55*1000*$M26)/(BU$2*60*$O26))/$L26</f>
        <v>0</v>
      </c>
      <c r="BV26" s="58" t="n">
        <f aca="false">(('surfaces corrigées'!BT26*0.55*1000*$M26)/(BV$2*60*$O26))/$L26</f>
        <v>0.00858865733208857</v>
      </c>
      <c r="BW26" s="58" t="n">
        <f aca="false">(('surfaces corrigées'!BU26*0.55*1000*$M26)/(BW$2*60*$O26))/$L26</f>
        <v>0.00163651096719894</v>
      </c>
      <c r="BX26" s="58" t="n">
        <f aca="false">(('surfaces corrigées'!BV26*0.55*1000*$M26)/(BX$2*60*$O26))/$L26</f>
        <v>0.00153780032654281</v>
      </c>
      <c r="BY26" s="58" t="n">
        <f aca="false">(('surfaces corrigées'!BW26*0.55*1000*$M26)/(BY$2*60*$O26))/$L26</f>
        <v>0</v>
      </c>
      <c r="BZ26" s="58" t="n">
        <f aca="false">(('surfaces corrigées'!BX26*0.55*1000*$M26)/(BZ$2*60*$O26))/$L26</f>
        <v>0</v>
      </c>
      <c r="CA26" s="58" t="n">
        <f aca="false">(('surfaces corrigées'!BY26*0.55*1000*$M26)/(CA$2*60*$O26))/$L26</f>
        <v>0</v>
      </c>
      <c r="CB26" s="58" t="n">
        <f aca="false">(('surfaces corrigées'!BZ26*0.55*1000*$M26)/(CB$2*60*$O26))/$L26</f>
        <v>0</v>
      </c>
      <c r="CC26" s="58" t="n">
        <f aca="false">(('surfaces corrigées'!CA26*0.55*1000*$M26)/(CC$2*60*$O26))/$L26</f>
        <v>0</v>
      </c>
      <c r="CD26" s="58" t="n">
        <f aca="false">(('surfaces corrigées'!CB26*0.55*1000*$M26)/(CD$2*60*$O26))/$L26</f>
        <v>0</v>
      </c>
      <c r="CE26" s="58" t="n">
        <f aca="false">(('surfaces corrigées'!CC26*0.55*1000*$M26)/(CE$2*60*$O26))/$L26</f>
        <v>0</v>
      </c>
      <c r="CF26" s="58" t="n">
        <f aca="false">(('surfaces corrigées'!CD26*0.55*1000*$M26)/(CF$2*60*$O26))/$L26</f>
        <v>0</v>
      </c>
      <c r="CG26" s="58" t="n">
        <f aca="false">(('surfaces corrigées'!CE26*0.55*1000*$M26)/(CG$2*60*$O26))/$L26</f>
        <v>0</v>
      </c>
      <c r="CH26" s="58" t="n">
        <f aca="false">(('surfaces corrigées'!CF26*0.55*1000*$M26)/(CH$2*60*$O26))/$L26</f>
        <v>0</v>
      </c>
      <c r="CI26" s="58" t="n">
        <f aca="false">(('surfaces corrigées'!CG26*0.55*1000*$M26)/(CI$2*60*$O26))/$L26</f>
        <v>0</v>
      </c>
      <c r="CJ26" s="58" t="n">
        <f aca="false">(('surfaces corrigées'!CH26*0.55*1000*$M26)/(CJ$2*60*$O26))/$L26</f>
        <v>0</v>
      </c>
      <c r="CK26" s="59" t="n">
        <f aca="false">BM26+BL26+BK26+BJ26+BI26+BO26+BN26</f>
        <v>0.207816618896477</v>
      </c>
      <c r="CL26" s="58" t="n">
        <f aca="false">CK26+CO26+BH26</f>
        <v>0.215066188665112</v>
      </c>
      <c r="CM26" s="58" t="n">
        <f aca="false">BC26+BD26</f>
        <v>0.0275401610925832</v>
      </c>
      <c r="CN26" s="58" t="n">
        <f aca="false">1.41*AA26+1.41*AI26+0.35*AH26+1.27*AN26+0.6*AS26+0.86*AV26+1.01*CM26</f>
        <v>0.155799679086562</v>
      </c>
      <c r="CO26" s="58" t="n">
        <f aca="false">Y26+Z26</f>
        <v>0</v>
      </c>
      <c r="CP26" s="58" t="n">
        <f aca="false">AB26+AC26+AD26+AE26+AF26</f>
        <v>0</v>
      </c>
      <c r="CQ26" s="60" t="n">
        <f aca="false">'surfaces brutes'!CJ26</f>
        <v>0</v>
      </c>
      <c r="CR26" s="61" t="n">
        <f aca="false">'surfaces brutes'!CK26</f>
        <v>0</v>
      </c>
      <c r="CS26" s="61" t="n">
        <f aca="false">'surfaces brutes'!CL26</f>
        <v>0</v>
      </c>
      <c r="CT26" s="54" t="n">
        <f aca="false">'surfaces brutes'!CM26</f>
        <v>44224</v>
      </c>
      <c r="CU26" s="55" t="n">
        <f aca="false">'surfaces brutes'!CN26</f>
        <v>0</v>
      </c>
      <c r="CV26" s="41" t="n">
        <f aca="false">'surfaces brutes'!CO26</f>
        <v>0</v>
      </c>
      <c r="CW26" s="41" t="n">
        <f aca="false">'surfaces brutes'!CP26</f>
        <v>0</v>
      </c>
      <c r="CX26" s="41" t="n">
        <f aca="false">'surfaces brutes'!CQ26</f>
        <v>0</v>
      </c>
      <c r="DA26" s="58" t="n">
        <f aca="false">T26+V26+U26</f>
        <v>0.0210007803311891</v>
      </c>
      <c r="DB26" s="58" t="n">
        <f aca="false">Y26+Z26</f>
        <v>0</v>
      </c>
      <c r="DC26" s="58" t="n">
        <f aca="false">AB26+AC26+AD26+AE26+AF26</f>
        <v>0</v>
      </c>
      <c r="DD26" s="58" t="n">
        <f aca="false">BS26+BT26</f>
        <v>0</v>
      </c>
      <c r="DE26" s="58" t="n">
        <f aca="false">BU26+BV26</f>
        <v>0.00858865733208857</v>
      </c>
      <c r="DF26" s="41" t="n">
        <f aca="false">'surfaces brutes'!CR26</f>
        <v>0</v>
      </c>
      <c r="DG26" s="62"/>
      <c r="DH26" s="62" t="n">
        <f aca="false">100*(0.86*AV26+1.01*CM26)/CN26</f>
        <v>20.99680908722</v>
      </c>
      <c r="DI26" s="62" t="n">
        <f aca="false">100*(0.35*AH26+1.27*AN26+0.6*AS26)/CN26</f>
        <v>33.8034682507842</v>
      </c>
      <c r="DJ26" s="62" t="n">
        <f aca="false">100*(1.41*(AA26+AI26))/CN26</f>
        <v>45.1997226619957</v>
      </c>
      <c r="DK26" s="58" t="n">
        <f aca="false">$CL26*DH26/100</f>
        <v>0.0451570370451741</v>
      </c>
      <c r="DL26" s="58" t="n">
        <f aca="false">$CL26*DI26/100</f>
        <v>0.072699830803583</v>
      </c>
      <c r="DM26" s="58" t="n">
        <f aca="false">$CL26*DJ26/100</f>
        <v>0.0972093208163553</v>
      </c>
    </row>
    <row r="27" customFormat="false" ht="12.75" hidden="false" customHeight="true" outlineLevel="0" collapsed="false">
      <c r="A27" s="45" t="n">
        <f aca="false">'surfaces brutes'!A27</f>
        <v>44264</v>
      </c>
      <c r="B27" s="45" t="n">
        <f aca="false">'surfaces brutes'!B27</f>
        <v>44264</v>
      </c>
      <c r="C27" s="53" t="str">
        <f aca="false">'surfaces brutes'!C27</f>
        <v>PHYTOFLOAT</v>
      </c>
      <c r="D27" s="53" t="str">
        <f aca="false">'surfaces brutes'!D27</f>
        <v>PF-RADE-08</v>
      </c>
      <c r="E27" s="53" t="str">
        <f aca="false">'surfaces brutes'!E27</f>
        <v>Rade_Villefranche</v>
      </c>
      <c r="F27" s="53" t="s">
        <v>120</v>
      </c>
      <c r="G27" s="53" t="str">
        <f aca="false">'surfaces brutes'!F27</f>
        <v>PF-RADE-01</v>
      </c>
      <c r="H27" s="57" t="n">
        <v>1</v>
      </c>
      <c r="I27" s="57" t="n">
        <v>60</v>
      </c>
      <c r="J27" s="57" t="n">
        <v>60.48</v>
      </c>
      <c r="K27" s="53" t="n">
        <f aca="false">'surfaces brutes'!I27</f>
        <v>8</v>
      </c>
      <c r="L27" s="53" t="n">
        <f aca="false">'surfaces brutes'!J27</f>
        <v>2.27</v>
      </c>
      <c r="M27" s="53" t="n">
        <f aca="false">'surfaces brutes'!K27</f>
        <v>3</v>
      </c>
      <c r="N27" s="53" t="str">
        <f aca="false">'surfaces brutes'!L27</f>
        <v>abricot</v>
      </c>
      <c r="O27" s="26" t="n">
        <f aca="false">IF(N27="Abricot",125,IF(N27="DHISTD",60,IF(N27="Culture",30,"?")))</f>
        <v>125</v>
      </c>
      <c r="P27" s="53" t="n">
        <f aca="false">'surfaces brutes'!N27</f>
        <v>4931.8369140625</v>
      </c>
      <c r="Q27" s="53" t="n">
        <f aca="false">'surfaces brutes'!O27</f>
        <v>4671.43408203125</v>
      </c>
      <c r="R27" s="58" t="n">
        <f aca="false">(('surfaces corrigées'!P27*0.55*1000*$M27)/(R$2*60*$O27))/$L27</f>
        <v>0.0194194923394546</v>
      </c>
      <c r="S27" s="58" t="n">
        <f aca="false">(('surfaces corrigées'!Q27*0.55*1000*$M27)/(S$2*60*$O27))/$L27</f>
        <v>0</v>
      </c>
      <c r="T27" s="58" t="n">
        <f aca="false">(('surfaces corrigées'!R27*0.55*1000*$M27)/(T$2*60*$O27))/$L27</f>
        <v>0.02655801741241</v>
      </c>
      <c r="U27" s="58" t="n">
        <f aca="false">(('surfaces corrigées'!S27*0.55*1000*$M27)/(U$2*60*$O27))/$L27</f>
        <v>0</v>
      </c>
      <c r="V27" s="58" t="n">
        <f aca="false">(('surfaces corrigées'!T27*0.55*1000*$M27)/(V$2*60*$O27))/$L27</f>
        <v>0</v>
      </c>
      <c r="W27" s="58" t="n">
        <f aca="false">(('surfaces corrigées'!U27*0.55*1000*$M27)/(W$2*60*$O27))/$L27</f>
        <v>0</v>
      </c>
      <c r="X27" s="58" t="n">
        <f aca="false">(('surfaces corrigées'!V27*0.55*1000*$M27)/(X$2*60*$O27))/$L27</f>
        <v>0</v>
      </c>
      <c r="Y27" s="58" t="n">
        <f aca="false">(('surfaces corrigées'!W27*0.55*1000*$M27)/(Y$2*60*$O27))/$L27</f>
        <v>0</v>
      </c>
      <c r="Z27" s="58" t="n">
        <f aca="false">(('surfaces corrigées'!X27*0.55*1000*$M27)/(Z$2*60*$O27))/$L27</f>
        <v>0</v>
      </c>
      <c r="AA27" s="58" t="n">
        <f aca="false">(('surfaces corrigées'!Y27*0.55*1000*$M27)/(AA$2*60*$O27))/$L27</f>
        <v>0.00360697680903729</v>
      </c>
      <c r="AB27" s="58" t="n">
        <f aca="false">(('surfaces corrigées'!Z27*0.55*1000*$M27)/(AB$2*60*$O27))/$L27</f>
        <v>0</v>
      </c>
      <c r="AC27" s="58" t="n">
        <f aca="false">(('surfaces corrigées'!AA27*0.55*1000*$M27)/(AC$2*60*$O27))/$L27</f>
        <v>0</v>
      </c>
      <c r="AD27" s="58" t="n">
        <f aca="false">(('surfaces corrigées'!AB27*0.55*1000*$M27)/(AD$2*60*$O27))/$L27</f>
        <v>0</v>
      </c>
      <c r="AE27" s="58" t="n">
        <f aca="false">(('surfaces corrigées'!AC27*0.55*1000*$M27)/(AE$2*60*$O27))/$L27</f>
        <v>0</v>
      </c>
      <c r="AF27" s="58" t="n">
        <f aca="false">(('surfaces corrigées'!AD27*0.55*1000*$M27)/(AF$2*60*$O27))/$L27</f>
        <v>0</v>
      </c>
      <c r="AG27" s="58" t="n">
        <f aca="false">(('surfaces corrigées'!AE27*0.55*1000*$M27)/(AG$2*60*$O27))/$L27</f>
        <v>0.00222255665453363</v>
      </c>
      <c r="AH27" s="58" t="n">
        <f aca="false">(('surfaces corrigées'!AF27*0.55*1000*$M27)/(AH$2*60*$O27))/$L27</f>
        <v>0.0244518489123706</v>
      </c>
      <c r="AI27" s="58" t="n">
        <f aca="false">(('surfaces corrigées'!AG27*0.55*1000*$M27)/(AI$2*60*$O27))/$L27</f>
        <v>0.0492691257670331</v>
      </c>
      <c r="AJ27" s="58" t="n">
        <f aca="false">(('surfaces corrigées'!AH27*0.55*1000*$M27)/(AJ$2*60*$O27))/$L27</f>
        <v>0.00408119618866139</v>
      </c>
      <c r="AK27" s="58" t="n">
        <f aca="false">(('surfaces corrigées'!AI27*0.55*1000*$M27)/(AK$2*60*$O27))/$L27</f>
        <v>0</v>
      </c>
      <c r="AL27" s="58" t="n">
        <f aca="false">(('surfaces corrigées'!AJ27*0.55*1000*$M27)/(AL$2*60*$O27))/$L27</f>
        <v>0.00854869779227001</v>
      </c>
      <c r="AM27" s="58" t="n">
        <f aca="false">(('surfaces corrigées'!AK27*0.55*1000*$M27)/(AM$2*60*$O27))/$L27</f>
        <v>0.00199971377491565</v>
      </c>
      <c r="AN27" s="58" t="n">
        <f aca="false">(('surfaces corrigées'!AL27*0.55*1000*$M27)/(AN$2*60*$O27))/$L27</f>
        <v>0.0406968940239373</v>
      </c>
      <c r="AO27" s="58" t="n">
        <f aca="false">(('surfaces corrigées'!AM27*0.55*1000*$M27)/(AO$2*60*$O27))/$L27</f>
        <v>0</v>
      </c>
      <c r="AP27" s="58" t="n">
        <f aca="false">(('surfaces corrigées'!AN27*0.55*1000*$M27)/(AP$2*60*$O27))/$L27</f>
        <v>0</v>
      </c>
      <c r="AQ27" s="58" t="n">
        <f aca="false">(('surfaces corrigées'!AO27*0.55*1000*$M27)/(AQ$2*60*$O27))/$L27</f>
        <v>0.00928930807260825</v>
      </c>
      <c r="AR27" s="58" t="n">
        <f aca="false">(('surfaces corrigées'!AP27*0.55*1000*$M27)/(AR$2*60*$O27))/$L27</f>
        <v>0</v>
      </c>
      <c r="AS27" s="58" t="n">
        <f aca="false">(('surfaces corrigées'!AQ27*0.55*1000*$M27)/(AS$2*60*$O27))/$L27</f>
        <v>0.00528745251672117</v>
      </c>
      <c r="AT27" s="58" t="n">
        <f aca="false">(('surfaces corrigées'!AR27*0.55*1000*$M27)/(AT$2*60*$O27))/$L27</f>
        <v>0</v>
      </c>
      <c r="AU27" s="58" t="n">
        <f aca="false">(('surfaces corrigées'!AS27*0.55*1000*$M27)/(AU$2*60*$O27))/$L27</f>
        <v>0.00111989791780272</v>
      </c>
      <c r="AV27" s="58" t="n">
        <f aca="false">(('surfaces corrigées'!AT27*0.55*1000*$M27)/(AV$2*60*$O27))/$L27</f>
        <v>0.00682894873698086</v>
      </c>
      <c r="AW27" s="58" t="n">
        <f aca="false">(('surfaces corrigées'!AU27*0.55*1000*$M27)/(AW$2*60*$O27))/$L27</f>
        <v>0.000427488981889441</v>
      </c>
      <c r="AX27" s="58" t="n">
        <f aca="false">(('surfaces corrigées'!AV27*0.55*1000*$M27)/(AX$2*60*$O27))/$L27</f>
        <v>0</v>
      </c>
      <c r="AY27" s="58" t="n">
        <f aca="false">(('surfaces corrigées'!AW27*0.55*1000*$M27)/(AY$2*60*$O27))/$L27</f>
        <v>0</v>
      </c>
      <c r="AZ27" s="58" t="n">
        <f aca="false">(('surfaces corrigées'!AX27*0.55*1000*$M27)/(AZ$2*60*$O27))/$L27</f>
        <v>0</v>
      </c>
      <c r="BA27" s="58" t="n">
        <f aca="false">(('surfaces corrigées'!AY27*0.55*1000*$M27)/(BA$2*60*$O27))/$L27</f>
        <v>0</v>
      </c>
      <c r="BB27" s="58" t="n">
        <f aca="false">(('surfaces corrigées'!AZ27*0.55*1000*$M27)/(BB$2*60*$O27))/$L27</f>
        <v>0</v>
      </c>
      <c r="BC27" s="58" t="n">
        <f aca="false">(('surfaces corrigées'!BA27*0.55*1000*$M27)/(BC$2*60*$O27))/$L27</f>
        <v>0</v>
      </c>
      <c r="BD27" s="58" t="n">
        <f aca="false">(('surfaces corrigées'!BB27*0.55*1000*$M27)/(BD$2*60*$O27))/$L27</f>
        <v>0.0352270028874393</v>
      </c>
      <c r="BE27" s="58" t="n">
        <f aca="false">(('surfaces corrigées'!BC27*0.55*1000*$M27)/(BE$2*60*$O27))/$L27</f>
        <v>0</v>
      </c>
      <c r="BF27" s="58" t="n">
        <f aca="false">(('surfaces corrigées'!BD27*0.55*1000*$M27)/(BF$2*60*$O27))/$L27</f>
        <v>0</v>
      </c>
      <c r="BG27" s="58" t="n">
        <f aca="false">(('surfaces corrigées'!BE27*0.55*1000*$M27)/(BG$2*60*$O27))/$L27</f>
        <v>0</v>
      </c>
      <c r="BH27" s="58" t="n">
        <f aca="false">(('surfaces corrigées'!BF27*0.55*1000*$M27)/(BH$2*60*$O27))/$L27</f>
        <v>0.00838735229147623</v>
      </c>
      <c r="BI27" s="58" t="n">
        <f aca="false">(('surfaces corrigées'!BG27*0.55*1000*$M27)/(BI$2*60*$O27))/$L27</f>
        <v>0</v>
      </c>
      <c r="BJ27" s="58" t="n">
        <f aca="false">(('surfaces corrigées'!BH27*0.55*1000*$M27)/(BJ$2*60*$O27))/$L27</f>
        <v>0</v>
      </c>
      <c r="BK27" s="58" t="n">
        <f aca="false">(('surfaces corrigées'!BI27*0.55*1000*$M27)/(BK$2*60*$O27))/$L27</f>
        <v>0</v>
      </c>
      <c r="BL27" s="58" t="n">
        <f aca="false">(('surfaces corrigées'!BJ27*0.55*1000*$M27)/(BL$2*60*$O27))/$L27</f>
        <v>0</v>
      </c>
      <c r="BM27" s="58" t="n">
        <f aca="false">(('surfaces corrigées'!BK27*0.55*1000*$M27)/(BM$2*60*$O27))/$L27</f>
        <v>0.242800341805979</v>
      </c>
      <c r="BN27" s="58" t="n">
        <f aca="false">(('surfaces corrigées'!BL27*0.55*1000*$M27)/(BN$2*60*$O27))/$L27</f>
        <v>0.00546487565680214</v>
      </c>
      <c r="BO27" s="58" t="n">
        <f aca="false">(('surfaces corrigées'!BM27*0.55*1000*$M27)/(BO$2*60*$O27))/$L27</f>
        <v>0</v>
      </c>
      <c r="BP27" s="58" t="n">
        <f aca="false">(('surfaces corrigées'!BN27*0.55*1000*$M27)/(BP$2*60*$O27))/$L27</f>
        <v>0</v>
      </c>
      <c r="BQ27" s="58" t="n">
        <f aca="false">(('surfaces corrigées'!BO27*0.55*1000*$M27)/(BQ$2*60*$O27))/$L27</f>
        <v>0</v>
      </c>
      <c r="BR27" s="58" t="n">
        <f aca="false">(('surfaces corrigées'!BP27*0.55*1000*$M27)/(BR$2*60*$O27))/$L27</f>
        <v>0.00181696993887619</v>
      </c>
      <c r="BS27" s="58" t="n">
        <f aca="false">(('surfaces corrigées'!BQ27*0.55*1000*$M27)/(BS$2*60*$O27))/$L27</f>
        <v>0</v>
      </c>
      <c r="BT27" s="58" t="n">
        <f aca="false">(('surfaces corrigées'!BR27*0.55*1000*$M27)/(BT$2*60*$O27))/$L27</f>
        <v>0</v>
      </c>
      <c r="BU27" s="58" t="n">
        <f aca="false">(('surfaces corrigées'!BS27*0.55*1000*$M27)/(BU$2*60*$O27))/$L27</f>
        <v>0</v>
      </c>
      <c r="BV27" s="58" t="n">
        <f aca="false">(('surfaces corrigées'!BT27*0.55*1000*$M27)/(BV$2*60*$O27))/$L27</f>
        <v>0.00984111593498862</v>
      </c>
      <c r="BW27" s="58" t="n">
        <f aca="false">(('surfaces corrigées'!BU27*0.55*1000*$M27)/(BW$2*60*$O27))/$L27</f>
        <v>0.00222255665453363</v>
      </c>
      <c r="BX27" s="58" t="n">
        <f aca="false">(('surfaces corrigées'!BV27*0.55*1000*$M27)/(BX$2*60*$O27))/$L27</f>
        <v>0</v>
      </c>
      <c r="BY27" s="58" t="n">
        <f aca="false">(('surfaces corrigées'!BW27*0.55*1000*$M27)/(BY$2*60*$O27))/$L27</f>
        <v>0</v>
      </c>
      <c r="BZ27" s="58" t="n">
        <f aca="false">(('surfaces corrigées'!BX27*0.55*1000*$M27)/(BZ$2*60*$O27))/$L27</f>
        <v>0</v>
      </c>
      <c r="CA27" s="58" t="n">
        <f aca="false">(('surfaces corrigées'!BY27*0.55*1000*$M27)/(CA$2*60*$O27))/$L27</f>
        <v>0</v>
      </c>
      <c r="CB27" s="58" t="n">
        <f aca="false">(('surfaces corrigées'!BZ27*0.55*1000*$M27)/(CB$2*60*$O27))/$L27</f>
        <v>0</v>
      </c>
      <c r="CC27" s="58" t="n">
        <f aca="false">(('surfaces corrigées'!CA27*0.55*1000*$M27)/(CC$2*60*$O27))/$L27</f>
        <v>0</v>
      </c>
      <c r="CD27" s="58" t="n">
        <f aca="false">(('surfaces corrigées'!CB27*0.55*1000*$M27)/(CD$2*60*$O27))/$L27</f>
        <v>0</v>
      </c>
      <c r="CE27" s="58" t="n">
        <f aca="false">(('surfaces corrigées'!CC27*0.55*1000*$M27)/(CE$2*60*$O27))/$L27</f>
        <v>0</v>
      </c>
      <c r="CF27" s="58" t="n">
        <f aca="false">(('surfaces corrigées'!CD27*0.55*1000*$M27)/(CF$2*60*$O27))/$L27</f>
        <v>0</v>
      </c>
      <c r="CG27" s="58" t="n">
        <f aca="false">(('surfaces corrigées'!CE27*0.55*1000*$M27)/(CG$2*60*$O27))/$L27</f>
        <v>0</v>
      </c>
      <c r="CH27" s="58" t="n">
        <f aca="false">(('surfaces corrigées'!CF27*0.55*1000*$M27)/(CH$2*60*$O27))/$L27</f>
        <v>0</v>
      </c>
      <c r="CI27" s="58" t="n">
        <f aca="false">(('surfaces corrigées'!CG27*0.55*1000*$M27)/(CI$2*60*$O27))/$L27</f>
        <v>0</v>
      </c>
      <c r="CJ27" s="58" t="n">
        <f aca="false">(('surfaces corrigées'!CH27*0.55*1000*$M27)/(CJ$2*60*$O27))/$L27</f>
        <v>0</v>
      </c>
      <c r="CK27" s="59" t="n">
        <f aca="false">BM27+BL27+BK27+BJ27+BI27+BO27+BN27</f>
        <v>0.248265217462781</v>
      </c>
      <c r="CL27" s="58" t="n">
        <f aca="false">CK27+CO27+BH27</f>
        <v>0.256652569754257</v>
      </c>
      <c r="CM27" s="58" t="n">
        <f aca="false">BC27+BD27</f>
        <v>0.0352270028874393</v>
      </c>
      <c r="CN27" s="58" t="n">
        <f aca="false">1.41*AA27+1.41*AI27+0.35*AH27+1.27*AN27+0.6*AS27+0.86*AV27+1.01*CM27</f>
        <v>0.179423147502139</v>
      </c>
      <c r="CO27" s="58" t="n">
        <f aca="false">Y27+Z27</f>
        <v>0</v>
      </c>
      <c r="CP27" s="58" t="n">
        <f aca="false">AB27+AC27+AD27+AE27+AF27</f>
        <v>0</v>
      </c>
      <c r="CQ27" s="60" t="n">
        <f aca="false">'surfaces brutes'!CJ27</f>
        <v>0</v>
      </c>
      <c r="CR27" s="61" t="n">
        <f aca="false">'surfaces brutes'!CK27</f>
        <v>0</v>
      </c>
      <c r="CS27" s="61" t="n">
        <f aca="false">'surfaces brutes'!CL27</f>
        <v>0</v>
      </c>
      <c r="CT27" s="54" t="n">
        <f aca="false">'surfaces brutes'!CM27</f>
        <v>44224</v>
      </c>
      <c r="CU27" s="55" t="n">
        <f aca="false">'surfaces brutes'!CN27</f>
        <v>0</v>
      </c>
      <c r="CV27" s="41" t="n">
        <f aca="false">'surfaces brutes'!CO27</f>
        <v>0</v>
      </c>
      <c r="CW27" s="41" t="n">
        <f aca="false">'surfaces brutes'!CP27</f>
        <v>0</v>
      </c>
      <c r="CX27" s="41" t="n">
        <f aca="false">'surfaces brutes'!CQ27</f>
        <v>0</v>
      </c>
      <c r="DA27" s="58" t="n">
        <f aca="false">T27+V27+U27</f>
        <v>0.02655801741241</v>
      </c>
      <c r="DB27" s="58" t="n">
        <f aca="false">Y27+Z27</f>
        <v>0</v>
      </c>
      <c r="DC27" s="58" t="n">
        <f aca="false">AB27+AC27+AD27+AE27+AF27</f>
        <v>0</v>
      </c>
      <c r="DD27" s="58" t="n">
        <f aca="false">BS27+BT27</f>
        <v>0</v>
      </c>
      <c r="DE27" s="58" t="n">
        <f aca="false">BU27+BV27</f>
        <v>0.00984111593498862</v>
      </c>
      <c r="DF27" s="41" t="n">
        <f aca="false">'surfaces brutes'!CR27</f>
        <v>0</v>
      </c>
      <c r="DG27" s="62"/>
      <c r="DH27" s="62" t="n">
        <f aca="false">100*(0.86*AV27+1.01*CM27)/CN27</f>
        <v>23.10302177127</v>
      </c>
      <c r="DI27" s="62" t="n">
        <f aca="false">100*(0.35*AH27+1.27*AN27+0.6*AS27)/CN27</f>
        <v>35.3441988520498</v>
      </c>
      <c r="DJ27" s="62" t="n">
        <f aca="false">100*(1.41*(AA27+AI27))/CN27</f>
        <v>41.5527793766801</v>
      </c>
      <c r="DK27" s="58" t="n">
        <f aca="false">$CL27*DH27/100</f>
        <v>0.05929449906685</v>
      </c>
      <c r="DL27" s="58" t="n">
        <f aca="false">$CL27*DI27/100</f>
        <v>0.0907117946128405</v>
      </c>
      <c r="DM27" s="58" t="n">
        <f aca="false">$CL27*DJ27/100</f>
        <v>0.106646276074566</v>
      </c>
    </row>
    <row r="28" customFormat="false" ht="12.75" hidden="false" customHeight="true" outlineLevel="0" collapsed="false">
      <c r="A28" s="45" t="n">
        <f aca="false">'surfaces brutes'!A28</f>
        <v>44264</v>
      </c>
      <c r="B28" s="45" t="n">
        <f aca="false">'surfaces brutes'!B28</f>
        <v>44264</v>
      </c>
      <c r="C28" s="53" t="str">
        <f aca="false">'surfaces brutes'!C28</f>
        <v>PHYTOFLOAT</v>
      </c>
      <c r="D28" s="53" t="str">
        <f aca="false">'surfaces brutes'!D28</f>
        <v>PF-RADE-09</v>
      </c>
      <c r="E28" s="53" t="str">
        <f aca="false">'surfaces brutes'!E28</f>
        <v>Rade_Villefranche</v>
      </c>
      <c r="F28" s="53" t="s">
        <v>120</v>
      </c>
      <c r="G28" s="53" t="str">
        <f aca="false">'surfaces brutes'!F28</f>
        <v>PF-RADE-09</v>
      </c>
      <c r="H28" s="57" t="n">
        <v>1</v>
      </c>
      <c r="I28" s="57" t="n">
        <v>40</v>
      </c>
      <c r="J28" s="57" t="n">
        <v>39.74</v>
      </c>
      <c r="K28" s="53" t="n">
        <f aca="false">'surfaces brutes'!I28</f>
        <v>9</v>
      </c>
      <c r="L28" s="53" t="n">
        <f aca="false">'surfaces brutes'!J28</f>
        <v>2.27</v>
      </c>
      <c r="M28" s="53" t="n">
        <f aca="false">'surfaces brutes'!K28</f>
        <v>3</v>
      </c>
      <c r="N28" s="53" t="str">
        <f aca="false">'surfaces brutes'!L28</f>
        <v>abricot</v>
      </c>
      <c r="O28" s="26" t="n">
        <f aca="false">IF(N28="Abricot",125,IF(N28="DHISTD",60,IF(N28="Culture",30,"?")))</f>
        <v>125</v>
      </c>
      <c r="P28" s="53" t="n">
        <f aca="false">'surfaces brutes'!N28</f>
        <v>4931.8369140625</v>
      </c>
      <c r="Q28" s="53" t="n">
        <f aca="false">'surfaces brutes'!O28</f>
        <v>4708.8193359375</v>
      </c>
      <c r="R28" s="58" t="n">
        <f aca="false">(('surfaces corrigées'!P28*0.55*1000*$M28)/(R$2*60*$O28))/$L28</f>
        <v>0.0217840512109251</v>
      </c>
      <c r="S28" s="58" t="n">
        <f aca="false">(('surfaces corrigées'!Q28*0.55*1000*$M28)/(S$2*60*$O28))/$L28</f>
        <v>0</v>
      </c>
      <c r="T28" s="58" t="n">
        <f aca="false">(('surfaces corrigées'!R28*0.55*1000*$M28)/(T$2*60*$O28))/$L28</f>
        <v>0.0337373291818896</v>
      </c>
      <c r="U28" s="58" t="n">
        <f aca="false">(('surfaces corrigées'!S28*0.55*1000*$M28)/(U$2*60*$O28))/$L28</f>
        <v>0</v>
      </c>
      <c r="V28" s="58" t="n">
        <f aca="false">(('surfaces corrigées'!T28*0.55*1000*$M28)/(V$2*60*$O28))/$L28</f>
        <v>0</v>
      </c>
      <c r="W28" s="58" t="n">
        <f aca="false">(('surfaces corrigées'!U28*0.55*1000*$M28)/(W$2*60*$O28))/$L28</f>
        <v>0</v>
      </c>
      <c r="X28" s="58" t="n">
        <f aca="false">(('surfaces corrigées'!V28*0.55*1000*$M28)/(X$2*60*$O28))/$L28</f>
        <v>0</v>
      </c>
      <c r="Y28" s="58" t="n">
        <f aca="false">(('surfaces corrigées'!W28*0.55*1000*$M28)/(Y$2*60*$O28))/$L28</f>
        <v>0</v>
      </c>
      <c r="Z28" s="58" t="n">
        <f aca="false">(('surfaces corrigées'!X28*0.55*1000*$M28)/(Z$2*60*$O28))/$L28</f>
        <v>0</v>
      </c>
      <c r="AA28" s="58" t="n">
        <f aca="false">(('surfaces corrigées'!Y28*0.55*1000*$M28)/(AA$2*60*$O28))/$L28</f>
        <v>0.00587296954335259</v>
      </c>
      <c r="AB28" s="58" t="n">
        <f aca="false">(('surfaces corrigées'!Z28*0.55*1000*$M28)/(AB$2*60*$O28))/$L28</f>
        <v>0</v>
      </c>
      <c r="AC28" s="58" t="n">
        <f aca="false">(('surfaces corrigées'!AA28*0.55*1000*$M28)/(AC$2*60*$O28))/$L28</f>
        <v>0</v>
      </c>
      <c r="AD28" s="58" t="n">
        <f aca="false">(('surfaces corrigées'!AB28*0.55*1000*$M28)/(AD$2*60*$O28))/$L28</f>
        <v>0</v>
      </c>
      <c r="AE28" s="58" t="n">
        <f aca="false">(('surfaces corrigées'!AC28*0.55*1000*$M28)/(AE$2*60*$O28))/$L28</f>
        <v>0</v>
      </c>
      <c r="AF28" s="58" t="n">
        <f aca="false">(('surfaces corrigées'!AD28*0.55*1000*$M28)/(AF$2*60*$O28))/$L28</f>
        <v>0</v>
      </c>
      <c r="AG28" s="58" t="n">
        <f aca="false">(('surfaces corrigées'!AE28*0.55*1000*$M28)/(AG$2*60*$O28))/$L28</f>
        <v>0.00295578909020055</v>
      </c>
      <c r="AH28" s="58" t="n">
        <f aca="false">(('surfaces corrigées'!AF28*0.55*1000*$M28)/(AH$2*60*$O28))/$L28</f>
        <v>0.0270286451895875</v>
      </c>
      <c r="AI28" s="58" t="n">
        <f aca="false">(('surfaces corrigées'!AG28*0.55*1000*$M28)/(AI$2*60*$O28))/$L28</f>
        <v>0.057507032430684</v>
      </c>
      <c r="AJ28" s="58" t="n">
        <f aca="false">(('surfaces corrigées'!AH28*0.55*1000*$M28)/(AJ$2*60*$O28))/$L28</f>
        <v>0.00509398437906317</v>
      </c>
      <c r="AK28" s="58" t="n">
        <f aca="false">(('surfaces corrigées'!AI28*0.55*1000*$M28)/(AK$2*60*$O28))/$L28</f>
        <v>0</v>
      </c>
      <c r="AL28" s="58" t="n">
        <f aca="false">(('surfaces corrigées'!AJ28*0.55*1000*$M28)/(AL$2*60*$O28))/$L28</f>
        <v>0.0112703249686138</v>
      </c>
      <c r="AM28" s="58" t="n">
        <f aca="false">(('surfaces corrigées'!AK28*0.55*1000*$M28)/(AM$2*60*$O28))/$L28</f>
        <v>0.00360348848130974</v>
      </c>
      <c r="AN28" s="58" t="n">
        <f aca="false">(('surfaces corrigées'!AL28*0.55*1000*$M28)/(AN$2*60*$O28))/$L28</f>
        <v>0.05047458431323</v>
      </c>
      <c r="AO28" s="58" t="n">
        <f aca="false">(('surfaces corrigées'!AM28*0.55*1000*$M28)/(AO$2*60*$O28))/$L28</f>
        <v>0.00246997375190316</v>
      </c>
      <c r="AP28" s="58" t="n">
        <f aca="false">(('surfaces corrigées'!AN28*0.55*1000*$M28)/(AP$2*60*$O28))/$L28</f>
        <v>0</v>
      </c>
      <c r="AQ28" s="58" t="n">
        <f aca="false">(('surfaces corrigées'!AO28*0.55*1000*$M28)/(AQ$2*60*$O28))/$L28</f>
        <v>0.0156105226272878</v>
      </c>
      <c r="AR28" s="58" t="n">
        <f aca="false">(('surfaces corrigées'!AP28*0.55*1000*$M28)/(AR$2*60*$O28))/$L28</f>
        <v>0</v>
      </c>
      <c r="AS28" s="58" t="n">
        <f aca="false">(('surfaces corrigées'!AQ28*0.55*1000*$M28)/(AS$2*60*$O28))/$L28</f>
        <v>0.00995561497472483</v>
      </c>
      <c r="AT28" s="58" t="n">
        <f aca="false">(('surfaces corrigées'!AR28*0.55*1000*$M28)/(AT$2*60*$O28))/$L28</f>
        <v>0</v>
      </c>
      <c r="AU28" s="58" t="n">
        <f aca="false">(('surfaces corrigées'!AS28*0.55*1000*$M28)/(AU$2*60*$O28))/$L28</f>
        <v>0.00190049451515655</v>
      </c>
      <c r="AV28" s="58" t="n">
        <f aca="false">(('surfaces corrigées'!AT28*0.55*1000*$M28)/(AV$2*60*$O28))/$L28</f>
        <v>0.0089469001702374</v>
      </c>
      <c r="AW28" s="58" t="n">
        <f aca="false">(('surfaces corrigées'!AU28*0.55*1000*$M28)/(AW$2*60*$O28))/$L28</f>
        <v>0</v>
      </c>
      <c r="AX28" s="58" t="n">
        <f aca="false">(('surfaces corrigées'!AV28*0.55*1000*$M28)/(AX$2*60*$O28))/$L28</f>
        <v>0</v>
      </c>
      <c r="AY28" s="58" t="n">
        <f aca="false">(('surfaces corrigées'!AW28*0.55*1000*$M28)/(AY$2*60*$O28))/$L28</f>
        <v>0</v>
      </c>
      <c r="AZ28" s="58" t="n">
        <f aca="false">(('surfaces corrigées'!AX28*0.55*1000*$M28)/(AZ$2*60*$O28))/$L28</f>
        <v>0</v>
      </c>
      <c r="BA28" s="58" t="n">
        <f aca="false">(('surfaces corrigées'!AY28*0.55*1000*$M28)/(BA$2*60*$O28))/$L28</f>
        <v>0</v>
      </c>
      <c r="BB28" s="58" t="n">
        <f aca="false">(('surfaces corrigées'!AZ28*0.55*1000*$M28)/(BB$2*60*$O28))/$L28</f>
        <v>0</v>
      </c>
      <c r="BC28" s="58" t="n">
        <f aca="false">(('surfaces corrigées'!BA28*0.55*1000*$M28)/(BC$2*60*$O28))/$L28</f>
        <v>0</v>
      </c>
      <c r="BD28" s="58" t="n">
        <f aca="false">(('surfaces corrigées'!BB28*0.55*1000*$M28)/(BD$2*60*$O28))/$L28</f>
        <v>0.044607323812058</v>
      </c>
      <c r="BE28" s="58" t="n">
        <f aca="false">(('surfaces corrigées'!BC28*0.55*1000*$M28)/(BE$2*60*$O28))/$L28</f>
        <v>0</v>
      </c>
      <c r="BF28" s="58" t="n">
        <f aca="false">(('surfaces corrigées'!BD28*0.55*1000*$M28)/(BF$2*60*$O28))/$L28</f>
        <v>0</v>
      </c>
      <c r="BG28" s="58" t="n">
        <f aca="false">(('surfaces corrigées'!BE28*0.55*1000*$M28)/(BG$2*60*$O28))/$L28</f>
        <v>0</v>
      </c>
      <c r="BH28" s="58" t="n">
        <f aca="false">(('surfaces corrigées'!BF28*0.55*1000*$M28)/(BH$2*60*$O28))/$L28</f>
        <v>0.00978301197523262</v>
      </c>
      <c r="BI28" s="58" t="n">
        <f aca="false">(('surfaces corrigées'!BG28*0.55*1000*$M28)/(BI$2*60*$O28))/$L28</f>
        <v>0</v>
      </c>
      <c r="BJ28" s="58" t="n">
        <f aca="false">(('surfaces corrigées'!BH28*0.55*1000*$M28)/(BJ$2*60*$O28))/$L28</f>
        <v>0</v>
      </c>
      <c r="BK28" s="58" t="n">
        <f aca="false">(('surfaces corrigées'!BI28*0.55*1000*$M28)/(BK$2*60*$O28))/$L28</f>
        <v>0</v>
      </c>
      <c r="BL28" s="58" t="n">
        <f aca="false">(('surfaces corrigées'!BJ28*0.55*1000*$M28)/(BL$2*60*$O28))/$L28</f>
        <v>0</v>
      </c>
      <c r="BM28" s="58" t="n">
        <f aca="false">(('surfaces corrigées'!BK28*0.55*1000*$M28)/(BM$2*60*$O28))/$L28</f>
        <v>0.306776124651327</v>
      </c>
      <c r="BN28" s="58" t="n">
        <f aca="false">(('surfaces corrigées'!BL28*0.55*1000*$M28)/(BN$2*60*$O28))/$L28</f>
        <v>0</v>
      </c>
      <c r="BO28" s="58" t="n">
        <f aca="false">(('surfaces corrigées'!BM28*0.55*1000*$M28)/(BO$2*60*$O28))/$L28</f>
        <v>0</v>
      </c>
      <c r="BP28" s="58" t="n">
        <f aca="false">(('surfaces corrigées'!BN28*0.55*1000*$M28)/(BP$2*60*$O28))/$L28</f>
        <v>0</v>
      </c>
      <c r="BQ28" s="58" t="n">
        <f aca="false">(('surfaces corrigées'!BO28*0.55*1000*$M28)/(BQ$2*60*$O28))/$L28</f>
        <v>0</v>
      </c>
      <c r="BR28" s="58" t="n">
        <f aca="false">(('surfaces corrigées'!BP28*0.55*1000*$M28)/(BR$2*60*$O28))/$L28</f>
        <v>0.00232538503450268</v>
      </c>
      <c r="BS28" s="58" t="n">
        <f aca="false">(('surfaces corrigées'!BQ28*0.55*1000*$M28)/(BS$2*60*$O28))/$L28</f>
        <v>0.0164116769538182</v>
      </c>
      <c r="BT28" s="58" t="n">
        <f aca="false">(('surfaces corrigées'!BR28*0.55*1000*$M28)/(BT$2*60*$O28))/$L28</f>
        <v>0</v>
      </c>
      <c r="BU28" s="58" t="n">
        <f aca="false">(('surfaces corrigées'!BS28*0.55*1000*$M28)/(BU$2*60*$O28))/$L28</f>
        <v>0</v>
      </c>
      <c r="BV28" s="58" t="n">
        <f aca="false">(('surfaces corrigées'!BT28*0.55*1000*$M28)/(BV$2*60*$O28))/$L28</f>
        <v>0.0124683644915515</v>
      </c>
      <c r="BW28" s="58" t="n">
        <f aca="false">(('surfaces corrigées'!BU28*0.55*1000*$M28)/(BW$2*60*$O28))/$L28</f>
        <v>0.00295578909020055</v>
      </c>
      <c r="BX28" s="58" t="n">
        <f aca="false">(('surfaces corrigées'!BV28*0.55*1000*$M28)/(BX$2*60*$O28))/$L28</f>
        <v>0.00246997375190316</v>
      </c>
      <c r="BY28" s="58" t="n">
        <f aca="false">(('surfaces corrigées'!BW28*0.55*1000*$M28)/(BY$2*60*$O28))/$L28</f>
        <v>0</v>
      </c>
      <c r="BZ28" s="58" t="n">
        <f aca="false">(('surfaces corrigées'!BX28*0.55*1000*$M28)/(BZ$2*60*$O28))/$L28</f>
        <v>0</v>
      </c>
      <c r="CA28" s="58" t="n">
        <f aca="false">(('surfaces corrigées'!BY28*0.55*1000*$M28)/(CA$2*60*$O28))/$L28</f>
        <v>0</v>
      </c>
      <c r="CB28" s="58" t="n">
        <f aca="false">(('surfaces corrigées'!BZ28*0.55*1000*$M28)/(CB$2*60*$O28))/$L28</f>
        <v>0</v>
      </c>
      <c r="CC28" s="58" t="n">
        <f aca="false">(('surfaces corrigées'!CA28*0.55*1000*$M28)/(CC$2*60*$O28))/$L28</f>
        <v>0</v>
      </c>
      <c r="CD28" s="58" t="n">
        <f aca="false">(('surfaces corrigées'!CB28*0.55*1000*$M28)/(CD$2*60*$O28))/$L28</f>
        <v>0</v>
      </c>
      <c r="CE28" s="58" t="n">
        <f aca="false">(('surfaces corrigées'!CC28*0.55*1000*$M28)/(CE$2*60*$O28))/$L28</f>
        <v>0</v>
      </c>
      <c r="CF28" s="58" t="n">
        <f aca="false">(('surfaces corrigées'!CD28*0.55*1000*$M28)/(CF$2*60*$O28))/$L28</f>
        <v>0</v>
      </c>
      <c r="CG28" s="58" t="n">
        <f aca="false">(('surfaces corrigées'!CE28*0.55*1000*$M28)/(CG$2*60*$O28))/$L28</f>
        <v>0</v>
      </c>
      <c r="CH28" s="58" t="n">
        <f aca="false">(('surfaces corrigées'!CF28*0.55*1000*$M28)/(CH$2*60*$O28))/$L28</f>
        <v>0</v>
      </c>
      <c r="CI28" s="58" t="n">
        <f aca="false">(('surfaces corrigées'!CG28*0.55*1000*$M28)/(CI$2*60*$O28))/$L28</f>
        <v>0</v>
      </c>
      <c r="CJ28" s="58" t="n">
        <f aca="false">(('surfaces corrigées'!CH28*0.55*1000*$M28)/(CJ$2*60*$O28))/$L28</f>
        <v>0</v>
      </c>
      <c r="CK28" s="59" t="n">
        <f aca="false">BM28+BL28+BK28+BJ28+BI28+BO28+BN28</f>
        <v>0.306776124651327</v>
      </c>
      <c r="CL28" s="58" t="n">
        <f aca="false">CK28+CO28+BH28</f>
        <v>0.31655913662656</v>
      </c>
      <c r="CM28" s="58" t="n">
        <f aca="false">BC28+BD28</f>
        <v>0.044607323812058</v>
      </c>
      <c r="CN28" s="58" t="n">
        <f aca="false">1.41*AA28+1.41*AI28+0.35*AH28+1.27*AN28+0.6*AS28+0.86*AV28+1.01*CM28</f>
        <v>0.221649650858967</v>
      </c>
      <c r="CO28" s="58" t="n">
        <f aca="false">Y28+Z28</f>
        <v>0</v>
      </c>
      <c r="CP28" s="58" t="n">
        <f aca="false">AB28+AC28+AD28+AE28+AF28</f>
        <v>0</v>
      </c>
      <c r="CQ28" s="60" t="n">
        <f aca="false">'surfaces brutes'!CJ28</f>
        <v>0</v>
      </c>
      <c r="CR28" s="61" t="n">
        <f aca="false">'surfaces brutes'!CK28</f>
        <v>0</v>
      </c>
      <c r="CS28" s="61" t="n">
        <f aca="false">'surfaces brutes'!CL28</f>
        <v>0</v>
      </c>
      <c r="CT28" s="54" t="n">
        <f aca="false">'surfaces brutes'!CM28</f>
        <v>44224</v>
      </c>
      <c r="CU28" s="55" t="n">
        <f aca="false">'surfaces brutes'!CN28</f>
        <v>0</v>
      </c>
      <c r="CV28" s="41" t="n">
        <f aca="false">'surfaces brutes'!CO28</f>
        <v>0</v>
      </c>
      <c r="CW28" s="41" t="n">
        <f aca="false">'surfaces brutes'!CP28</f>
        <v>0</v>
      </c>
      <c r="CX28" s="41" t="n">
        <f aca="false">'surfaces brutes'!CQ28</f>
        <v>0</v>
      </c>
      <c r="DA28" s="58" t="n">
        <f aca="false">T28+V28+U28</f>
        <v>0.0337373291818896</v>
      </c>
      <c r="DB28" s="58" t="n">
        <f aca="false">Y28+Z28</f>
        <v>0</v>
      </c>
      <c r="DC28" s="58" t="n">
        <f aca="false">AB28+AC28+AD28+AE28+AF28</f>
        <v>0</v>
      </c>
      <c r="DD28" s="58" t="n">
        <f aca="false">BS28+BT28</f>
        <v>0.0164116769538182</v>
      </c>
      <c r="DE28" s="58" t="n">
        <f aca="false">BU28+BV28</f>
        <v>0.0124683644915515</v>
      </c>
      <c r="DF28" s="41" t="n">
        <f aca="false">'surfaces brutes'!CR28</f>
        <v>0</v>
      </c>
      <c r="DG28" s="62"/>
      <c r="DH28" s="62" t="n">
        <f aca="false">100*(0.86*AV28+1.01*CM28)/CN28</f>
        <v>23.7977957520653</v>
      </c>
      <c r="DI28" s="62" t="n">
        <f aca="false">100*(0.35*AH28+1.27*AN28+0.6*AS28)/CN28</f>
        <v>35.8837095257148</v>
      </c>
      <c r="DJ28" s="62" t="n">
        <f aca="false">100*(1.41*(AA28+AI28))/CN28</f>
        <v>40.31849472222</v>
      </c>
      <c r="DK28" s="58" t="n">
        <f aca="false">$CL28*DH28/100</f>
        <v>0.07533409676889</v>
      </c>
      <c r="DL28" s="58" t="n">
        <f aca="false">$CL28*DI28/100</f>
        <v>0.113593161064185</v>
      </c>
      <c r="DM28" s="58" t="n">
        <f aca="false">$CL28*DJ28/100</f>
        <v>0.127631878793485</v>
      </c>
    </row>
  </sheetData>
  <autoFilter ref="A4:DM28"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B11" activeCellId="0" sqref="AB11"/>
    </sheetView>
  </sheetViews>
  <sheetFormatPr defaultRowHeight="13.2"/>
  <cols>
    <col collapsed="false" hidden="false" max="1025" min="1" style="0" width="10.3928571428571"/>
  </cols>
  <sheetData>
    <row r="47" customFormat="false" ht="13.2" hidden="false" customHeight="false" outlineLevel="0" collapsed="false">
      <c r="B47" s="63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0" activeCellId="0" sqref="E100"/>
    </sheetView>
  </sheetViews>
  <sheetFormatPr defaultRowHeight="13.2"/>
  <cols>
    <col collapsed="false" hidden="false" max="1025" min="1" style="0" width="10.3928571428571"/>
  </cols>
  <sheetData>
    <row r="47" customFormat="false" ht="13.2" hidden="false" customHeight="false" outlineLevel="0" collapsed="false">
      <c r="B47" s="63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2.8"/>
  <cols>
    <col collapsed="false" hidden="false" max="1" min="1" style="0" width="14.2901785714286"/>
    <col collapsed="false" hidden="false" max="2" min="2" style="57" width="16.1830357142857"/>
    <col collapsed="false" hidden="false" max="4" min="3" style="57" width="11.3392857142857"/>
    <col collapsed="false" hidden="false" max="5" min="5" style="57" width="13.3482142857143"/>
    <col collapsed="false" hidden="false" max="6" min="6" style="57" width="4.37053571428571"/>
    <col collapsed="false" hidden="false" max="7" min="7" style="57" width="11.3392857142857"/>
    <col collapsed="false" hidden="false" max="8" min="8" style="57" width="9.96875"/>
    <col collapsed="false" hidden="false" max="9" min="9" style="57" width="5.78571428571429"/>
    <col collapsed="false" hidden="false" max="10" min="10" style="57" width="14.6473214285714"/>
    <col collapsed="false" hidden="false" max="11" min="11" style="42" width="14.1741071428571"/>
    <col collapsed="false" hidden="false" max="12" min="12" style="0" width="8.50446428571429"/>
    <col collapsed="false" hidden="false" max="13" min="13" style="42" width="16.7723214285714"/>
    <col collapsed="false" hidden="false" max="14" min="14" style="0" width="8.50446428571429"/>
    <col collapsed="false" hidden="false" max="15" min="15" style="42" width="12.7589285714286"/>
    <col collapsed="false" hidden="false" max="16" min="16" style="0" width="8.50446428571429"/>
    <col collapsed="false" hidden="false" max="17" min="17" style="42" width="11.3392857142857"/>
    <col collapsed="false" hidden="false" max="18" min="18" style="0" width="7.32142857142857"/>
    <col collapsed="false" hidden="false" max="19" min="19" style="42" width="11.3392857142857"/>
    <col collapsed="false" hidden="false" max="20" min="20" style="0" width="8.38839285714286"/>
    <col collapsed="false" hidden="false" max="21" min="21" style="42" width="8.38839285714286"/>
    <col collapsed="false" hidden="false" max="22" min="22" style="0" width="8.38839285714286"/>
    <col collapsed="false" hidden="false" max="23" min="23" style="42" width="11.3392857142857"/>
    <col collapsed="false" hidden="false" max="24" min="24" style="0" width="7.32142857142857"/>
    <col collapsed="false" hidden="false" max="25" min="25" style="42" width="11.3392857142857"/>
    <col collapsed="false" hidden="false" max="26" min="26" style="0" width="8.26785714285714"/>
    <col collapsed="false" hidden="false" max="27" min="27" style="42" width="11.3392857142857"/>
    <col collapsed="false" hidden="false" max="28" min="28" style="0" width="7.32142857142857"/>
    <col collapsed="false" hidden="false" max="29" min="29" style="42" width="7.44196428571429"/>
    <col collapsed="false" hidden="false" max="30" min="30" style="64" width="11.3392857142857"/>
    <col collapsed="false" hidden="false" max="31" min="31" style="42" width="11.3392857142857"/>
    <col collapsed="false" hidden="false" max="32" min="32" style="0" width="8.38839285714286"/>
    <col collapsed="false" hidden="false" max="33" min="33" style="42" width="13.3482142857143"/>
    <col collapsed="false" hidden="false" max="34" min="34" style="0" width="7.32142857142857"/>
    <col collapsed="false" hidden="false" max="35" min="35" style="42" width="11.3392857142857"/>
    <col collapsed="false" hidden="false" max="38" min="36" style="0" width="12.875"/>
    <col collapsed="false" hidden="false" max="39" min="39" style="42" width="16.1830357142857"/>
    <col collapsed="false" hidden="false" max="40" min="40" style="0" width="10.75"/>
    <col collapsed="false" hidden="false" max="41" min="41" style="42" width="11.3392857142857"/>
    <col collapsed="false" hidden="false" max="43" min="42" style="0" width="10.2767857142857"/>
    <col collapsed="false" hidden="false" max="44" min="44" style="0" width="7.32142857142857"/>
    <col collapsed="false" hidden="false" max="45" min="45" style="42" width="11.3392857142857"/>
    <col collapsed="false" hidden="false" max="46" min="46" style="0" width="8.50446428571429"/>
    <col collapsed="false" hidden="false" max="47" min="47" style="42" width="11.3392857142857"/>
    <col collapsed="false" hidden="false" max="48" min="48" style="0" width="8.26785714285714"/>
    <col collapsed="false" hidden="false" max="49" min="49" style="42" width="17.9553571428571"/>
    <col collapsed="false" hidden="false" max="50" min="50" style="0" width="9.33035714285714"/>
    <col collapsed="false" hidden="false" max="51" min="51" style="42" width="17.3616071428571"/>
    <col collapsed="false" hidden="false" max="53" min="53" style="42" width="11.3392857142857"/>
    <col collapsed="false" hidden="false" max="54" min="54" style="64" width="7.55803571428571"/>
    <col collapsed="false" hidden="false" max="55" min="55" style="0" width="6.37946428571429"/>
    <col collapsed="false" hidden="false" max="56" min="56" style="0" width="8.74107142857143"/>
    <col collapsed="false" hidden="false" max="57" min="57" style="0" width="17.125"/>
    <col collapsed="false" hidden="false" max="58" min="58" style="0" width="11.3392857142857"/>
    <col collapsed="false" hidden="false" max="59" min="59" style="0" width="16.7723214285714"/>
    <col collapsed="false" hidden="false" max="61" min="60" style="0" width="11.3392857142857"/>
    <col collapsed="false" hidden="false" max="62" min="62" style="0" width="9.45089285714286"/>
    <col collapsed="false" hidden="false" max="63" min="63" style="0" width="16.1830357142857"/>
    <col collapsed="false" hidden="false" max="64" min="64" style="0" width="12.6383928571429"/>
    <col collapsed="false" hidden="false" max="65" min="65" style="0" width="12.875"/>
    <col collapsed="false" hidden="false" max="66" min="66" style="0" width="8.26785714285714"/>
    <col collapsed="false" hidden="false" max="67" min="67" style="0" width="13.3482142857143"/>
    <col collapsed="false" hidden="false" max="68" min="68" style="0" width="13.2276785714286"/>
    <col collapsed="false" hidden="false" max="69" min="69" style="0" width="11.3392857142857"/>
    <col collapsed="false" hidden="false" max="70" min="70" style="0" width="7.32142857142857"/>
    <col collapsed="false" hidden="false" max="71" min="71" style="0" width="11.3392857142857"/>
    <col collapsed="false" hidden="false" max="72" min="72" style="0" width="7.32142857142857"/>
    <col collapsed="false" hidden="false" max="73" min="73" style="0" width="11.3392857142857"/>
    <col collapsed="false" hidden="false" max="74" min="74" style="0" width="7.32142857142857"/>
    <col collapsed="false" hidden="false" max="75" min="75" style="0" width="11.3392857142857"/>
    <col collapsed="false" hidden="false" max="76" min="76" style="0" width="7.32142857142857"/>
    <col collapsed="false" hidden="false" max="77" min="77" style="0" width="11.3392857142857"/>
    <col collapsed="false" hidden="false" max="78" min="78" style="0" width="7.32142857142857"/>
    <col collapsed="false" hidden="false" max="79" min="79" style="0" width="11.3392857142857"/>
    <col collapsed="false" hidden="false" max="80" min="80" style="0" width="7.32142857142857"/>
    <col collapsed="false" hidden="false" max="81" min="81" style="0" width="11.3392857142857"/>
    <col collapsed="false" hidden="false" max="82" min="82" style="0" width="6.25892857142857"/>
    <col collapsed="false" hidden="false" max="83" min="83" style="0" width="11.3392857142857"/>
    <col collapsed="false" hidden="false" max="84" min="84" style="0" width="6.25892857142857"/>
    <col collapsed="false" hidden="false" max="85" min="85" style="0" width="11.3392857142857"/>
    <col collapsed="false" hidden="false" max="86" min="86" style="0" width="6.25892857142857"/>
    <col collapsed="false" hidden="false" max="87" min="87" style="0" width="11.3392857142857"/>
    <col collapsed="false" hidden="false" max="88" min="88" style="0" width="7.20535714285714"/>
    <col collapsed="false" hidden="false" max="1025" min="89" style="0" width="10.3928571428571"/>
  </cols>
  <sheetData>
    <row r="1" customFormat="false" ht="12.8" hidden="false" customHeight="false" outlineLevel="0" collapsed="false">
      <c r="A1" s="6" t="s">
        <v>1</v>
      </c>
      <c r="B1" s="57" t="s">
        <v>2</v>
      </c>
      <c r="C1" s="57" t="s">
        <v>3</v>
      </c>
      <c r="D1" s="57" t="s">
        <v>4</v>
      </c>
      <c r="E1" s="57" t="s">
        <v>18</v>
      </c>
      <c r="F1" s="57" t="s">
        <v>6</v>
      </c>
      <c r="G1" s="57" t="s">
        <v>7</v>
      </c>
      <c r="H1" s="57" t="s">
        <v>121</v>
      </c>
      <c r="I1" s="57" t="s">
        <v>8</v>
      </c>
      <c r="J1" s="57" t="s">
        <v>9</v>
      </c>
      <c r="K1" s="30" t="s">
        <v>122</v>
      </c>
      <c r="L1" s="3" t="s">
        <v>24</v>
      </c>
      <c r="M1" s="30" t="s">
        <v>107</v>
      </c>
      <c r="N1" s="29" t="s">
        <v>25</v>
      </c>
      <c r="O1" s="30" t="s">
        <v>108</v>
      </c>
      <c r="P1" s="29" t="s">
        <v>28</v>
      </c>
      <c r="Q1" s="30" t="s">
        <v>123</v>
      </c>
      <c r="R1" s="29" t="s">
        <v>29</v>
      </c>
      <c r="S1" s="30" t="s">
        <v>109</v>
      </c>
      <c r="T1" s="29" t="s">
        <v>30</v>
      </c>
      <c r="U1" s="42" t="s">
        <v>124</v>
      </c>
      <c r="V1" s="0" t="s">
        <v>31</v>
      </c>
      <c r="W1" s="30" t="s">
        <v>125</v>
      </c>
      <c r="X1" s="29" t="s">
        <v>32</v>
      </c>
      <c r="Y1" s="30" t="s">
        <v>126</v>
      </c>
      <c r="Z1" s="29" t="s">
        <v>33</v>
      </c>
      <c r="AA1" s="30" t="s">
        <v>127</v>
      </c>
      <c r="AB1" s="29" t="s">
        <v>34</v>
      </c>
      <c r="AC1" s="30" t="s">
        <v>128</v>
      </c>
      <c r="AD1" s="5" t="s">
        <v>36</v>
      </c>
      <c r="AE1" s="30" t="s">
        <v>129</v>
      </c>
      <c r="AF1" s="29" t="s">
        <v>37</v>
      </c>
      <c r="AG1" s="42" t="s">
        <v>130</v>
      </c>
      <c r="AH1" s="29" t="s">
        <v>38</v>
      </c>
      <c r="AI1" s="30" t="s">
        <v>131</v>
      </c>
      <c r="AJ1" s="0" t="s">
        <v>39</v>
      </c>
      <c r="AK1" s="30" t="s">
        <v>132</v>
      </c>
      <c r="AL1" s="0" t="s">
        <v>41</v>
      </c>
      <c r="AM1" s="30" t="s">
        <v>133</v>
      </c>
      <c r="AN1" s="29" t="s">
        <v>42</v>
      </c>
      <c r="AO1" s="30" t="s">
        <v>134</v>
      </c>
      <c r="AP1" s="0" t="s">
        <v>43</v>
      </c>
      <c r="AQ1" s="0" t="s">
        <v>135</v>
      </c>
      <c r="AR1" s="29" t="s">
        <v>44</v>
      </c>
      <c r="AS1" s="30" t="s">
        <v>136</v>
      </c>
      <c r="AT1" s="29" t="s">
        <v>45</v>
      </c>
      <c r="AU1" s="30" t="s">
        <v>137</v>
      </c>
      <c r="AV1" s="29" t="s">
        <v>46</v>
      </c>
      <c r="AW1" s="30" t="s">
        <v>138</v>
      </c>
      <c r="AX1" s="29" t="s">
        <v>47</v>
      </c>
      <c r="AY1" s="30" t="s">
        <v>139</v>
      </c>
      <c r="AZ1" s="29" t="s">
        <v>48</v>
      </c>
      <c r="BA1" s="30" t="s">
        <v>140</v>
      </c>
      <c r="BB1" s="5" t="s">
        <v>49</v>
      </c>
      <c r="BC1" s="30" t="s">
        <v>101</v>
      </c>
      <c r="BD1" s="29" t="s">
        <v>50</v>
      </c>
      <c r="BE1" s="30" t="s">
        <v>141</v>
      </c>
      <c r="BF1" s="29" t="s">
        <v>51</v>
      </c>
      <c r="BG1" s="0" t="s">
        <v>99</v>
      </c>
      <c r="BH1" s="29" t="s">
        <v>52</v>
      </c>
      <c r="BI1" s="30" t="s">
        <v>100</v>
      </c>
      <c r="BJ1" s="29" t="s">
        <v>53</v>
      </c>
      <c r="BK1" s="30" t="s">
        <v>110</v>
      </c>
      <c r="BL1" s="29" t="s">
        <v>54</v>
      </c>
      <c r="BM1" s="29" t="s">
        <v>111</v>
      </c>
      <c r="BN1" s="29" t="s">
        <v>57</v>
      </c>
      <c r="BO1" s="30" t="s">
        <v>22</v>
      </c>
      <c r="BP1" s="29"/>
      <c r="BQ1" s="42"/>
      <c r="BR1" s="57"/>
      <c r="BS1" s="42"/>
      <c r="BT1" s="57"/>
      <c r="BU1" s="42"/>
      <c r="BV1" s="57"/>
      <c r="BW1" s="42"/>
      <c r="BX1" s="57"/>
      <c r="BY1" s="42"/>
      <c r="BZ1" s="57"/>
      <c r="CA1" s="42"/>
      <c r="CB1" s="57"/>
      <c r="CC1" s="57"/>
      <c r="CD1" s="57"/>
      <c r="CE1" s="57"/>
      <c r="CF1" s="57"/>
      <c r="CG1" s="57"/>
      <c r="CH1" s="57"/>
      <c r="CI1" s="57"/>
      <c r="CJ1" s="57"/>
    </row>
    <row r="2" customFormat="false" ht="12.8" hidden="false" customHeight="false" outlineLevel="0" collapsed="false">
      <c r="A2" s="6" t="n">
        <v>44264</v>
      </c>
      <c r="B2" s="57" t="s">
        <v>64</v>
      </c>
      <c r="C2" s="57" t="s">
        <v>65</v>
      </c>
      <c r="D2" s="57" t="s">
        <v>64</v>
      </c>
      <c r="E2" s="6" t="n">
        <v>44242</v>
      </c>
      <c r="F2" s="57" t="n">
        <v>1</v>
      </c>
      <c r="G2" s="57" t="n">
        <v>5</v>
      </c>
      <c r="H2" s="57" t="n">
        <v>5.48</v>
      </c>
      <c r="I2" s="57" t="n">
        <v>11</v>
      </c>
      <c r="J2" s="57" t="n">
        <v>2.27</v>
      </c>
      <c r="K2" s="30" t="n">
        <v>0.0333</v>
      </c>
      <c r="L2" s="3" t="n">
        <v>1</v>
      </c>
      <c r="M2" s="30" t="n">
        <v>0.0538</v>
      </c>
      <c r="N2" s="29" t="n">
        <v>1</v>
      </c>
      <c r="O2" s="30" t="s">
        <v>142</v>
      </c>
      <c r="P2" s="29" t="n">
        <v>1</v>
      </c>
      <c r="Q2" s="30" t="n">
        <v>0.0213</v>
      </c>
      <c r="R2" s="29" t="n">
        <v>1</v>
      </c>
      <c r="S2" s="30" t="s">
        <v>142</v>
      </c>
      <c r="T2" s="29" t="n">
        <v>1</v>
      </c>
      <c r="U2" s="42" t="n">
        <v>0.0036</v>
      </c>
      <c r="V2" s="0" t="n">
        <v>3</v>
      </c>
      <c r="W2" s="30" t="n">
        <v>0.0275</v>
      </c>
      <c r="X2" s="29" t="n">
        <v>1</v>
      </c>
      <c r="Y2" s="30" t="n">
        <v>0.063</v>
      </c>
      <c r="Z2" s="29" t="n">
        <v>1</v>
      </c>
      <c r="AA2" s="30" t="n">
        <v>0.0058</v>
      </c>
      <c r="AB2" s="29" t="n">
        <v>1</v>
      </c>
      <c r="AC2" s="30" t="n">
        <v>0.0132</v>
      </c>
      <c r="AD2" s="5" t="n">
        <v>1</v>
      </c>
      <c r="AE2" s="30" t="n">
        <v>0.0036</v>
      </c>
      <c r="AF2" s="29" t="n">
        <v>1</v>
      </c>
      <c r="AG2" s="42" t="n">
        <v>0.0806</v>
      </c>
      <c r="AH2" s="29" t="n">
        <v>1</v>
      </c>
      <c r="AI2" s="30" t="n">
        <v>0.0025</v>
      </c>
      <c r="AJ2" s="0" t="n">
        <v>3</v>
      </c>
      <c r="AK2" s="42" t="n">
        <v>0.033</v>
      </c>
      <c r="AL2" s="0" t="n">
        <v>1</v>
      </c>
      <c r="AM2" s="42" t="s">
        <v>142</v>
      </c>
      <c r="AN2" s="29" t="n">
        <v>1</v>
      </c>
      <c r="AO2" s="30" t="n">
        <v>0.0293</v>
      </c>
      <c r="AP2" s="0" t="n">
        <v>1</v>
      </c>
      <c r="AQ2" s="0" t="n">
        <v>0.004637081</v>
      </c>
      <c r="AR2" s="29" t="n">
        <v>1</v>
      </c>
      <c r="AS2" s="30" t="n">
        <v>0.0127</v>
      </c>
      <c r="AT2" s="29" t="n">
        <v>1</v>
      </c>
      <c r="AU2" s="30" t="n">
        <v>0.002</v>
      </c>
      <c r="AV2" s="29" t="n">
        <v>1</v>
      </c>
      <c r="AW2" s="30" t="s">
        <v>142</v>
      </c>
      <c r="AX2" s="29" t="n">
        <v>1</v>
      </c>
      <c r="AY2" s="30" t="s">
        <v>142</v>
      </c>
      <c r="AZ2" s="29" t="n">
        <v>1</v>
      </c>
      <c r="BA2" s="30" t="n">
        <v>0.0498</v>
      </c>
      <c r="BB2" s="5" t="n">
        <v>1</v>
      </c>
      <c r="BC2" s="30" t="n">
        <v>0.0498</v>
      </c>
      <c r="BD2" s="29" t="n">
        <v>1</v>
      </c>
      <c r="BE2" s="30" t="n">
        <v>0.0162</v>
      </c>
      <c r="BF2" s="29" t="n">
        <v>1</v>
      </c>
      <c r="BG2" s="42" t="n">
        <v>0.4484</v>
      </c>
      <c r="BH2" s="29" t="n">
        <v>1</v>
      </c>
      <c r="BI2" s="30" t="n">
        <v>0.4646</v>
      </c>
      <c r="BJ2" s="29" t="n">
        <v>1</v>
      </c>
      <c r="BK2" s="30" t="n">
        <v>0.0055</v>
      </c>
      <c r="BL2" s="29" t="n">
        <v>1</v>
      </c>
      <c r="BM2" s="30" t="n">
        <v>0.0174</v>
      </c>
      <c r="BN2" s="29" t="n">
        <v>0</v>
      </c>
      <c r="BO2" s="30" t="s">
        <v>67</v>
      </c>
      <c r="BP2" s="29"/>
      <c r="BQ2" s="42"/>
      <c r="BR2" s="57"/>
      <c r="BS2" s="42"/>
      <c r="BT2" s="57"/>
      <c r="BU2" s="42"/>
      <c r="BV2" s="57"/>
      <c r="BW2" s="42"/>
      <c r="BX2" s="57"/>
      <c r="BY2" s="42"/>
      <c r="BZ2" s="57"/>
      <c r="CA2" s="42"/>
      <c r="CB2" s="57"/>
      <c r="CC2" s="57"/>
      <c r="CD2" s="57"/>
      <c r="CE2" s="57"/>
      <c r="CF2" s="57"/>
      <c r="CG2" s="57"/>
      <c r="CH2" s="57"/>
      <c r="CI2" s="57"/>
      <c r="CJ2" s="57"/>
    </row>
    <row r="3" customFormat="false" ht="12.8" hidden="false" customHeight="false" outlineLevel="0" collapsed="false">
      <c r="A3" s="6" t="n">
        <v>44264</v>
      </c>
      <c r="B3" s="57" t="s">
        <v>64</v>
      </c>
      <c r="C3" s="57" t="s">
        <v>68</v>
      </c>
      <c r="D3" s="57" t="s">
        <v>64</v>
      </c>
      <c r="E3" s="6" t="n">
        <v>44242</v>
      </c>
      <c r="F3" s="57" t="n">
        <v>1</v>
      </c>
      <c r="G3" s="57" t="n">
        <v>10</v>
      </c>
      <c r="H3" s="57" t="n">
        <v>9.96</v>
      </c>
      <c r="I3" s="57" t="n">
        <v>10</v>
      </c>
      <c r="J3" s="57" t="n">
        <v>2.27</v>
      </c>
      <c r="K3" s="30" t="n">
        <v>0.0331</v>
      </c>
      <c r="L3" s="3" t="n">
        <v>1</v>
      </c>
      <c r="M3" s="30" t="n">
        <v>0.0555</v>
      </c>
      <c r="N3" s="29" t="n">
        <v>1</v>
      </c>
      <c r="O3" s="30" t="s">
        <v>142</v>
      </c>
      <c r="P3" s="29" t="n">
        <v>1</v>
      </c>
      <c r="Q3" s="30" t="n">
        <v>0.0235</v>
      </c>
      <c r="R3" s="29" t="n">
        <v>1</v>
      </c>
      <c r="S3" s="30" t="s">
        <v>142</v>
      </c>
      <c r="T3" s="29" t="n">
        <v>1</v>
      </c>
      <c r="U3" s="42" t="n">
        <v>0.0037</v>
      </c>
      <c r="V3" s="0" t="n">
        <v>3</v>
      </c>
      <c r="W3" s="30" t="n">
        <v>0.0288</v>
      </c>
      <c r="X3" s="29" t="n">
        <v>1</v>
      </c>
      <c r="Y3" s="30" t="n">
        <v>0.065</v>
      </c>
      <c r="Z3" s="29" t="n">
        <v>1</v>
      </c>
      <c r="AA3" s="30" t="n">
        <v>0.0062</v>
      </c>
      <c r="AB3" s="29" t="n">
        <v>1</v>
      </c>
      <c r="AC3" s="30" t="n">
        <v>0.0138</v>
      </c>
      <c r="AD3" s="5" t="n">
        <v>1</v>
      </c>
      <c r="AE3" s="30" t="n">
        <v>0.0042</v>
      </c>
      <c r="AF3" s="29" t="n">
        <v>1</v>
      </c>
      <c r="AG3" s="42" t="n">
        <v>0.0845</v>
      </c>
      <c r="AH3" s="29" t="n">
        <v>1</v>
      </c>
      <c r="AI3" s="30" t="n">
        <v>0.0025</v>
      </c>
      <c r="AJ3" s="0" t="n">
        <v>3</v>
      </c>
      <c r="AK3" s="42" t="n">
        <v>0.0341</v>
      </c>
      <c r="AL3" s="0" t="n">
        <v>1</v>
      </c>
      <c r="AM3" s="42" t="s">
        <v>142</v>
      </c>
      <c r="AN3" s="29" t="n">
        <v>1</v>
      </c>
      <c r="AO3" s="30" t="n">
        <v>0.0317</v>
      </c>
      <c r="AP3" s="0" t="n">
        <v>1</v>
      </c>
      <c r="AQ3" s="0" t="n">
        <v>0.004171404</v>
      </c>
      <c r="AR3" s="29" t="n">
        <v>1</v>
      </c>
      <c r="AS3" s="30" t="n">
        <v>0.013</v>
      </c>
      <c r="AT3" s="29" t="n">
        <v>1</v>
      </c>
      <c r="AU3" s="30" t="n">
        <v>0.0022</v>
      </c>
      <c r="AV3" s="29" t="n">
        <v>1</v>
      </c>
      <c r="AW3" s="30" t="s">
        <v>142</v>
      </c>
      <c r="AX3" s="29" t="n">
        <v>1</v>
      </c>
      <c r="AY3" s="30" t="s">
        <v>142</v>
      </c>
      <c r="AZ3" s="29" t="n">
        <v>1</v>
      </c>
      <c r="BA3" s="30" t="n">
        <v>0.0523</v>
      </c>
      <c r="BB3" s="5" t="n">
        <v>1</v>
      </c>
      <c r="BC3" s="30" t="n">
        <v>0.0523</v>
      </c>
      <c r="BD3" s="29" t="n">
        <v>1</v>
      </c>
      <c r="BE3" s="30" t="s">
        <v>142</v>
      </c>
      <c r="BF3" s="29" t="n">
        <v>1</v>
      </c>
      <c r="BG3" s="42" t="n">
        <v>0.4898</v>
      </c>
      <c r="BH3" s="29" t="n">
        <v>1</v>
      </c>
      <c r="BI3" s="30" t="n">
        <v>0.4898</v>
      </c>
      <c r="BJ3" s="29" t="n">
        <v>1</v>
      </c>
      <c r="BK3" s="30" t="n">
        <v>0.0269</v>
      </c>
      <c r="BL3" s="29" t="n">
        <v>1</v>
      </c>
      <c r="BM3" s="30" t="n">
        <v>0.0184</v>
      </c>
      <c r="BN3" s="29" t="n">
        <v>0</v>
      </c>
      <c r="BO3" s="30" t="s">
        <v>67</v>
      </c>
      <c r="BP3" s="29"/>
      <c r="BQ3" s="42"/>
      <c r="BR3" s="57"/>
      <c r="BS3" s="42"/>
      <c r="BT3" s="57"/>
      <c r="BU3" s="42"/>
      <c r="BV3" s="57"/>
      <c r="BW3" s="42"/>
      <c r="BX3" s="57"/>
      <c r="BY3" s="42"/>
      <c r="BZ3" s="57"/>
      <c r="CA3" s="42"/>
      <c r="CB3" s="57"/>
      <c r="CC3" s="57"/>
      <c r="CD3" s="57"/>
      <c r="CE3" s="57"/>
      <c r="CF3" s="57"/>
      <c r="CG3" s="57"/>
      <c r="CH3" s="57"/>
      <c r="CI3" s="57"/>
      <c r="CJ3" s="57"/>
    </row>
    <row r="4" customFormat="false" ht="12.8" hidden="false" customHeight="false" outlineLevel="0" collapsed="false">
      <c r="A4" s="6" t="n">
        <v>44264</v>
      </c>
      <c r="B4" s="57" t="s">
        <v>64</v>
      </c>
      <c r="C4" s="57" t="s">
        <v>69</v>
      </c>
      <c r="D4" s="57" t="s">
        <v>64</v>
      </c>
      <c r="E4" s="6" t="n">
        <v>44242</v>
      </c>
      <c r="F4" s="57" t="n">
        <v>1</v>
      </c>
      <c r="G4" s="57" t="n">
        <v>20</v>
      </c>
      <c r="H4" s="57" t="n">
        <v>19.37</v>
      </c>
      <c r="I4" s="57" t="n">
        <v>9</v>
      </c>
      <c r="J4" s="57" t="n">
        <v>2.27</v>
      </c>
      <c r="K4" s="30" t="n">
        <v>0.0339</v>
      </c>
      <c r="L4" s="3" t="n">
        <v>1</v>
      </c>
      <c r="M4" s="30" t="n">
        <v>0.0572</v>
      </c>
      <c r="N4" s="29" t="n">
        <v>1</v>
      </c>
      <c r="O4" s="30" t="s">
        <v>142</v>
      </c>
      <c r="P4" s="29" t="n">
        <v>1</v>
      </c>
      <c r="Q4" s="30" t="n">
        <v>0.0228</v>
      </c>
      <c r="R4" s="29" t="n">
        <v>1</v>
      </c>
      <c r="S4" s="30" t="s">
        <v>142</v>
      </c>
      <c r="T4" s="29" t="n">
        <v>1</v>
      </c>
      <c r="U4" s="42" t="n">
        <v>0.0038</v>
      </c>
      <c r="V4" s="0" t="n">
        <v>3</v>
      </c>
      <c r="W4" s="30" t="n">
        <v>0.0287</v>
      </c>
      <c r="X4" s="29" t="n">
        <v>1</v>
      </c>
      <c r="Y4" s="30" t="n">
        <v>0.0685</v>
      </c>
      <c r="Z4" s="29" t="n">
        <v>1</v>
      </c>
      <c r="AA4" s="30" t="n">
        <v>0.0064</v>
      </c>
      <c r="AB4" s="29" t="n">
        <v>1</v>
      </c>
      <c r="AC4" s="30" t="n">
        <v>0.0141</v>
      </c>
      <c r="AD4" s="5" t="n">
        <v>1</v>
      </c>
      <c r="AE4" s="30" t="n">
        <v>0.0044</v>
      </c>
      <c r="AF4" s="29" t="n">
        <v>1</v>
      </c>
      <c r="AG4" s="42" t="n">
        <v>0.0861</v>
      </c>
      <c r="AH4" s="29" t="n">
        <v>1</v>
      </c>
      <c r="AI4" s="30" t="n">
        <v>0.0026</v>
      </c>
      <c r="AJ4" s="0" t="n">
        <v>3</v>
      </c>
      <c r="AK4" s="42" t="n">
        <v>0.0302</v>
      </c>
      <c r="AL4" s="0" t="n">
        <v>1</v>
      </c>
      <c r="AM4" s="42" t="s">
        <v>142</v>
      </c>
      <c r="AN4" s="29" t="n">
        <v>1</v>
      </c>
      <c r="AO4" s="30" t="n">
        <v>0.0314</v>
      </c>
      <c r="AP4" s="0" t="n">
        <v>1</v>
      </c>
      <c r="AQ4" s="0" t="n">
        <v>0.002967661</v>
      </c>
      <c r="AR4" s="29" t="n">
        <v>1</v>
      </c>
      <c r="AS4" s="30" t="n">
        <v>0.013</v>
      </c>
      <c r="AT4" s="29" t="n">
        <v>1</v>
      </c>
      <c r="AU4" s="30" t="n">
        <v>0.0017</v>
      </c>
      <c r="AV4" s="29" t="n">
        <v>1</v>
      </c>
      <c r="AW4" s="30" t="s">
        <v>142</v>
      </c>
      <c r="AX4" s="29" t="n">
        <v>1</v>
      </c>
      <c r="AY4" s="30" t="s">
        <v>142</v>
      </c>
      <c r="AZ4" s="29" t="n">
        <v>1</v>
      </c>
      <c r="BA4" s="30" t="n">
        <v>0.0514</v>
      </c>
      <c r="BB4" s="5" t="n">
        <v>1</v>
      </c>
      <c r="BC4" s="30" t="n">
        <v>0.0514</v>
      </c>
      <c r="BD4" s="29" t="n">
        <v>1</v>
      </c>
      <c r="BE4" s="30" t="s">
        <v>142</v>
      </c>
      <c r="BF4" s="29" t="n">
        <v>1</v>
      </c>
      <c r="BG4" s="42" t="n">
        <v>0.5056</v>
      </c>
      <c r="BH4" s="29" t="n">
        <v>1</v>
      </c>
      <c r="BI4" s="30" t="n">
        <v>0.5056</v>
      </c>
      <c r="BJ4" s="29" t="n">
        <v>1</v>
      </c>
      <c r="BK4" s="30" t="n">
        <v>0.0066</v>
      </c>
      <c r="BL4" s="29" t="n">
        <v>1</v>
      </c>
      <c r="BM4" s="30" t="n">
        <v>0.0192</v>
      </c>
      <c r="BN4" s="29" t="n">
        <v>0</v>
      </c>
      <c r="BO4" s="30" t="s">
        <v>67</v>
      </c>
      <c r="BP4" s="29"/>
      <c r="BQ4" s="42"/>
      <c r="BR4" s="57"/>
      <c r="BS4" s="42"/>
      <c r="BT4" s="57"/>
      <c r="BU4" s="42"/>
      <c r="BV4" s="57"/>
      <c r="BW4" s="42"/>
      <c r="BX4" s="57"/>
      <c r="BY4" s="42"/>
      <c r="BZ4" s="57"/>
      <c r="CA4" s="42"/>
      <c r="CB4" s="57"/>
      <c r="CC4" s="57"/>
      <c r="CD4" s="57"/>
      <c r="CE4" s="57"/>
      <c r="CF4" s="57"/>
      <c r="CG4" s="57"/>
      <c r="CH4" s="57"/>
      <c r="CI4" s="57"/>
      <c r="CJ4" s="57"/>
    </row>
    <row r="5" customFormat="false" ht="12.8" hidden="false" customHeight="false" outlineLevel="0" collapsed="false">
      <c r="A5" s="6" t="n">
        <v>44264</v>
      </c>
      <c r="B5" s="57" t="s">
        <v>64</v>
      </c>
      <c r="C5" s="57" t="s">
        <v>70</v>
      </c>
      <c r="D5" s="57" t="s">
        <v>64</v>
      </c>
      <c r="E5" s="6" t="n">
        <v>44242</v>
      </c>
      <c r="F5" s="57" t="n">
        <v>1</v>
      </c>
      <c r="G5" s="57" t="n">
        <v>30</v>
      </c>
      <c r="H5" s="57" t="n">
        <v>28.87</v>
      </c>
      <c r="I5" s="57" t="n">
        <v>7</v>
      </c>
      <c r="J5" s="57" t="n">
        <v>2.27</v>
      </c>
      <c r="K5" s="30" t="n">
        <v>0.0357</v>
      </c>
      <c r="L5" s="3" t="n">
        <v>1</v>
      </c>
      <c r="M5" s="30" t="n">
        <v>0.0592</v>
      </c>
      <c r="N5" s="29" t="n">
        <v>1</v>
      </c>
      <c r="O5" s="30" t="s">
        <v>142</v>
      </c>
      <c r="P5" s="29" t="n">
        <v>1</v>
      </c>
      <c r="Q5" s="30" t="n">
        <v>0.0223</v>
      </c>
      <c r="R5" s="29" t="n">
        <v>1</v>
      </c>
      <c r="S5" s="30" t="s">
        <v>142</v>
      </c>
      <c r="T5" s="29" t="n">
        <v>1</v>
      </c>
      <c r="U5" s="42" t="n">
        <v>0.0039</v>
      </c>
      <c r="V5" s="0" t="n">
        <v>3</v>
      </c>
      <c r="W5" s="30" t="n">
        <v>0.0298</v>
      </c>
      <c r="X5" s="29" t="n">
        <v>1</v>
      </c>
      <c r="Y5" s="30" t="n">
        <v>0.0763</v>
      </c>
      <c r="Z5" s="29" t="n">
        <v>1</v>
      </c>
      <c r="AA5" s="30" t="n">
        <v>0.0082</v>
      </c>
      <c r="AB5" s="29" t="n">
        <v>1</v>
      </c>
      <c r="AC5" s="30" t="n">
        <v>0.0155</v>
      </c>
      <c r="AD5" s="5" t="n">
        <v>1</v>
      </c>
      <c r="AE5" s="30" t="n">
        <v>0.0054</v>
      </c>
      <c r="AF5" s="29" t="n">
        <v>1</v>
      </c>
      <c r="AG5" s="42" t="n">
        <v>0.0902</v>
      </c>
      <c r="AH5" s="29" t="n">
        <v>1</v>
      </c>
      <c r="AI5" s="30" t="n">
        <v>0.0032</v>
      </c>
      <c r="AJ5" s="0" t="n">
        <v>3</v>
      </c>
      <c r="AK5" s="42" t="n">
        <v>0.0288</v>
      </c>
      <c r="AL5" s="0" t="n">
        <v>1</v>
      </c>
      <c r="AM5" s="42" t="s">
        <v>142</v>
      </c>
      <c r="AN5" s="29" t="n">
        <v>1</v>
      </c>
      <c r="AO5" s="30" t="n">
        <v>0.0319</v>
      </c>
      <c r="AP5" s="0" t="n">
        <v>1</v>
      </c>
      <c r="AQ5" s="0" t="n">
        <v>0.002219806</v>
      </c>
      <c r="AR5" s="29" t="n">
        <v>1</v>
      </c>
      <c r="AS5" s="30" t="n">
        <v>0.0134</v>
      </c>
      <c r="AT5" s="29" t="n">
        <v>1</v>
      </c>
      <c r="AU5" s="30" t="n">
        <v>0.0017</v>
      </c>
      <c r="AV5" s="29" t="n">
        <v>1</v>
      </c>
      <c r="AW5" s="30" t="s">
        <v>142</v>
      </c>
      <c r="AX5" s="29" t="n">
        <v>1</v>
      </c>
      <c r="AY5" s="30" t="s">
        <v>142</v>
      </c>
      <c r="AZ5" s="29" t="n">
        <v>1</v>
      </c>
      <c r="BA5" s="30" t="n">
        <v>0.0522</v>
      </c>
      <c r="BB5" s="5" t="n">
        <v>1</v>
      </c>
      <c r="BC5" s="30" t="n">
        <v>0.0522</v>
      </c>
      <c r="BD5" s="29" t="n">
        <v>1</v>
      </c>
      <c r="BE5" s="30" t="s">
        <v>142</v>
      </c>
      <c r="BF5" s="29" t="n">
        <v>1</v>
      </c>
      <c r="BG5" s="42" t="n">
        <v>0.5362</v>
      </c>
      <c r="BH5" s="29" t="n">
        <v>1</v>
      </c>
      <c r="BI5" s="30" t="n">
        <v>0.5362</v>
      </c>
      <c r="BJ5" s="29" t="n">
        <v>1</v>
      </c>
      <c r="BK5" s="30" t="n">
        <v>0.0072</v>
      </c>
      <c r="BL5" s="29" t="n">
        <v>1</v>
      </c>
      <c r="BM5" s="30" t="n">
        <v>0.0202</v>
      </c>
      <c r="BN5" s="29" t="n">
        <v>0</v>
      </c>
      <c r="BO5" s="30" t="s">
        <v>67</v>
      </c>
      <c r="BP5" s="29"/>
      <c r="BQ5" s="42"/>
      <c r="BR5" s="57"/>
      <c r="BS5" s="42"/>
      <c r="BT5" s="57"/>
      <c r="BU5" s="42"/>
      <c r="BV5" s="57"/>
      <c r="BW5" s="42"/>
      <c r="BX5" s="57"/>
      <c r="BY5" s="42"/>
      <c r="BZ5" s="57"/>
      <c r="CA5" s="42"/>
      <c r="CB5" s="57"/>
      <c r="CC5" s="57"/>
      <c r="CD5" s="57"/>
      <c r="CE5" s="57"/>
      <c r="CF5" s="57"/>
      <c r="CG5" s="57"/>
      <c r="CH5" s="57"/>
      <c r="CI5" s="57"/>
      <c r="CJ5" s="57"/>
    </row>
    <row r="6" customFormat="false" ht="12.8" hidden="false" customHeight="false" outlineLevel="0" collapsed="false">
      <c r="A6" s="6" t="n">
        <v>44264</v>
      </c>
      <c r="B6" s="57" t="s">
        <v>64</v>
      </c>
      <c r="C6" s="57" t="s">
        <v>71</v>
      </c>
      <c r="D6" s="57" t="s">
        <v>64</v>
      </c>
      <c r="E6" s="6" t="n">
        <v>44242</v>
      </c>
      <c r="F6" s="57" t="n">
        <v>1</v>
      </c>
      <c r="G6" s="57" t="n">
        <v>40</v>
      </c>
      <c r="H6" s="57" t="n">
        <v>40.41</v>
      </c>
      <c r="I6" s="57" t="n">
        <v>6</v>
      </c>
      <c r="J6" s="57" t="n">
        <v>2.27</v>
      </c>
      <c r="K6" s="30" t="n">
        <v>0.0365</v>
      </c>
      <c r="L6" s="3" t="n">
        <v>1</v>
      </c>
      <c r="M6" s="30" t="n">
        <v>0.058</v>
      </c>
      <c r="N6" s="29" t="n">
        <v>1</v>
      </c>
      <c r="O6" s="30" t="s">
        <v>142</v>
      </c>
      <c r="P6" s="29" t="n">
        <v>1</v>
      </c>
      <c r="Q6" s="30" t="n">
        <v>0.0208</v>
      </c>
      <c r="R6" s="29" t="n">
        <v>1</v>
      </c>
      <c r="S6" s="30" t="s">
        <v>142</v>
      </c>
      <c r="T6" s="29" t="n">
        <v>1</v>
      </c>
      <c r="U6" s="42" t="n">
        <v>0.0037</v>
      </c>
      <c r="V6" s="0" t="n">
        <v>3</v>
      </c>
      <c r="W6" s="30" t="n">
        <v>0.0298</v>
      </c>
      <c r="X6" s="29" t="n">
        <v>1</v>
      </c>
      <c r="Y6" s="30" t="n">
        <v>0.0767</v>
      </c>
      <c r="Z6" s="29" t="n">
        <v>1</v>
      </c>
      <c r="AA6" s="30" t="n">
        <v>0.0066</v>
      </c>
      <c r="AB6" s="29" t="n">
        <v>1</v>
      </c>
      <c r="AC6" s="30" t="n">
        <v>0.0141</v>
      </c>
      <c r="AD6" s="5" t="n">
        <v>1</v>
      </c>
      <c r="AE6" s="30" t="s">
        <v>142</v>
      </c>
      <c r="AF6" s="29" t="n">
        <v>1</v>
      </c>
      <c r="AG6" s="42" t="n">
        <v>0.0943</v>
      </c>
      <c r="AH6" s="29" t="n">
        <v>1</v>
      </c>
      <c r="AI6" s="30" t="n">
        <v>0.0028</v>
      </c>
      <c r="AJ6" s="0" t="n">
        <v>3</v>
      </c>
      <c r="AK6" s="42" t="n">
        <v>0.0215</v>
      </c>
      <c r="AL6" s="0" t="n">
        <v>1</v>
      </c>
      <c r="AM6" s="42" t="s">
        <v>142</v>
      </c>
      <c r="AN6" s="29" t="n">
        <v>1</v>
      </c>
      <c r="AO6" s="30" t="n">
        <v>0.0288</v>
      </c>
      <c r="AP6" s="0" t="n">
        <v>1</v>
      </c>
      <c r="AQ6" s="0" t="n">
        <v>0.001571347</v>
      </c>
      <c r="AR6" s="29" t="n">
        <v>1</v>
      </c>
      <c r="AS6" s="30" t="n">
        <v>0.0124</v>
      </c>
      <c r="AT6" s="29" t="n">
        <v>1</v>
      </c>
      <c r="AU6" s="30" t="n">
        <v>0.0015</v>
      </c>
      <c r="AV6" s="29" t="n">
        <v>1</v>
      </c>
      <c r="AW6" s="30" t="s">
        <v>142</v>
      </c>
      <c r="AX6" s="29" t="n">
        <v>1</v>
      </c>
      <c r="AY6" s="30" t="s">
        <v>142</v>
      </c>
      <c r="AZ6" s="29" t="n">
        <v>1</v>
      </c>
      <c r="BA6" s="30" t="n">
        <v>0.0521</v>
      </c>
      <c r="BB6" s="5" t="n">
        <v>1</v>
      </c>
      <c r="BC6" s="30" t="n">
        <v>0.0521</v>
      </c>
      <c r="BD6" s="29" t="n">
        <v>1</v>
      </c>
      <c r="BE6" s="30" t="s">
        <v>142</v>
      </c>
      <c r="BF6" s="29" t="n">
        <v>1</v>
      </c>
      <c r="BG6" s="42" t="n">
        <v>0.5155</v>
      </c>
      <c r="BH6" s="29" t="n">
        <v>1</v>
      </c>
      <c r="BI6" s="30" t="n">
        <v>0.5155</v>
      </c>
      <c r="BJ6" s="29" t="n">
        <v>1</v>
      </c>
      <c r="BK6" s="30" t="n">
        <v>0.0074</v>
      </c>
      <c r="BL6" s="29" t="n">
        <v>1</v>
      </c>
      <c r="BM6" s="30" t="n">
        <v>0.0194</v>
      </c>
      <c r="BN6" s="29" t="n">
        <v>0</v>
      </c>
      <c r="BO6" s="30" t="s">
        <v>67</v>
      </c>
      <c r="BP6" s="29"/>
      <c r="BQ6" s="42"/>
      <c r="BR6" s="57"/>
      <c r="BS6" s="42"/>
      <c r="BT6" s="57"/>
      <c r="BU6" s="42"/>
      <c r="BV6" s="57"/>
      <c r="BW6" s="42"/>
      <c r="BX6" s="57"/>
      <c r="BY6" s="42"/>
      <c r="BZ6" s="57"/>
      <c r="CA6" s="42"/>
      <c r="CB6" s="57"/>
      <c r="CC6" s="57"/>
      <c r="CD6" s="57"/>
      <c r="CE6" s="57"/>
      <c r="CF6" s="57"/>
      <c r="CG6" s="57"/>
      <c r="CH6" s="57"/>
      <c r="CI6" s="57"/>
      <c r="CJ6" s="57"/>
    </row>
    <row r="7" customFormat="false" ht="12.8" hidden="false" customHeight="false" outlineLevel="0" collapsed="false">
      <c r="A7" s="6" t="n">
        <v>44264</v>
      </c>
      <c r="B7" s="57" t="s">
        <v>64</v>
      </c>
      <c r="C7" s="57" t="s">
        <v>72</v>
      </c>
      <c r="D7" s="57" t="s">
        <v>64</v>
      </c>
      <c r="E7" s="6" t="n">
        <v>44242</v>
      </c>
      <c r="F7" s="57" t="n">
        <v>1</v>
      </c>
      <c r="G7" s="57" t="n">
        <v>60</v>
      </c>
      <c r="H7" s="57" t="n">
        <v>60.92</v>
      </c>
      <c r="I7" s="57" t="n">
        <v>4</v>
      </c>
      <c r="J7" s="57" t="n">
        <v>2.27</v>
      </c>
      <c r="K7" s="30" t="n">
        <v>0.0298</v>
      </c>
      <c r="L7" s="3" t="n">
        <v>1</v>
      </c>
      <c r="M7" s="30" t="n">
        <v>0.0476</v>
      </c>
      <c r="N7" s="29" t="n">
        <v>1</v>
      </c>
      <c r="O7" s="30" t="s">
        <v>142</v>
      </c>
      <c r="P7" s="29" t="n">
        <v>1</v>
      </c>
      <c r="Q7" s="30" t="n">
        <v>0.0156</v>
      </c>
      <c r="R7" s="29" t="n">
        <v>1</v>
      </c>
      <c r="S7" s="30" t="s">
        <v>142</v>
      </c>
      <c r="T7" s="29" t="n">
        <v>1</v>
      </c>
      <c r="U7" s="42" t="n">
        <v>0.0031</v>
      </c>
      <c r="V7" s="0" t="n">
        <v>3</v>
      </c>
      <c r="W7" s="30" t="n">
        <v>0.0254</v>
      </c>
      <c r="X7" s="29" t="n">
        <v>1</v>
      </c>
      <c r="Y7" s="30" t="n">
        <v>0.0634</v>
      </c>
      <c r="Z7" s="29" t="n">
        <v>1</v>
      </c>
      <c r="AA7" s="30" t="n">
        <v>0.0071</v>
      </c>
      <c r="AB7" s="29" t="n">
        <v>1</v>
      </c>
      <c r="AC7" s="30" t="n">
        <v>0.0125</v>
      </c>
      <c r="AD7" s="5" t="n">
        <v>1</v>
      </c>
      <c r="AE7" s="30" t="n">
        <v>0.0033</v>
      </c>
      <c r="AF7" s="29" t="n">
        <v>1</v>
      </c>
      <c r="AG7" s="42" t="n">
        <v>0.0765</v>
      </c>
      <c r="AH7" s="29" t="n">
        <v>1</v>
      </c>
      <c r="AI7" s="30" t="n">
        <v>0.0024</v>
      </c>
      <c r="AJ7" s="0" t="n">
        <v>3</v>
      </c>
      <c r="AK7" s="42" t="n">
        <v>0.0157</v>
      </c>
      <c r="AL7" s="0" t="n">
        <v>1</v>
      </c>
      <c r="AM7" s="42" t="s">
        <v>142</v>
      </c>
      <c r="AN7" s="29" t="n">
        <v>1</v>
      </c>
      <c r="AO7" s="30" t="n">
        <v>0.0242</v>
      </c>
      <c r="AP7" s="0" t="n">
        <v>1</v>
      </c>
      <c r="AQ7" s="0" t="n">
        <v>0.001082448</v>
      </c>
      <c r="AR7" s="29" t="n">
        <v>1</v>
      </c>
      <c r="AS7" s="30" t="n">
        <v>0.0104</v>
      </c>
      <c r="AT7" s="29" t="n">
        <v>1</v>
      </c>
      <c r="AU7" s="30" t="n">
        <v>0.0011</v>
      </c>
      <c r="AV7" s="29" t="n">
        <v>1</v>
      </c>
      <c r="AW7" s="30" t="s">
        <v>142</v>
      </c>
      <c r="AX7" s="29" t="n">
        <v>1</v>
      </c>
      <c r="AY7" s="30" t="s">
        <v>142</v>
      </c>
      <c r="AZ7" s="29" t="n">
        <v>1</v>
      </c>
      <c r="BA7" s="30" t="n">
        <v>0.0412</v>
      </c>
      <c r="BB7" s="5" t="n">
        <v>1</v>
      </c>
      <c r="BC7" s="30" t="n">
        <v>0.0412</v>
      </c>
      <c r="BD7" s="29" t="n">
        <v>1</v>
      </c>
      <c r="BE7" s="30" t="s">
        <v>142</v>
      </c>
      <c r="BF7" s="29" t="n">
        <v>1</v>
      </c>
      <c r="BG7" s="42" t="n">
        <v>0.4449</v>
      </c>
      <c r="BH7" s="29" t="n">
        <v>1</v>
      </c>
      <c r="BI7" s="30" t="n">
        <v>0.4449</v>
      </c>
      <c r="BJ7" s="29" t="n">
        <v>1</v>
      </c>
      <c r="BK7" s="30" t="n">
        <v>0.0061</v>
      </c>
      <c r="BL7" s="29" t="n">
        <v>1</v>
      </c>
      <c r="BM7" s="30" t="n">
        <v>0.0166</v>
      </c>
      <c r="BN7" s="29" t="n">
        <v>0</v>
      </c>
      <c r="BO7" s="30" t="s">
        <v>67</v>
      </c>
      <c r="BP7" s="29"/>
      <c r="BQ7" s="42"/>
      <c r="BR7" s="57"/>
      <c r="BS7" s="42"/>
      <c r="BT7" s="57"/>
      <c r="BU7" s="42"/>
      <c r="BV7" s="57"/>
      <c r="BW7" s="42"/>
      <c r="BX7" s="57"/>
      <c r="BY7" s="42"/>
      <c r="BZ7" s="57"/>
      <c r="CA7" s="42"/>
      <c r="CB7" s="57"/>
      <c r="CC7" s="57"/>
      <c r="CD7" s="57"/>
      <c r="CE7" s="57"/>
      <c r="CF7" s="57"/>
      <c r="CG7" s="57"/>
      <c r="CH7" s="57"/>
      <c r="CI7" s="57"/>
      <c r="CJ7" s="57"/>
    </row>
    <row r="8" customFormat="false" ht="12.8" hidden="false" customHeight="false" outlineLevel="0" collapsed="false">
      <c r="A8" s="6" t="n">
        <v>44264</v>
      </c>
      <c r="B8" s="57" t="s">
        <v>64</v>
      </c>
      <c r="C8" s="57" t="s">
        <v>73</v>
      </c>
      <c r="D8" s="57" t="s">
        <v>64</v>
      </c>
      <c r="E8" s="6" t="n">
        <v>44242</v>
      </c>
      <c r="F8" s="57" t="n">
        <v>1</v>
      </c>
      <c r="G8" s="57" t="n">
        <v>80</v>
      </c>
      <c r="H8" s="57" t="n">
        <v>79.97</v>
      </c>
      <c r="I8" s="57" t="n">
        <v>3</v>
      </c>
      <c r="J8" s="57" t="n">
        <v>2.27</v>
      </c>
      <c r="K8" s="30" t="n">
        <v>0.0352</v>
      </c>
      <c r="L8" s="3" t="n">
        <v>1</v>
      </c>
      <c r="M8" s="30" t="n">
        <v>0.0556</v>
      </c>
      <c r="N8" s="29" t="n">
        <v>1</v>
      </c>
      <c r="O8" s="30" t="s">
        <v>142</v>
      </c>
      <c r="P8" s="29" t="n">
        <v>1</v>
      </c>
      <c r="Q8" s="30" t="n">
        <v>0.0206</v>
      </c>
      <c r="R8" s="29" t="n">
        <v>1</v>
      </c>
      <c r="S8" s="30" t="s">
        <v>142</v>
      </c>
      <c r="T8" s="29" t="n">
        <v>1</v>
      </c>
      <c r="U8" s="42" t="n">
        <v>0.0034</v>
      </c>
      <c r="V8" s="0" t="n">
        <v>3</v>
      </c>
      <c r="W8" s="30" t="n">
        <v>0.0301</v>
      </c>
      <c r="X8" s="29" t="n">
        <v>1</v>
      </c>
      <c r="Y8" s="30" t="n">
        <v>0.0749</v>
      </c>
      <c r="Z8" s="29" t="n">
        <v>1</v>
      </c>
      <c r="AA8" s="30" t="n">
        <v>0.0081</v>
      </c>
      <c r="AB8" s="29" t="n">
        <v>1</v>
      </c>
      <c r="AC8" s="30" t="n">
        <v>0.0139</v>
      </c>
      <c r="AD8" s="5" t="n">
        <v>1</v>
      </c>
      <c r="AE8" s="30" t="s">
        <v>142</v>
      </c>
      <c r="AF8" s="29" t="n">
        <v>1</v>
      </c>
      <c r="AG8" s="42" t="n">
        <v>0.0921</v>
      </c>
      <c r="AH8" s="29" t="n">
        <v>1</v>
      </c>
      <c r="AI8" s="30" t="n">
        <v>0.0028</v>
      </c>
      <c r="AJ8" s="0" t="n">
        <v>3</v>
      </c>
      <c r="AK8" s="42" t="n">
        <v>0.0178</v>
      </c>
      <c r="AL8" s="0" t="n">
        <v>1</v>
      </c>
      <c r="AM8" s="42" t="s">
        <v>142</v>
      </c>
      <c r="AN8" s="29" t="n">
        <v>1</v>
      </c>
      <c r="AO8" s="30" t="n">
        <v>0.0279</v>
      </c>
      <c r="AP8" s="0" t="n">
        <v>1</v>
      </c>
      <c r="AQ8" s="0" t="n">
        <v>0.000935946</v>
      </c>
      <c r="AR8" s="29" t="n">
        <v>1</v>
      </c>
      <c r="AS8" s="30" t="n">
        <v>0.0114</v>
      </c>
      <c r="AT8" s="29" t="n">
        <v>1</v>
      </c>
      <c r="AU8" s="30" t="n">
        <v>0.0016</v>
      </c>
      <c r="AV8" s="29" t="n">
        <v>1</v>
      </c>
      <c r="AW8" s="30" t="s">
        <v>142</v>
      </c>
      <c r="AX8" s="29" t="n">
        <v>1</v>
      </c>
      <c r="AY8" s="30" t="s">
        <v>142</v>
      </c>
      <c r="AZ8" s="29" t="n">
        <v>1</v>
      </c>
      <c r="BA8" s="30" t="n">
        <v>0.0459</v>
      </c>
      <c r="BB8" s="5" t="n">
        <v>1</v>
      </c>
      <c r="BC8" s="30" t="n">
        <v>0.0459</v>
      </c>
      <c r="BD8" s="29" t="n">
        <v>1</v>
      </c>
      <c r="BE8" s="30" t="s">
        <v>142</v>
      </c>
      <c r="BF8" s="29" t="n">
        <v>1</v>
      </c>
      <c r="BG8" s="42" t="n">
        <v>0.511</v>
      </c>
      <c r="BH8" s="29" t="n">
        <v>1</v>
      </c>
      <c r="BI8" s="30" t="n">
        <v>0.511</v>
      </c>
      <c r="BJ8" s="29" t="n">
        <v>1</v>
      </c>
      <c r="BK8" s="30" t="n">
        <v>0.0071</v>
      </c>
      <c r="BL8" s="29" t="n">
        <v>1</v>
      </c>
      <c r="BM8" s="30" t="n">
        <v>0.0191</v>
      </c>
      <c r="BN8" s="29" t="n">
        <v>0</v>
      </c>
      <c r="BO8" s="30" t="s">
        <v>67</v>
      </c>
      <c r="BP8" s="29"/>
      <c r="BQ8" s="42"/>
      <c r="BR8" s="57"/>
      <c r="BS8" s="42"/>
      <c r="BT8" s="57"/>
      <c r="BU8" s="42"/>
      <c r="BV8" s="57"/>
      <c r="BW8" s="42"/>
      <c r="BX8" s="57"/>
      <c r="BY8" s="42"/>
      <c r="BZ8" s="57"/>
      <c r="CA8" s="42"/>
      <c r="CB8" s="57"/>
      <c r="CC8" s="57"/>
      <c r="CD8" s="57"/>
      <c r="CE8" s="57"/>
      <c r="CF8" s="57"/>
      <c r="CG8" s="57"/>
      <c r="CH8" s="57"/>
      <c r="CI8" s="57"/>
      <c r="CJ8" s="57"/>
    </row>
    <row r="9" customFormat="false" ht="12.8" hidden="false" customHeight="false" outlineLevel="0" collapsed="false">
      <c r="A9" s="6" t="n">
        <v>44264</v>
      </c>
      <c r="B9" s="57" t="s">
        <v>64</v>
      </c>
      <c r="C9" s="57" t="s">
        <v>74</v>
      </c>
      <c r="D9" s="57" t="s">
        <v>64</v>
      </c>
      <c r="E9" s="6" t="n">
        <v>44242</v>
      </c>
      <c r="F9" s="57" t="n">
        <v>1</v>
      </c>
      <c r="G9" s="57" t="n">
        <v>150</v>
      </c>
      <c r="H9" s="57" t="n">
        <v>151.2</v>
      </c>
      <c r="I9" s="57" t="n">
        <v>2</v>
      </c>
      <c r="J9" s="57" t="n">
        <v>2.27</v>
      </c>
      <c r="K9" s="30" t="n">
        <v>0.0407</v>
      </c>
      <c r="L9" s="3" t="n">
        <v>1</v>
      </c>
      <c r="M9" s="30" t="n">
        <v>0.0609</v>
      </c>
      <c r="N9" s="29" t="n">
        <v>1</v>
      </c>
      <c r="O9" s="30" t="s">
        <v>142</v>
      </c>
      <c r="P9" s="29" t="n">
        <v>1</v>
      </c>
      <c r="Q9" s="30" t="n">
        <v>0.0206</v>
      </c>
      <c r="R9" s="29" t="n">
        <v>1</v>
      </c>
      <c r="S9" s="30" t="n">
        <v>0.0115</v>
      </c>
      <c r="T9" s="29" t="n">
        <v>1</v>
      </c>
      <c r="U9" s="42" t="n">
        <v>0.0037</v>
      </c>
      <c r="V9" s="0" t="n">
        <v>3</v>
      </c>
      <c r="W9" s="30" t="n">
        <v>0.0331</v>
      </c>
      <c r="X9" s="29" t="n">
        <v>1</v>
      </c>
      <c r="Y9" s="30" t="n">
        <v>0.0896</v>
      </c>
      <c r="Z9" s="29" t="n">
        <v>1</v>
      </c>
      <c r="AA9" s="30" t="n">
        <v>0.0088</v>
      </c>
      <c r="AB9" s="29" t="n">
        <v>1</v>
      </c>
      <c r="AC9" s="30" t="n">
        <v>0.0148</v>
      </c>
      <c r="AD9" s="5" t="n">
        <v>1</v>
      </c>
      <c r="AE9" s="30" t="n">
        <v>0.0038</v>
      </c>
      <c r="AF9" s="29" t="n">
        <v>1</v>
      </c>
      <c r="AG9" s="42" t="n">
        <v>0.0938</v>
      </c>
      <c r="AH9" s="29" t="n">
        <v>1</v>
      </c>
      <c r="AI9" s="30" t="n">
        <v>0.0028</v>
      </c>
      <c r="AJ9" s="0" t="n">
        <v>3</v>
      </c>
      <c r="AK9" s="42" t="n">
        <v>0.0199</v>
      </c>
      <c r="AL9" s="0" t="n">
        <v>1</v>
      </c>
      <c r="AM9" s="42" t="s">
        <v>142</v>
      </c>
      <c r="AN9" s="29" t="n">
        <v>1</v>
      </c>
      <c r="AO9" s="30" t="n">
        <v>0.0295</v>
      </c>
      <c r="AP9" s="0" t="n">
        <v>1</v>
      </c>
      <c r="AQ9" s="0" t="n">
        <v>0.000972677</v>
      </c>
      <c r="AR9" s="29" t="n">
        <v>1</v>
      </c>
      <c r="AS9" s="30" t="n">
        <v>0.0136</v>
      </c>
      <c r="AT9" s="29" t="n">
        <v>1</v>
      </c>
      <c r="AU9" s="30" t="n">
        <v>0.0019</v>
      </c>
      <c r="AV9" s="29" t="n">
        <v>1</v>
      </c>
      <c r="AW9" s="30" t="s">
        <v>142</v>
      </c>
      <c r="AX9" s="29" t="n">
        <v>1</v>
      </c>
      <c r="AY9" s="30" t="s">
        <v>142</v>
      </c>
      <c r="AZ9" s="29" t="n">
        <v>1</v>
      </c>
      <c r="BA9" s="30" t="n">
        <v>0.0476</v>
      </c>
      <c r="BB9" s="5" t="n">
        <v>1</v>
      </c>
      <c r="BC9" s="30" t="n">
        <v>0.0476</v>
      </c>
      <c r="BD9" s="29" t="n">
        <v>1</v>
      </c>
      <c r="BE9" s="30" t="s">
        <v>142</v>
      </c>
      <c r="BF9" s="29" t="n">
        <v>1</v>
      </c>
      <c r="BG9" s="42" t="n">
        <v>0.5684</v>
      </c>
      <c r="BH9" s="29" t="n">
        <v>1</v>
      </c>
      <c r="BI9" s="30" t="n">
        <v>0.5684</v>
      </c>
      <c r="BJ9" s="29" t="n">
        <v>1</v>
      </c>
      <c r="BK9" s="30" t="n">
        <v>0.0138</v>
      </c>
      <c r="BL9" s="29" t="n">
        <v>1</v>
      </c>
      <c r="BM9" s="30" t="n">
        <v>0.0216</v>
      </c>
      <c r="BN9" s="29" t="n">
        <v>0</v>
      </c>
      <c r="BO9" s="30" t="s">
        <v>67</v>
      </c>
      <c r="BP9" s="29"/>
      <c r="BQ9" s="42"/>
      <c r="BR9" s="57"/>
      <c r="BS9" s="42"/>
      <c r="BT9" s="57"/>
      <c r="BU9" s="42"/>
      <c r="BV9" s="57"/>
      <c r="BW9" s="42"/>
      <c r="BX9" s="57"/>
      <c r="BY9" s="42"/>
      <c r="BZ9" s="57"/>
      <c r="CA9" s="42"/>
      <c r="CB9" s="57"/>
      <c r="CC9" s="57"/>
      <c r="CD9" s="57"/>
      <c r="CE9" s="57"/>
      <c r="CF9" s="57"/>
      <c r="CG9" s="57"/>
      <c r="CH9" s="57"/>
      <c r="CI9" s="57"/>
      <c r="CJ9" s="57"/>
    </row>
    <row r="10" customFormat="false" ht="12.8" hidden="false" customHeight="false" outlineLevel="0" collapsed="false">
      <c r="A10" s="6" t="n">
        <v>44264</v>
      </c>
      <c r="B10" s="57" t="s">
        <v>64</v>
      </c>
      <c r="C10" s="57" t="s">
        <v>75</v>
      </c>
      <c r="D10" s="57" t="s">
        <v>64</v>
      </c>
      <c r="E10" s="6" t="n">
        <v>44242</v>
      </c>
      <c r="F10" s="57" t="n">
        <v>1</v>
      </c>
      <c r="G10" s="57" t="n">
        <v>400</v>
      </c>
      <c r="H10" s="57" t="n">
        <v>400.59</v>
      </c>
      <c r="I10" s="57" t="n">
        <v>1</v>
      </c>
      <c r="J10" s="57" t="n">
        <v>2.27</v>
      </c>
      <c r="K10" s="30" t="s">
        <v>142</v>
      </c>
      <c r="L10" s="3" t="n">
        <v>1</v>
      </c>
      <c r="M10" s="30" t="s">
        <v>142</v>
      </c>
      <c r="N10" s="29" t="n">
        <v>1</v>
      </c>
      <c r="O10" s="30" t="s">
        <v>142</v>
      </c>
      <c r="P10" s="29" t="n">
        <v>1</v>
      </c>
      <c r="Q10" s="30" t="s">
        <v>142</v>
      </c>
      <c r="R10" s="29" t="n">
        <v>1</v>
      </c>
      <c r="S10" s="30" t="s">
        <v>142</v>
      </c>
      <c r="T10" s="29" t="n">
        <v>1</v>
      </c>
      <c r="U10" s="42" t="s">
        <v>142</v>
      </c>
      <c r="V10" s="0" t="n">
        <v>1</v>
      </c>
      <c r="W10" s="30" t="s">
        <v>142</v>
      </c>
      <c r="X10" s="29" t="n">
        <v>1</v>
      </c>
      <c r="Y10" s="30" t="s">
        <v>142</v>
      </c>
      <c r="Z10" s="29" t="n">
        <v>1</v>
      </c>
      <c r="AA10" s="30" t="s">
        <v>142</v>
      </c>
      <c r="AB10" s="29" t="n">
        <v>1</v>
      </c>
      <c r="AC10" s="30" t="s">
        <v>142</v>
      </c>
      <c r="AD10" s="5" t="n">
        <v>1</v>
      </c>
      <c r="AE10" s="30" t="s">
        <v>142</v>
      </c>
      <c r="AF10" s="29" t="n">
        <v>1</v>
      </c>
      <c r="AG10" s="42" t="s">
        <v>142</v>
      </c>
      <c r="AH10" s="29" t="n">
        <v>1</v>
      </c>
      <c r="AI10" s="30" t="s">
        <v>142</v>
      </c>
      <c r="AJ10" s="0" t="n">
        <v>1</v>
      </c>
      <c r="AK10" s="42" t="s">
        <v>142</v>
      </c>
      <c r="AL10" s="0" t="n">
        <v>1</v>
      </c>
      <c r="AM10" s="42" t="s">
        <v>142</v>
      </c>
      <c r="AN10" s="29" t="n">
        <v>1</v>
      </c>
      <c r="AO10" s="30" t="s">
        <v>142</v>
      </c>
      <c r="AP10" s="0" t="n">
        <v>1</v>
      </c>
      <c r="AQ10" s="0" t="n">
        <v>0</v>
      </c>
      <c r="AR10" s="29" t="n">
        <v>1</v>
      </c>
      <c r="AS10" s="30" t="s">
        <v>142</v>
      </c>
      <c r="AT10" s="29" t="n">
        <v>1</v>
      </c>
      <c r="AU10" s="30" t="s">
        <v>142</v>
      </c>
      <c r="AV10" s="29" t="n">
        <v>1</v>
      </c>
      <c r="AW10" s="30" t="s">
        <v>142</v>
      </c>
      <c r="AX10" s="29" t="n">
        <v>1</v>
      </c>
      <c r="AY10" s="30" t="s">
        <v>142</v>
      </c>
      <c r="AZ10" s="29" t="n">
        <v>1</v>
      </c>
      <c r="BA10" s="30" t="s">
        <v>142</v>
      </c>
      <c r="BB10" s="5" t="n">
        <v>1</v>
      </c>
      <c r="BC10" s="30" t="s">
        <v>142</v>
      </c>
      <c r="BD10" s="29" t="n">
        <v>1</v>
      </c>
      <c r="BE10" s="30" t="n">
        <v>0.0012</v>
      </c>
      <c r="BF10" s="29" t="n">
        <v>1</v>
      </c>
      <c r="BG10" s="42" t="s">
        <v>142</v>
      </c>
      <c r="BH10" s="29" t="n">
        <v>1</v>
      </c>
      <c r="BI10" s="30" t="n">
        <v>0.0012</v>
      </c>
      <c r="BJ10" s="29" t="n">
        <v>1</v>
      </c>
      <c r="BK10" s="30" t="s">
        <v>142</v>
      </c>
      <c r="BL10" s="29" t="n">
        <v>1</v>
      </c>
      <c r="BM10" s="30" t="s">
        <v>142</v>
      </c>
      <c r="BN10" s="29" t="n">
        <v>0</v>
      </c>
      <c r="BO10" s="30" t="s">
        <v>67</v>
      </c>
      <c r="BP10" s="29"/>
      <c r="BQ10" s="42"/>
      <c r="BR10" s="57"/>
      <c r="BS10" s="42"/>
      <c r="BT10" s="57"/>
      <c r="BU10" s="42"/>
      <c r="BV10" s="57"/>
      <c r="BW10" s="42"/>
      <c r="BX10" s="57"/>
      <c r="BY10" s="42"/>
      <c r="BZ10" s="57"/>
      <c r="CA10" s="42"/>
      <c r="CB10" s="57"/>
      <c r="CC10" s="57"/>
      <c r="CD10" s="57"/>
      <c r="CE10" s="57"/>
      <c r="CF10" s="57"/>
      <c r="CG10" s="57"/>
      <c r="CH10" s="57"/>
      <c r="CI10" s="57"/>
      <c r="CJ10" s="57"/>
    </row>
    <row r="11" customFormat="false" ht="12.8" hidden="false" customHeight="false" outlineLevel="0" collapsed="false">
      <c r="A11" s="6" t="n">
        <v>44264</v>
      </c>
      <c r="B11" s="57" t="s">
        <v>76</v>
      </c>
      <c r="C11" s="57" t="s">
        <v>77</v>
      </c>
      <c r="D11" s="57" t="s">
        <v>78</v>
      </c>
      <c r="E11" s="6" t="n">
        <v>44150</v>
      </c>
      <c r="F11" s="57" t="n">
        <v>1</v>
      </c>
      <c r="G11" s="57" t="n">
        <v>80</v>
      </c>
      <c r="H11" s="57" t="n">
        <v>79.95</v>
      </c>
      <c r="I11" s="57" t="n">
        <v>1</v>
      </c>
      <c r="J11" s="57" t="n">
        <v>2.27</v>
      </c>
      <c r="K11" s="30" t="n">
        <v>0.0233</v>
      </c>
      <c r="L11" s="3" t="n">
        <v>1</v>
      </c>
      <c r="M11" s="30" t="n">
        <v>0.0138</v>
      </c>
      <c r="N11" s="29" t="n">
        <v>1</v>
      </c>
      <c r="O11" s="30" t="s">
        <v>142</v>
      </c>
      <c r="P11" s="29" t="n">
        <v>1</v>
      </c>
      <c r="Q11" s="30" t="s">
        <v>142</v>
      </c>
      <c r="R11" s="29" t="n">
        <v>1</v>
      </c>
      <c r="S11" s="30" t="s">
        <v>142</v>
      </c>
      <c r="T11" s="29" t="n">
        <v>1</v>
      </c>
      <c r="U11" s="42" t="s">
        <v>142</v>
      </c>
      <c r="V11" s="0" t="n">
        <v>1</v>
      </c>
      <c r="W11" s="30" t="n">
        <v>0.0329</v>
      </c>
      <c r="X11" s="29" t="n">
        <v>1</v>
      </c>
      <c r="Y11" s="30" t="n">
        <v>0.0146</v>
      </c>
      <c r="Z11" s="29" t="n">
        <v>1</v>
      </c>
      <c r="AA11" s="30" t="s">
        <v>142</v>
      </c>
      <c r="AB11" s="29" t="n">
        <v>1</v>
      </c>
      <c r="AC11" s="30" t="s">
        <v>142</v>
      </c>
      <c r="AD11" s="5" t="n">
        <v>1</v>
      </c>
      <c r="AE11" s="30" t="s">
        <v>142</v>
      </c>
      <c r="AF11" s="29" t="n">
        <v>1</v>
      </c>
      <c r="AG11" s="42" t="n">
        <v>0.0321</v>
      </c>
      <c r="AH11" s="29" t="n">
        <v>1</v>
      </c>
      <c r="AI11" s="30" t="s">
        <v>142</v>
      </c>
      <c r="AJ11" s="0" t="n">
        <v>1</v>
      </c>
      <c r="AK11" s="42" t="n">
        <v>0.0027</v>
      </c>
      <c r="AL11" s="0" t="n">
        <v>1</v>
      </c>
      <c r="AM11" s="42" t="s">
        <v>142</v>
      </c>
      <c r="AN11" s="29" t="n">
        <v>1</v>
      </c>
      <c r="AO11" s="30" t="s">
        <v>142</v>
      </c>
      <c r="AP11" s="0" t="n">
        <v>1</v>
      </c>
      <c r="AQ11" s="0" t="n">
        <v>0</v>
      </c>
      <c r="AR11" s="29" t="n">
        <v>1</v>
      </c>
      <c r="AS11" s="30" t="n">
        <v>0.0055</v>
      </c>
      <c r="AT11" s="29" t="n">
        <v>1</v>
      </c>
      <c r="AU11" s="30" t="n">
        <v>0.0005</v>
      </c>
      <c r="AV11" s="29" t="n">
        <v>1</v>
      </c>
      <c r="AW11" s="30" t="s">
        <v>142</v>
      </c>
      <c r="AX11" s="29" t="n">
        <v>1</v>
      </c>
      <c r="AY11" s="30" t="n">
        <v>0.1109</v>
      </c>
      <c r="AZ11" s="29" t="n">
        <v>2</v>
      </c>
      <c r="BA11" s="30" t="s">
        <v>142</v>
      </c>
      <c r="BB11" s="5" t="n">
        <v>1</v>
      </c>
      <c r="BC11" s="30" t="n">
        <v>0.1109</v>
      </c>
      <c r="BD11" s="29" t="n">
        <v>1</v>
      </c>
      <c r="BE11" s="30" t="n">
        <v>0.0443</v>
      </c>
      <c r="BF11" s="29" t="n">
        <v>1</v>
      </c>
      <c r="BG11" s="42" t="n">
        <v>0.0876</v>
      </c>
      <c r="BH11" s="29" t="n">
        <v>1</v>
      </c>
      <c r="BI11" s="30" t="n">
        <v>0.1319</v>
      </c>
      <c r="BJ11" s="29" t="n">
        <v>1</v>
      </c>
      <c r="BK11" s="30" t="s">
        <v>142</v>
      </c>
      <c r="BL11" s="29" t="n">
        <v>1</v>
      </c>
      <c r="BM11" s="30" t="n">
        <v>0.0198</v>
      </c>
      <c r="BN11" s="29" t="n">
        <v>0</v>
      </c>
      <c r="BO11" s="30" t="s">
        <v>79</v>
      </c>
      <c r="BP11" s="29"/>
      <c r="BQ11" s="42"/>
      <c r="BR11" s="57"/>
      <c r="BS11" s="42"/>
      <c r="BT11" s="57"/>
      <c r="BU11" s="42"/>
      <c r="BV11" s="57"/>
      <c r="BW11" s="42"/>
      <c r="BX11" s="57"/>
      <c r="BY11" s="42"/>
      <c r="BZ11" s="57"/>
      <c r="CA11" s="42"/>
      <c r="CB11" s="57"/>
      <c r="CC11" s="57"/>
      <c r="CD11" s="57"/>
      <c r="CE11" s="57"/>
      <c r="CF11" s="57"/>
      <c r="CG11" s="57"/>
      <c r="CH11" s="57"/>
      <c r="CI11" s="57"/>
      <c r="CJ11" s="57"/>
    </row>
    <row r="12" customFormat="false" ht="12.8" hidden="false" customHeight="false" outlineLevel="0" collapsed="false">
      <c r="A12" s="6" t="n">
        <v>44264</v>
      </c>
      <c r="B12" s="57" t="s">
        <v>76</v>
      </c>
      <c r="C12" s="57" t="s">
        <v>80</v>
      </c>
      <c r="D12" s="57" t="s">
        <v>78</v>
      </c>
      <c r="E12" s="6" t="n">
        <v>44150</v>
      </c>
      <c r="F12" s="57" t="n">
        <v>1</v>
      </c>
      <c r="G12" s="57" t="n">
        <v>45</v>
      </c>
      <c r="H12" s="57" t="n">
        <v>46</v>
      </c>
      <c r="I12" s="57" t="n">
        <v>4</v>
      </c>
      <c r="J12" s="57" t="n">
        <v>2.27</v>
      </c>
      <c r="K12" s="30" t="n">
        <v>0.0463</v>
      </c>
      <c r="L12" s="3" t="n">
        <v>1</v>
      </c>
      <c r="M12" s="30" t="n">
        <v>0.0373</v>
      </c>
      <c r="N12" s="29" t="n">
        <v>1</v>
      </c>
      <c r="O12" s="30" t="s">
        <v>142</v>
      </c>
      <c r="P12" s="29" t="n">
        <v>1</v>
      </c>
      <c r="Q12" s="30" t="n">
        <v>0.0122</v>
      </c>
      <c r="R12" s="29" t="n">
        <v>1</v>
      </c>
      <c r="S12" s="30" t="s">
        <v>142</v>
      </c>
      <c r="T12" s="29" t="n">
        <v>1</v>
      </c>
      <c r="U12" s="42" t="s">
        <v>142</v>
      </c>
      <c r="V12" s="0" t="n">
        <v>1</v>
      </c>
      <c r="W12" s="30" t="n">
        <v>0.0352</v>
      </c>
      <c r="X12" s="29" t="n">
        <v>1</v>
      </c>
      <c r="Y12" s="30" t="n">
        <v>0.0188</v>
      </c>
      <c r="Z12" s="29" t="n">
        <v>1</v>
      </c>
      <c r="AA12" s="30" t="n">
        <v>0.0043</v>
      </c>
      <c r="AB12" s="29" t="n">
        <v>1</v>
      </c>
      <c r="AC12" s="30" t="n">
        <v>0.0033</v>
      </c>
      <c r="AD12" s="5" t="n">
        <v>1</v>
      </c>
      <c r="AE12" s="30" t="s">
        <v>142</v>
      </c>
      <c r="AF12" s="29" t="n">
        <v>1</v>
      </c>
      <c r="AG12" s="42" t="n">
        <v>0.1206</v>
      </c>
      <c r="AH12" s="29" t="n">
        <v>1</v>
      </c>
      <c r="AI12" s="30" t="s">
        <v>142</v>
      </c>
      <c r="AJ12" s="0" t="n">
        <v>1</v>
      </c>
      <c r="AK12" s="42" t="n">
        <v>0.0092</v>
      </c>
      <c r="AL12" s="0" t="n">
        <v>1</v>
      </c>
      <c r="AM12" s="42" t="s">
        <v>142</v>
      </c>
      <c r="AN12" s="29" t="n">
        <v>1</v>
      </c>
      <c r="AO12" s="30" t="n">
        <v>0.0036</v>
      </c>
      <c r="AP12" s="0" t="n">
        <v>1</v>
      </c>
      <c r="AQ12" s="0" t="n">
        <v>0</v>
      </c>
      <c r="AR12" s="29" t="n">
        <v>1</v>
      </c>
      <c r="AS12" s="30" t="n">
        <v>0.0329</v>
      </c>
      <c r="AT12" s="29" t="n">
        <v>1</v>
      </c>
      <c r="AU12" s="30" t="s">
        <v>142</v>
      </c>
      <c r="AV12" s="29" t="n">
        <v>1</v>
      </c>
      <c r="AW12" s="30" t="n">
        <v>0.0008</v>
      </c>
      <c r="AX12" s="29" t="n">
        <v>1</v>
      </c>
      <c r="AY12" s="30" t="n">
        <v>0.0816</v>
      </c>
      <c r="AZ12" s="29" t="n">
        <v>2</v>
      </c>
      <c r="BA12" s="30" t="n">
        <v>0.0507</v>
      </c>
      <c r="BB12" s="5" t="n">
        <v>3</v>
      </c>
      <c r="BC12" s="30" t="n">
        <v>0.1323</v>
      </c>
      <c r="BD12" s="29" t="n">
        <v>1</v>
      </c>
      <c r="BE12" s="30" t="n">
        <v>0.0985</v>
      </c>
      <c r="BF12" s="29" t="n">
        <v>1</v>
      </c>
      <c r="BG12" s="42" t="n">
        <v>0.2628</v>
      </c>
      <c r="BH12" s="29" t="n">
        <v>1</v>
      </c>
      <c r="BI12" s="30" t="n">
        <v>0.3613</v>
      </c>
      <c r="BJ12" s="29" t="n">
        <v>1</v>
      </c>
      <c r="BK12" s="30" t="n">
        <v>0.0066</v>
      </c>
      <c r="BL12" s="29" t="n">
        <v>1</v>
      </c>
      <c r="BM12" s="30" t="n">
        <v>0.0317</v>
      </c>
      <c r="BN12" s="29" t="n">
        <v>0</v>
      </c>
      <c r="BO12" s="30" t="s">
        <v>67</v>
      </c>
      <c r="BP12" s="29"/>
      <c r="BQ12" s="42"/>
      <c r="BR12" s="57"/>
      <c r="BS12" s="42"/>
      <c r="BT12" s="57"/>
      <c r="BU12" s="42"/>
      <c r="BV12" s="57"/>
      <c r="BW12" s="42"/>
      <c r="BX12" s="57"/>
      <c r="BY12" s="42"/>
      <c r="BZ12" s="57"/>
      <c r="CA12" s="42"/>
      <c r="CB12" s="57"/>
      <c r="CC12" s="57"/>
      <c r="CD12" s="57"/>
      <c r="CE12" s="57"/>
      <c r="CF12" s="57"/>
      <c r="CG12" s="57"/>
      <c r="CH12" s="57"/>
      <c r="CI12" s="57"/>
      <c r="CJ12" s="57"/>
    </row>
    <row r="13" customFormat="false" ht="12.8" hidden="false" customHeight="false" outlineLevel="0" collapsed="false">
      <c r="A13" s="6" t="n">
        <v>44264</v>
      </c>
      <c r="B13" s="57" t="s">
        <v>76</v>
      </c>
      <c r="C13" s="57" t="s">
        <v>81</v>
      </c>
      <c r="D13" s="57" t="s">
        <v>78</v>
      </c>
      <c r="E13" s="6" t="n">
        <v>44150</v>
      </c>
      <c r="F13" s="57" t="n">
        <v>1</v>
      </c>
      <c r="G13" s="57" t="n">
        <v>5</v>
      </c>
      <c r="H13" s="57" t="n">
        <v>16.74</v>
      </c>
      <c r="I13" s="57" t="n">
        <v>7</v>
      </c>
      <c r="J13" s="57" t="n">
        <v>2.27</v>
      </c>
      <c r="K13" s="30" t="n">
        <v>0.0248</v>
      </c>
      <c r="L13" s="3" t="n">
        <v>1</v>
      </c>
      <c r="M13" s="30" t="n">
        <v>0.0267</v>
      </c>
      <c r="N13" s="29" t="n">
        <v>1</v>
      </c>
      <c r="O13" s="30" t="s">
        <v>142</v>
      </c>
      <c r="P13" s="29" t="n">
        <v>1</v>
      </c>
      <c r="Q13" s="30" t="n">
        <v>0.0073</v>
      </c>
      <c r="R13" s="29" t="n">
        <v>1</v>
      </c>
      <c r="S13" s="30" t="s">
        <v>142</v>
      </c>
      <c r="T13" s="29" t="n">
        <v>1</v>
      </c>
      <c r="U13" s="42" t="s">
        <v>142</v>
      </c>
      <c r="V13" s="0" t="n">
        <v>1</v>
      </c>
      <c r="W13" s="30" t="n">
        <v>0.0157</v>
      </c>
      <c r="X13" s="29" t="n">
        <v>1</v>
      </c>
      <c r="Y13" s="30" t="n">
        <v>0.0812</v>
      </c>
      <c r="Z13" s="29" t="n">
        <v>1</v>
      </c>
      <c r="AA13" s="30" t="s">
        <v>142</v>
      </c>
      <c r="AB13" s="29" t="n">
        <v>1</v>
      </c>
      <c r="AC13" s="30" t="s">
        <v>142</v>
      </c>
      <c r="AD13" s="5" t="n">
        <v>1</v>
      </c>
      <c r="AE13" s="30" t="s">
        <v>142</v>
      </c>
      <c r="AF13" s="29" t="n">
        <v>1</v>
      </c>
      <c r="AG13" s="42" t="n">
        <v>0.0609</v>
      </c>
      <c r="AH13" s="29" t="n">
        <v>1</v>
      </c>
      <c r="AI13" s="30" t="s">
        <v>142</v>
      </c>
      <c r="AJ13" s="0" t="n">
        <v>1</v>
      </c>
      <c r="AK13" s="42" t="n">
        <v>0.0152</v>
      </c>
      <c r="AL13" s="0" t="n">
        <v>1</v>
      </c>
      <c r="AM13" s="42" t="s">
        <v>142</v>
      </c>
      <c r="AN13" s="29" t="n">
        <v>1</v>
      </c>
      <c r="AO13" s="30" t="n">
        <v>0.005</v>
      </c>
      <c r="AP13" s="0" t="n">
        <v>1</v>
      </c>
      <c r="AQ13" s="0" t="n">
        <v>0.001738843</v>
      </c>
      <c r="AR13" s="29" t="n">
        <v>1</v>
      </c>
      <c r="AS13" s="30" t="n">
        <v>0.0325</v>
      </c>
      <c r="AT13" s="29" t="n">
        <v>1</v>
      </c>
      <c r="AU13" s="30" t="n">
        <v>0.0012</v>
      </c>
      <c r="AV13" s="29" t="n">
        <v>1</v>
      </c>
      <c r="AW13" s="30" t="n">
        <v>0.0013</v>
      </c>
      <c r="AX13" s="29" t="n">
        <v>1</v>
      </c>
      <c r="AY13" s="30" t="s">
        <v>142</v>
      </c>
      <c r="AZ13" s="29" t="n">
        <v>1</v>
      </c>
      <c r="BA13" s="30" t="n">
        <v>0.0134</v>
      </c>
      <c r="BB13" s="5" t="n">
        <v>1</v>
      </c>
      <c r="BC13" s="30" t="n">
        <v>0.0134</v>
      </c>
      <c r="BD13" s="29" t="n">
        <v>1</v>
      </c>
      <c r="BE13" s="30" t="n">
        <v>0.0185</v>
      </c>
      <c r="BF13" s="29" t="n">
        <v>1</v>
      </c>
      <c r="BG13" s="42" t="n">
        <v>0.1956</v>
      </c>
      <c r="BH13" s="29" t="n">
        <v>1</v>
      </c>
      <c r="BI13" s="30" t="n">
        <v>0.2142</v>
      </c>
      <c r="BJ13" s="29" t="n">
        <v>1</v>
      </c>
      <c r="BK13" s="30" t="s">
        <v>142</v>
      </c>
      <c r="BL13" s="29" t="n">
        <v>1</v>
      </c>
      <c r="BM13" s="30" t="n">
        <v>0.0119</v>
      </c>
      <c r="BN13" s="29" t="n">
        <v>0</v>
      </c>
      <c r="BO13" s="64" t="n">
        <v>0</v>
      </c>
      <c r="BP13" s="29"/>
      <c r="BQ13" s="42"/>
      <c r="BR13" s="57"/>
      <c r="BS13" s="42"/>
      <c r="BT13" s="57"/>
      <c r="BU13" s="42"/>
      <c r="BV13" s="57"/>
      <c r="BW13" s="42"/>
      <c r="BX13" s="57"/>
      <c r="BY13" s="42"/>
      <c r="BZ13" s="57"/>
      <c r="CA13" s="42"/>
      <c r="CB13" s="57"/>
      <c r="CC13" s="57"/>
      <c r="CD13" s="57"/>
      <c r="CE13" s="57"/>
      <c r="CF13" s="57"/>
      <c r="CG13" s="57"/>
      <c r="CH13" s="57"/>
      <c r="CI13" s="57"/>
      <c r="CJ13" s="57"/>
    </row>
    <row r="14" customFormat="false" ht="12.8" hidden="false" customHeight="false" outlineLevel="0" collapsed="false">
      <c r="A14" s="6" t="n">
        <v>44264</v>
      </c>
      <c r="B14" s="57" t="s">
        <v>76</v>
      </c>
      <c r="C14" s="57" t="s">
        <v>82</v>
      </c>
      <c r="D14" s="57" t="s">
        <v>83</v>
      </c>
      <c r="E14" s="6" t="n">
        <v>44258</v>
      </c>
      <c r="F14" s="57" t="n">
        <v>3</v>
      </c>
      <c r="G14" s="57" t="n">
        <v>5</v>
      </c>
      <c r="H14" s="57" t="n">
        <v>4.98</v>
      </c>
      <c r="I14" s="57" t="n">
        <v>7</v>
      </c>
      <c r="J14" s="57" t="n">
        <v>2.27</v>
      </c>
      <c r="K14" s="30" t="n">
        <v>0.1808</v>
      </c>
      <c r="L14" s="3" t="n">
        <v>1</v>
      </c>
      <c r="M14" s="30" t="n">
        <v>0.2221</v>
      </c>
      <c r="N14" s="29" t="n">
        <v>1</v>
      </c>
      <c r="O14" s="30" t="s">
        <v>142</v>
      </c>
      <c r="P14" s="29" t="n">
        <v>1</v>
      </c>
      <c r="Q14" s="30" t="n">
        <v>0.059</v>
      </c>
      <c r="R14" s="29" t="n">
        <v>1</v>
      </c>
      <c r="S14" s="30" t="s">
        <v>142</v>
      </c>
      <c r="T14" s="29" t="n">
        <v>1</v>
      </c>
      <c r="U14" s="42" t="s">
        <v>142</v>
      </c>
      <c r="V14" s="0" t="n">
        <v>1</v>
      </c>
      <c r="W14" s="30" t="n">
        <v>0.0722</v>
      </c>
      <c r="X14" s="29" t="n">
        <v>1</v>
      </c>
      <c r="Y14" s="30" t="n">
        <v>0.4337</v>
      </c>
      <c r="Z14" s="29" t="n">
        <v>1</v>
      </c>
      <c r="AA14" s="30" t="n">
        <v>0.0159</v>
      </c>
      <c r="AB14" s="29" t="n">
        <v>1</v>
      </c>
      <c r="AC14" s="30" t="n">
        <v>0.0424</v>
      </c>
      <c r="AD14" s="5" t="n">
        <v>1</v>
      </c>
      <c r="AE14" s="30" t="s">
        <v>142</v>
      </c>
      <c r="AF14" s="29" t="n">
        <v>1</v>
      </c>
      <c r="AG14" s="42" t="n">
        <v>0.4169</v>
      </c>
      <c r="AH14" s="29" t="n">
        <v>1</v>
      </c>
      <c r="AI14" s="30" t="s">
        <v>142</v>
      </c>
      <c r="AJ14" s="0" t="n">
        <v>1</v>
      </c>
      <c r="AK14" s="42" t="n">
        <v>0.0751</v>
      </c>
      <c r="AL14" s="0" t="n">
        <v>1</v>
      </c>
      <c r="AM14" s="42" t="s">
        <v>142</v>
      </c>
      <c r="AN14" s="29" t="n">
        <v>1</v>
      </c>
      <c r="AO14" s="30" t="n">
        <v>0.0711</v>
      </c>
      <c r="AP14" s="0" t="n">
        <v>1</v>
      </c>
      <c r="AQ14" s="0" t="n">
        <v>0</v>
      </c>
      <c r="AR14" s="29" t="n">
        <v>1</v>
      </c>
      <c r="AS14" s="30" t="n">
        <v>0.025</v>
      </c>
      <c r="AT14" s="29" t="n">
        <v>1</v>
      </c>
      <c r="AU14" s="30" t="n">
        <v>0.0051</v>
      </c>
      <c r="AV14" s="29" t="n">
        <v>1</v>
      </c>
      <c r="AW14" s="30" t="n">
        <v>0.0018</v>
      </c>
      <c r="AX14" s="29" t="n">
        <v>1</v>
      </c>
      <c r="AY14" s="30" t="n">
        <v>0.1004</v>
      </c>
      <c r="AZ14" s="29" t="n">
        <v>2</v>
      </c>
      <c r="BA14" s="30" t="s">
        <v>142</v>
      </c>
      <c r="BB14" s="5" t="n">
        <v>1</v>
      </c>
      <c r="BC14" s="30" t="n">
        <v>0.1004</v>
      </c>
      <c r="BD14" s="29" t="n">
        <v>1</v>
      </c>
      <c r="BE14" s="30" t="s">
        <v>142</v>
      </c>
      <c r="BF14" s="29" t="n">
        <v>1</v>
      </c>
      <c r="BG14" s="42" t="n">
        <v>1.8413</v>
      </c>
      <c r="BH14" s="29" t="n">
        <v>1</v>
      </c>
      <c r="BI14" s="30" t="n">
        <v>1.8413</v>
      </c>
      <c r="BJ14" s="29" t="n">
        <v>1</v>
      </c>
      <c r="BK14" s="30" t="n">
        <v>0.0584</v>
      </c>
      <c r="BL14" s="29" t="n">
        <v>1</v>
      </c>
      <c r="BM14" s="30" t="n">
        <v>0.0647</v>
      </c>
      <c r="BN14" s="29" t="n">
        <v>0</v>
      </c>
      <c r="BO14" s="64" t="n">
        <v>0</v>
      </c>
      <c r="BP14" s="29"/>
      <c r="BQ14" s="42"/>
      <c r="BR14" s="57"/>
      <c r="BS14" s="42"/>
      <c r="BT14" s="57"/>
      <c r="BU14" s="42"/>
      <c r="BV14" s="57"/>
      <c r="BW14" s="42"/>
      <c r="BX14" s="57"/>
      <c r="BY14" s="42"/>
      <c r="BZ14" s="57"/>
      <c r="CA14" s="42"/>
      <c r="CB14" s="57"/>
      <c r="CC14" s="57"/>
      <c r="CD14" s="57"/>
      <c r="CE14" s="57"/>
      <c r="CF14" s="57"/>
      <c r="CG14" s="57"/>
      <c r="CH14" s="57"/>
      <c r="CI14" s="57"/>
      <c r="CJ14" s="57"/>
    </row>
    <row r="15" customFormat="false" ht="12.8" hidden="false" customHeight="false" outlineLevel="0" collapsed="false">
      <c r="A15" s="6" t="n">
        <v>44264</v>
      </c>
      <c r="B15" s="57" t="s">
        <v>76</v>
      </c>
      <c r="C15" s="57" t="s">
        <v>85</v>
      </c>
      <c r="D15" s="57" t="s">
        <v>83</v>
      </c>
      <c r="E15" s="65" t="n">
        <v>44258</v>
      </c>
      <c r="F15" s="57" t="n">
        <v>3</v>
      </c>
      <c r="G15" s="57" t="n">
        <v>20</v>
      </c>
      <c r="H15" s="57" t="n">
        <v>19.62</v>
      </c>
      <c r="I15" s="57" t="n">
        <v>4</v>
      </c>
      <c r="J15" s="57" t="n">
        <v>2.27</v>
      </c>
      <c r="K15" s="30" t="n">
        <v>0.2326</v>
      </c>
      <c r="L15" s="3" t="n">
        <v>1</v>
      </c>
      <c r="M15" s="30" t="n">
        <v>0.392</v>
      </c>
      <c r="N15" s="29" t="n">
        <v>1</v>
      </c>
      <c r="O15" s="30" t="s">
        <v>142</v>
      </c>
      <c r="P15" s="29" t="n">
        <v>1</v>
      </c>
      <c r="Q15" s="30" t="n">
        <v>0.1058</v>
      </c>
      <c r="R15" s="29" t="n">
        <v>1</v>
      </c>
      <c r="S15" s="30" t="s">
        <v>142</v>
      </c>
      <c r="T15" s="29" t="n">
        <v>1</v>
      </c>
      <c r="U15" s="42" t="s">
        <v>142</v>
      </c>
      <c r="V15" s="0" t="n">
        <v>1</v>
      </c>
      <c r="W15" s="30" t="n">
        <v>0.1162</v>
      </c>
      <c r="X15" s="29" t="n">
        <v>1</v>
      </c>
      <c r="Y15" s="30" t="n">
        <v>0.5846</v>
      </c>
      <c r="Z15" s="29" t="n">
        <v>1</v>
      </c>
      <c r="AA15" s="30" t="n">
        <v>0.0257</v>
      </c>
      <c r="AB15" s="29" t="n">
        <v>1</v>
      </c>
      <c r="AC15" s="30" t="n">
        <v>0.0559</v>
      </c>
      <c r="AD15" s="5" t="n">
        <v>1</v>
      </c>
      <c r="AE15" s="30" t="s">
        <v>142</v>
      </c>
      <c r="AF15" s="29" t="n">
        <v>1</v>
      </c>
      <c r="AG15" s="42" t="n">
        <v>0.7738</v>
      </c>
      <c r="AH15" s="29" t="n">
        <v>1</v>
      </c>
      <c r="AI15" s="30" t="s">
        <v>142</v>
      </c>
      <c r="AJ15" s="0" t="n">
        <v>1</v>
      </c>
      <c r="AK15" s="42" t="n">
        <v>0.1352</v>
      </c>
      <c r="AL15" s="0" t="n">
        <v>1</v>
      </c>
      <c r="AM15" s="42" t="s">
        <v>142</v>
      </c>
      <c r="AN15" s="29" t="n">
        <v>1</v>
      </c>
      <c r="AO15" s="30" t="n">
        <v>0.1556</v>
      </c>
      <c r="AP15" s="0" t="n">
        <v>1</v>
      </c>
      <c r="AQ15" s="0" t="n">
        <v>0</v>
      </c>
      <c r="AR15" s="29" t="n">
        <v>1</v>
      </c>
      <c r="AS15" s="30" t="n">
        <v>0.0341</v>
      </c>
      <c r="AT15" s="29" t="n">
        <v>1</v>
      </c>
      <c r="AU15" s="30" t="n">
        <v>0.0072</v>
      </c>
      <c r="AV15" s="29" t="n">
        <v>1</v>
      </c>
      <c r="AW15" s="30" t="n">
        <v>0.002</v>
      </c>
      <c r="AX15" s="29" t="n">
        <v>1</v>
      </c>
      <c r="AY15" s="30" t="n">
        <v>0.179</v>
      </c>
      <c r="AZ15" s="29" t="n">
        <v>2</v>
      </c>
      <c r="BA15" s="30" t="s">
        <v>142</v>
      </c>
      <c r="BB15" s="5" t="n">
        <v>1</v>
      </c>
      <c r="BC15" s="30" t="n">
        <v>0.179</v>
      </c>
      <c r="BD15" s="29" t="n">
        <v>1</v>
      </c>
      <c r="BE15" s="30" t="s">
        <v>142</v>
      </c>
      <c r="BF15" s="29" t="n">
        <v>1</v>
      </c>
      <c r="BG15" s="42" t="n">
        <v>2.822</v>
      </c>
      <c r="BH15" s="29" t="n">
        <v>1</v>
      </c>
      <c r="BI15" s="30" t="n">
        <v>2.822</v>
      </c>
      <c r="BJ15" s="29" t="n">
        <v>1</v>
      </c>
      <c r="BK15" s="30" t="n">
        <v>0.0556</v>
      </c>
      <c r="BL15" s="29" t="n">
        <v>1</v>
      </c>
      <c r="BM15" s="30" t="n">
        <v>0.0986</v>
      </c>
      <c r="BN15" s="29" t="n">
        <v>0</v>
      </c>
      <c r="BO15" s="64" t="n">
        <v>0</v>
      </c>
      <c r="BP15" s="29"/>
      <c r="BQ15" s="42"/>
      <c r="BR15" s="57"/>
      <c r="BS15" s="42"/>
      <c r="BT15" s="57"/>
      <c r="BU15" s="42"/>
      <c r="BV15" s="57"/>
      <c r="BW15" s="42"/>
      <c r="BX15" s="57"/>
      <c r="BY15" s="42"/>
      <c r="BZ15" s="57"/>
      <c r="CA15" s="42"/>
      <c r="CB15" s="57"/>
      <c r="CC15" s="57"/>
      <c r="CD15" s="57"/>
      <c r="CE15" s="57"/>
      <c r="CF15" s="57"/>
      <c r="CG15" s="57"/>
      <c r="CH15" s="57"/>
      <c r="CI15" s="57"/>
      <c r="CJ15" s="57"/>
    </row>
    <row r="16" customFormat="false" ht="12.8" hidden="false" customHeight="false" outlineLevel="0" collapsed="false">
      <c r="A16" s="6" t="n">
        <v>44264</v>
      </c>
      <c r="B16" s="57" t="s">
        <v>76</v>
      </c>
      <c r="C16" s="57" t="s">
        <v>86</v>
      </c>
      <c r="D16" s="57" t="s">
        <v>83</v>
      </c>
      <c r="E16" s="65" t="n">
        <v>44258</v>
      </c>
      <c r="F16" s="57" t="n">
        <v>3</v>
      </c>
      <c r="G16" s="57" t="n">
        <v>50</v>
      </c>
      <c r="H16" s="57" t="n">
        <v>49.82</v>
      </c>
      <c r="I16" s="57" t="n">
        <v>1</v>
      </c>
      <c r="J16" s="57" t="n">
        <v>2.27</v>
      </c>
      <c r="K16" s="30" t="n">
        <v>0.2007</v>
      </c>
      <c r="L16" s="3" t="n">
        <v>1</v>
      </c>
      <c r="M16" s="30" t="n">
        <v>0.2785</v>
      </c>
      <c r="N16" s="29" t="n">
        <v>1</v>
      </c>
      <c r="O16" s="30" t="n">
        <v>0.0305</v>
      </c>
      <c r="P16" s="29" t="n">
        <v>1</v>
      </c>
      <c r="Q16" s="30" t="n">
        <v>0.0869</v>
      </c>
      <c r="R16" s="29" t="n">
        <v>1</v>
      </c>
      <c r="S16" s="30" t="s">
        <v>142</v>
      </c>
      <c r="T16" s="29" t="n">
        <v>1</v>
      </c>
      <c r="U16" s="42" t="s">
        <v>142</v>
      </c>
      <c r="V16" s="0" t="n">
        <v>1</v>
      </c>
      <c r="W16" s="30" t="n">
        <v>0.081</v>
      </c>
      <c r="X16" s="29" t="n">
        <v>1</v>
      </c>
      <c r="Y16" s="30" t="n">
        <v>0.3388</v>
      </c>
      <c r="Z16" s="29" t="n">
        <v>1</v>
      </c>
      <c r="AA16" s="30" t="n">
        <v>0.0175</v>
      </c>
      <c r="AB16" s="29" t="n">
        <v>1</v>
      </c>
      <c r="AC16" s="30" t="n">
        <v>0.0351</v>
      </c>
      <c r="AD16" s="5" t="n">
        <v>1</v>
      </c>
      <c r="AE16" s="30" t="s">
        <v>142</v>
      </c>
      <c r="AF16" s="29" t="n">
        <v>1</v>
      </c>
      <c r="AG16" s="42" t="n">
        <v>0.5716</v>
      </c>
      <c r="AH16" s="29" t="n">
        <v>1</v>
      </c>
      <c r="AI16" s="30" t="s">
        <v>142</v>
      </c>
      <c r="AJ16" s="0" t="n">
        <v>1</v>
      </c>
      <c r="AK16" s="42" t="n">
        <v>0.2164</v>
      </c>
      <c r="AL16" s="0" t="n">
        <v>1</v>
      </c>
      <c r="AM16" s="42" t="s">
        <v>142</v>
      </c>
      <c r="AN16" s="29" t="n">
        <v>1</v>
      </c>
      <c r="AO16" s="30" t="n">
        <v>0.1407</v>
      </c>
      <c r="AP16" s="0" t="n">
        <v>1</v>
      </c>
      <c r="AQ16" s="0" t="n">
        <v>0.025325388</v>
      </c>
      <c r="AR16" s="29" t="n">
        <v>1</v>
      </c>
      <c r="AS16" s="30" t="n">
        <v>0.0293</v>
      </c>
      <c r="AT16" s="29" t="n">
        <v>1</v>
      </c>
      <c r="AU16" s="30" t="n">
        <v>0.0087</v>
      </c>
      <c r="AV16" s="29" t="n">
        <v>1</v>
      </c>
      <c r="AW16" s="30" t="n">
        <v>0.0019</v>
      </c>
      <c r="AX16" s="29" t="n">
        <v>1</v>
      </c>
      <c r="AY16" s="30" t="s">
        <v>142</v>
      </c>
      <c r="AZ16" s="29" t="n">
        <v>1</v>
      </c>
      <c r="BA16" s="30" t="n">
        <v>0.1185</v>
      </c>
      <c r="BB16" s="5" t="n">
        <v>1</v>
      </c>
      <c r="BC16" s="30" t="n">
        <v>0.1185</v>
      </c>
      <c r="BD16" s="29" t="n">
        <v>1</v>
      </c>
      <c r="BE16" s="30" t="s">
        <v>142</v>
      </c>
      <c r="BF16" s="29" t="n">
        <v>1</v>
      </c>
      <c r="BG16" s="42" t="n">
        <v>2.045</v>
      </c>
      <c r="BH16" s="29" t="n">
        <v>1</v>
      </c>
      <c r="BI16" s="30" t="n">
        <v>2.0756</v>
      </c>
      <c r="BJ16" s="29" t="n">
        <v>1</v>
      </c>
      <c r="BK16" s="30" t="n">
        <v>0.0225</v>
      </c>
      <c r="BL16" s="29" t="n">
        <v>1</v>
      </c>
      <c r="BM16" s="30" t="n">
        <v>0.0683</v>
      </c>
      <c r="BN16" s="29" t="n">
        <v>0</v>
      </c>
      <c r="BO16" s="64" t="n">
        <v>0</v>
      </c>
      <c r="BP16" s="29"/>
      <c r="BQ16" s="42"/>
      <c r="BR16" s="57"/>
      <c r="BS16" s="42"/>
      <c r="BT16" s="57"/>
      <c r="BU16" s="42"/>
      <c r="BV16" s="57"/>
      <c r="BW16" s="42"/>
      <c r="BX16" s="57"/>
      <c r="BY16" s="42"/>
      <c r="BZ16" s="57"/>
      <c r="CA16" s="42"/>
      <c r="CB16" s="57"/>
      <c r="CC16" s="57"/>
      <c r="CD16" s="57"/>
      <c r="CE16" s="57"/>
      <c r="CF16" s="57"/>
      <c r="CG16" s="57"/>
      <c r="CH16" s="57"/>
      <c r="CI16" s="57"/>
      <c r="CJ16" s="57"/>
    </row>
    <row r="17" customFormat="false" ht="12.8" hidden="false" customHeight="false" outlineLevel="0" collapsed="false">
      <c r="A17" s="6" t="n">
        <v>44264</v>
      </c>
      <c r="B17" s="57" t="s">
        <v>76</v>
      </c>
      <c r="C17" s="57" t="s">
        <v>87</v>
      </c>
      <c r="D17" s="57" t="s">
        <v>88</v>
      </c>
      <c r="E17" s="6" t="n">
        <v>44224</v>
      </c>
      <c r="F17" s="57" t="n">
        <v>1</v>
      </c>
      <c r="G17" s="57" t="n">
        <v>350</v>
      </c>
      <c r="H17" s="57" t="n">
        <v>352.71</v>
      </c>
      <c r="I17" s="57" t="n">
        <v>1</v>
      </c>
      <c r="J17" s="57" t="n">
        <v>2.27</v>
      </c>
      <c r="K17" s="30" t="s">
        <v>142</v>
      </c>
      <c r="L17" s="3" t="n">
        <v>1</v>
      </c>
      <c r="M17" s="30" t="s">
        <v>142</v>
      </c>
      <c r="N17" s="29" t="n">
        <v>1</v>
      </c>
      <c r="O17" s="30" t="s">
        <v>142</v>
      </c>
      <c r="P17" s="29" t="n">
        <v>1</v>
      </c>
      <c r="Q17" s="30" t="s">
        <v>142</v>
      </c>
      <c r="R17" s="29" t="n">
        <v>1</v>
      </c>
      <c r="S17" s="30" t="s">
        <v>142</v>
      </c>
      <c r="T17" s="29" t="n">
        <v>1</v>
      </c>
      <c r="U17" s="42" t="s">
        <v>142</v>
      </c>
      <c r="V17" s="0" t="n">
        <v>1</v>
      </c>
      <c r="W17" s="30" t="s">
        <v>142</v>
      </c>
      <c r="X17" s="29" t="n">
        <v>1</v>
      </c>
      <c r="Y17" s="30" t="s">
        <v>142</v>
      </c>
      <c r="Z17" s="29" t="n">
        <v>1</v>
      </c>
      <c r="AA17" s="30" t="s">
        <v>142</v>
      </c>
      <c r="AB17" s="29" t="n">
        <v>1</v>
      </c>
      <c r="AC17" s="30" t="s">
        <v>142</v>
      </c>
      <c r="AD17" s="5" t="n">
        <v>1</v>
      </c>
      <c r="AE17" s="30" t="s">
        <v>142</v>
      </c>
      <c r="AF17" s="29" t="n">
        <v>1</v>
      </c>
      <c r="AG17" s="42" t="s">
        <v>142</v>
      </c>
      <c r="AH17" s="29" t="n">
        <v>1</v>
      </c>
      <c r="AI17" s="30" t="s">
        <v>142</v>
      </c>
      <c r="AJ17" s="0" t="n">
        <v>1</v>
      </c>
      <c r="AK17" s="42" t="s">
        <v>142</v>
      </c>
      <c r="AL17" s="0" t="n">
        <v>1</v>
      </c>
      <c r="AM17" s="42" t="s">
        <v>142</v>
      </c>
      <c r="AN17" s="29" t="n">
        <v>1</v>
      </c>
      <c r="AO17" s="30" t="s">
        <v>142</v>
      </c>
      <c r="AP17" s="0" t="n">
        <v>1</v>
      </c>
      <c r="AQ17" s="0" t="n">
        <v>0</v>
      </c>
      <c r="AR17" s="29" t="n">
        <v>1</v>
      </c>
      <c r="AS17" s="30" t="s">
        <v>142</v>
      </c>
      <c r="AT17" s="29" t="n">
        <v>1</v>
      </c>
      <c r="AU17" s="30" t="s">
        <v>142</v>
      </c>
      <c r="AV17" s="29" t="n">
        <v>1</v>
      </c>
      <c r="AW17" s="30" t="s">
        <v>142</v>
      </c>
      <c r="AX17" s="29" t="n">
        <v>1</v>
      </c>
      <c r="AY17" s="30" t="s">
        <v>142</v>
      </c>
      <c r="AZ17" s="29" t="n">
        <v>1</v>
      </c>
      <c r="BA17" s="30" t="s">
        <v>142</v>
      </c>
      <c r="BB17" s="5" t="n">
        <v>1</v>
      </c>
      <c r="BC17" s="30" t="s">
        <v>142</v>
      </c>
      <c r="BD17" s="29" t="n">
        <v>1</v>
      </c>
      <c r="BE17" s="30" t="s">
        <v>142</v>
      </c>
      <c r="BF17" s="29" t="n">
        <v>1</v>
      </c>
      <c r="BG17" s="42" t="n">
        <v>0.0018</v>
      </c>
      <c r="BH17" s="29" t="n">
        <v>1</v>
      </c>
      <c r="BI17" s="30" t="n">
        <v>0.0018</v>
      </c>
      <c r="BJ17" s="29" t="n">
        <v>1</v>
      </c>
      <c r="BK17" s="30" t="s">
        <v>142</v>
      </c>
      <c r="BL17" s="29" t="n">
        <v>1</v>
      </c>
      <c r="BM17" s="30" t="s">
        <v>142</v>
      </c>
      <c r="BN17" s="29" t="n">
        <v>0</v>
      </c>
      <c r="BO17" s="64" t="n">
        <v>0</v>
      </c>
      <c r="BP17" s="29"/>
      <c r="BQ17" s="42"/>
      <c r="BR17" s="57"/>
      <c r="BS17" s="42"/>
      <c r="BT17" s="57"/>
      <c r="BU17" s="42"/>
      <c r="BV17" s="57"/>
      <c r="BW17" s="42"/>
      <c r="BX17" s="57"/>
      <c r="BY17" s="42"/>
      <c r="BZ17" s="57"/>
      <c r="CA17" s="42"/>
      <c r="CB17" s="57"/>
      <c r="CC17" s="57"/>
      <c r="CD17" s="57"/>
      <c r="CE17" s="57"/>
      <c r="CF17" s="57"/>
      <c r="CG17" s="57"/>
      <c r="CH17" s="57"/>
      <c r="CI17" s="57"/>
      <c r="CJ17" s="57"/>
    </row>
    <row r="18" customFormat="false" ht="12.8" hidden="false" customHeight="false" outlineLevel="0" collapsed="false">
      <c r="A18" s="6" t="n">
        <v>44264</v>
      </c>
      <c r="B18" s="57" t="s">
        <v>76</v>
      </c>
      <c r="C18" s="57" t="s">
        <v>89</v>
      </c>
      <c r="D18" s="57" t="s">
        <v>88</v>
      </c>
      <c r="E18" s="6" t="n">
        <v>44224</v>
      </c>
      <c r="F18" s="57" t="n">
        <v>1</v>
      </c>
      <c r="G18" s="57" t="n">
        <v>250</v>
      </c>
      <c r="H18" s="57" t="n">
        <v>248.73</v>
      </c>
      <c r="I18" s="57" t="n">
        <v>2</v>
      </c>
      <c r="J18" s="57" t="n">
        <v>2.27</v>
      </c>
      <c r="K18" s="30" t="n">
        <v>0.0011</v>
      </c>
      <c r="L18" s="3" t="n">
        <v>1</v>
      </c>
      <c r="M18" s="30" t="n">
        <v>0.0011</v>
      </c>
      <c r="N18" s="29" t="n">
        <v>1</v>
      </c>
      <c r="O18" s="30" t="s">
        <v>142</v>
      </c>
      <c r="P18" s="29" t="n">
        <v>1</v>
      </c>
      <c r="Q18" s="30" t="s">
        <v>142</v>
      </c>
      <c r="R18" s="29" t="n">
        <v>1</v>
      </c>
      <c r="S18" s="30" t="s">
        <v>142</v>
      </c>
      <c r="T18" s="29" t="n">
        <v>1</v>
      </c>
      <c r="U18" s="42" t="s">
        <v>142</v>
      </c>
      <c r="V18" s="0" t="n">
        <v>1</v>
      </c>
      <c r="W18" s="30" t="n">
        <v>0.0016</v>
      </c>
      <c r="X18" s="29" t="n">
        <v>1</v>
      </c>
      <c r="Y18" s="30" t="n">
        <v>0.0033</v>
      </c>
      <c r="Z18" s="29" t="n">
        <v>1</v>
      </c>
      <c r="AA18" s="30" t="s">
        <v>142</v>
      </c>
      <c r="AB18" s="29" t="n">
        <v>1</v>
      </c>
      <c r="AC18" s="30" t="s">
        <v>142</v>
      </c>
      <c r="AD18" s="5" t="n">
        <v>1</v>
      </c>
      <c r="AE18" s="30" t="s">
        <v>142</v>
      </c>
      <c r="AF18" s="29" t="n">
        <v>1</v>
      </c>
      <c r="AG18" s="42" t="n">
        <v>0.0022</v>
      </c>
      <c r="AH18" s="29" t="n">
        <v>1</v>
      </c>
      <c r="AI18" s="30" t="s">
        <v>142</v>
      </c>
      <c r="AJ18" s="0" t="n">
        <v>1</v>
      </c>
      <c r="AK18" s="42" t="s">
        <v>142</v>
      </c>
      <c r="AL18" s="0" t="n">
        <v>1</v>
      </c>
      <c r="AM18" s="42" t="s">
        <v>142</v>
      </c>
      <c r="AN18" s="29" t="n">
        <v>1</v>
      </c>
      <c r="AO18" s="30" t="s">
        <v>142</v>
      </c>
      <c r="AP18" s="0" t="n">
        <v>1</v>
      </c>
      <c r="AQ18" s="0" t="n">
        <v>0</v>
      </c>
      <c r="AR18" s="29" t="n">
        <v>1</v>
      </c>
      <c r="AS18" s="30" t="s">
        <v>142</v>
      </c>
      <c r="AT18" s="29" t="n">
        <v>1</v>
      </c>
      <c r="AU18" s="30" t="s">
        <v>142</v>
      </c>
      <c r="AV18" s="29" t="n">
        <v>1</v>
      </c>
      <c r="AW18" s="30" t="s">
        <v>142</v>
      </c>
      <c r="AX18" s="29" t="n">
        <v>1</v>
      </c>
      <c r="AY18" s="30" t="s">
        <v>142</v>
      </c>
      <c r="AZ18" s="29" t="n">
        <v>1</v>
      </c>
      <c r="BA18" s="30" t="n">
        <v>0.0021</v>
      </c>
      <c r="BB18" s="5" t="n">
        <v>1</v>
      </c>
      <c r="BC18" s="30" t="n">
        <v>0.0021</v>
      </c>
      <c r="BD18" s="29" t="n">
        <v>1</v>
      </c>
      <c r="BE18" s="30" t="s">
        <v>142</v>
      </c>
      <c r="BF18" s="29" t="n">
        <v>1</v>
      </c>
      <c r="BG18" s="42" t="n">
        <v>0.0123</v>
      </c>
      <c r="BH18" s="29" t="n">
        <v>1</v>
      </c>
      <c r="BI18" s="30" t="n">
        <v>0.0123</v>
      </c>
      <c r="BJ18" s="29" t="n">
        <v>1</v>
      </c>
      <c r="BK18" s="30" t="s">
        <v>142</v>
      </c>
      <c r="BL18" s="29" t="n">
        <v>1</v>
      </c>
      <c r="BM18" s="30" t="s">
        <v>142</v>
      </c>
      <c r="BN18" s="29" t="n">
        <v>0</v>
      </c>
      <c r="BO18" s="64" t="n">
        <v>0</v>
      </c>
      <c r="BP18" s="29"/>
      <c r="BQ18" s="42"/>
      <c r="BR18" s="57"/>
      <c r="BS18" s="42"/>
      <c r="BT18" s="57"/>
      <c r="BU18" s="42"/>
      <c r="BV18" s="57"/>
      <c r="BW18" s="42"/>
      <c r="BX18" s="57"/>
      <c r="BY18" s="42"/>
      <c r="BZ18" s="57"/>
      <c r="CA18" s="42"/>
      <c r="CB18" s="57"/>
      <c r="CC18" s="57"/>
      <c r="CD18" s="57"/>
      <c r="CE18" s="57"/>
      <c r="CF18" s="57"/>
      <c r="CG18" s="57"/>
      <c r="CH18" s="57"/>
      <c r="CI18" s="57"/>
      <c r="CJ18" s="57"/>
    </row>
    <row r="19" customFormat="false" ht="12.8" hidden="false" customHeight="false" outlineLevel="0" collapsed="false">
      <c r="A19" s="6" t="n">
        <v>44264</v>
      </c>
      <c r="B19" s="57" t="s">
        <v>76</v>
      </c>
      <c r="C19" s="57" t="s">
        <v>91</v>
      </c>
      <c r="D19" s="57" t="s">
        <v>88</v>
      </c>
      <c r="E19" s="6" t="n">
        <v>44224</v>
      </c>
      <c r="F19" s="57" t="n">
        <v>1</v>
      </c>
      <c r="G19" s="57" t="n">
        <v>170</v>
      </c>
      <c r="H19" s="57" t="n">
        <v>169.11</v>
      </c>
      <c r="I19" s="57" t="n">
        <v>3</v>
      </c>
      <c r="J19" s="57" t="n">
        <v>2.27</v>
      </c>
      <c r="K19" s="30" t="n">
        <v>0.005</v>
      </c>
      <c r="L19" s="3" t="n">
        <v>1</v>
      </c>
      <c r="M19" s="30" t="n">
        <v>0.0043</v>
      </c>
      <c r="N19" s="29" t="n">
        <v>1</v>
      </c>
      <c r="O19" s="30" t="s">
        <v>142</v>
      </c>
      <c r="P19" s="29" t="n">
        <v>1</v>
      </c>
      <c r="Q19" s="30" t="s">
        <v>142</v>
      </c>
      <c r="R19" s="29" t="n">
        <v>1</v>
      </c>
      <c r="S19" s="30" t="s">
        <v>142</v>
      </c>
      <c r="T19" s="29" t="n">
        <v>1</v>
      </c>
      <c r="U19" s="42" t="s">
        <v>142</v>
      </c>
      <c r="V19" s="0" t="n">
        <v>1</v>
      </c>
      <c r="W19" s="30" t="n">
        <v>0.0061</v>
      </c>
      <c r="X19" s="29" t="n">
        <v>1</v>
      </c>
      <c r="Y19" s="30" t="n">
        <v>0.0096</v>
      </c>
      <c r="Z19" s="29" t="n">
        <v>1</v>
      </c>
      <c r="AA19" s="30" t="s">
        <v>142</v>
      </c>
      <c r="AB19" s="29" t="n">
        <v>1</v>
      </c>
      <c r="AC19" s="30" t="s">
        <v>142</v>
      </c>
      <c r="AD19" s="5" t="n">
        <v>1</v>
      </c>
      <c r="AE19" s="30" t="s">
        <v>142</v>
      </c>
      <c r="AF19" s="29" t="n">
        <v>1</v>
      </c>
      <c r="AG19" s="42" t="n">
        <v>0.0124</v>
      </c>
      <c r="AH19" s="29" t="n">
        <v>1</v>
      </c>
      <c r="AI19" s="30" t="s">
        <v>142</v>
      </c>
      <c r="AJ19" s="0" t="n">
        <v>1</v>
      </c>
      <c r="AK19" s="42" t="n">
        <v>0.0016</v>
      </c>
      <c r="AL19" s="0" t="n">
        <v>1</v>
      </c>
      <c r="AM19" s="42" t="s">
        <v>142</v>
      </c>
      <c r="AN19" s="29" t="n">
        <v>1</v>
      </c>
      <c r="AO19" s="30" t="n">
        <v>0.0009</v>
      </c>
      <c r="AP19" s="0" t="n">
        <v>1</v>
      </c>
      <c r="AQ19" s="0" t="n">
        <v>0</v>
      </c>
      <c r="AR19" s="29" t="n">
        <v>1</v>
      </c>
      <c r="AS19" s="30" t="n">
        <v>0.0017</v>
      </c>
      <c r="AT19" s="29" t="n">
        <v>1</v>
      </c>
      <c r="AU19" s="30" t="s">
        <v>142</v>
      </c>
      <c r="AV19" s="29" t="n">
        <v>1</v>
      </c>
      <c r="AW19" s="30" t="s">
        <v>142</v>
      </c>
      <c r="AX19" s="29" t="n">
        <v>1</v>
      </c>
      <c r="AY19" s="30" t="s">
        <v>142</v>
      </c>
      <c r="AZ19" s="29" t="n">
        <v>1</v>
      </c>
      <c r="BA19" s="30" t="n">
        <v>0.0029</v>
      </c>
      <c r="BB19" s="5" t="n">
        <v>1</v>
      </c>
      <c r="BC19" s="30" t="n">
        <v>0.0029</v>
      </c>
      <c r="BD19" s="29" t="n">
        <v>1</v>
      </c>
      <c r="BE19" s="30" t="s">
        <v>142</v>
      </c>
      <c r="BF19" s="29" t="n">
        <v>1</v>
      </c>
      <c r="BG19" s="42" t="n">
        <v>0.0424</v>
      </c>
      <c r="BH19" s="29" t="n">
        <v>1</v>
      </c>
      <c r="BI19" s="30" t="n">
        <v>0.0424</v>
      </c>
      <c r="BJ19" s="29" t="n">
        <v>1</v>
      </c>
      <c r="BK19" s="30" t="s">
        <v>142</v>
      </c>
      <c r="BL19" s="29" t="n">
        <v>1</v>
      </c>
      <c r="BM19" s="30" t="n">
        <v>0.0021</v>
      </c>
      <c r="BN19" s="29" t="n">
        <v>0</v>
      </c>
      <c r="BO19" s="64" t="n">
        <v>0</v>
      </c>
      <c r="BP19" s="29"/>
      <c r="BQ19" s="42"/>
      <c r="BR19" s="57"/>
      <c r="BS19" s="42"/>
      <c r="BT19" s="57"/>
      <c r="BU19" s="42"/>
      <c r="BV19" s="57"/>
      <c r="BW19" s="42"/>
      <c r="BX19" s="57"/>
      <c r="BY19" s="42"/>
      <c r="BZ19" s="57"/>
      <c r="CA19" s="42"/>
      <c r="CB19" s="57"/>
      <c r="CC19" s="57"/>
      <c r="CD19" s="57"/>
      <c r="CE19" s="57"/>
      <c r="CF19" s="57"/>
      <c r="CG19" s="57"/>
      <c r="CH19" s="57"/>
      <c r="CI19" s="57"/>
      <c r="CJ19" s="57"/>
    </row>
    <row r="20" customFormat="false" ht="12.8" hidden="false" customHeight="false" outlineLevel="0" collapsed="false">
      <c r="A20" s="6" t="n">
        <v>44264</v>
      </c>
      <c r="B20" s="57" t="s">
        <v>76</v>
      </c>
      <c r="C20" s="57" t="s">
        <v>90</v>
      </c>
      <c r="D20" s="57" t="s">
        <v>88</v>
      </c>
      <c r="E20" s="6" t="n">
        <v>44224</v>
      </c>
      <c r="F20" s="57" t="n">
        <v>1</v>
      </c>
      <c r="G20" s="57" t="n">
        <v>130</v>
      </c>
      <c r="H20" s="57" t="n">
        <v>128.71</v>
      </c>
      <c r="I20" s="57" t="n">
        <v>4</v>
      </c>
      <c r="J20" s="57" t="n">
        <v>2.27</v>
      </c>
      <c r="K20" s="30" t="n">
        <v>0.0042</v>
      </c>
      <c r="L20" s="3" t="n">
        <v>1</v>
      </c>
      <c r="M20" s="30" t="n">
        <v>0.0042</v>
      </c>
      <c r="N20" s="29" t="n">
        <v>1</v>
      </c>
      <c r="O20" s="30" t="s">
        <v>142</v>
      </c>
      <c r="P20" s="29" t="n">
        <v>1</v>
      </c>
      <c r="Q20" s="30" t="s">
        <v>142</v>
      </c>
      <c r="R20" s="29" t="n">
        <v>1</v>
      </c>
      <c r="S20" s="30" t="s">
        <v>142</v>
      </c>
      <c r="T20" s="29" t="n">
        <v>1</v>
      </c>
      <c r="U20" s="42" t="s">
        <v>142</v>
      </c>
      <c r="V20" s="0" t="n">
        <v>1</v>
      </c>
      <c r="W20" s="30" t="n">
        <v>0.0047</v>
      </c>
      <c r="X20" s="29" t="n">
        <v>1</v>
      </c>
      <c r="Y20" s="30" t="n">
        <v>0.0123</v>
      </c>
      <c r="Z20" s="29" t="n">
        <v>1</v>
      </c>
      <c r="AA20" s="30" t="s">
        <v>142</v>
      </c>
      <c r="AB20" s="29" t="n">
        <v>1</v>
      </c>
      <c r="AC20" s="30" t="s">
        <v>142</v>
      </c>
      <c r="AD20" s="5" t="n">
        <v>1</v>
      </c>
      <c r="AE20" s="30" t="s">
        <v>142</v>
      </c>
      <c r="AF20" s="29" t="n">
        <v>1</v>
      </c>
      <c r="AG20" s="42" t="n">
        <v>0.0094</v>
      </c>
      <c r="AH20" s="29" t="n">
        <v>1</v>
      </c>
      <c r="AI20" s="30" t="n">
        <v>0.0022</v>
      </c>
      <c r="AJ20" s="0" t="n">
        <v>3</v>
      </c>
      <c r="AK20" s="42" t="n">
        <v>0.0017</v>
      </c>
      <c r="AL20" s="0" t="n">
        <v>1</v>
      </c>
      <c r="AM20" s="42" t="s">
        <v>142</v>
      </c>
      <c r="AN20" s="29" t="n">
        <v>1</v>
      </c>
      <c r="AO20" s="30" t="n">
        <v>0.0008</v>
      </c>
      <c r="AP20" s="0" t="n">
        <v>1</v>
      </c>
      <c r="AQ20" s="0" t="n">
        <v>0</v>
      </c>
      <c r="AR20" s="29" t="n">
        <v>1</v>
      </c>
      <c r="AS20" s="30" t="n">
        <v>0.0014</v>
      </c>
      <c r="AT20" s="29" t="n">
        <v>1</v>
      </c>
      <c r="AU20" s="30" t="n">
        <v>0.0004</v>
      </c>
      <c r="AV20" s="29" t="n">
        <v>1</v>
      </c>
      <c r="AW20" s="30" t="s">
        <v>142</v>
      </c>
      <c r="AX20" s="29" t="n">
        <v>1</v>
      </c>
      <c r="AY20" s="30" t="s">
        <v>142</v>
      </c>
      <c r="AZ20" s="29" t="n">
        <v>1</v>
      </c>
      <c r="BA20" s="30" t="n">
        <v>0.0031</v>
      </c>
      <c r="BB20" s="5" t="n">
        <v>1</v>
      </c>
      <c r="BC20" s="30" t="n">
        <v>0.0031</v>
      </c>
      <c r="BD20" s="29" t="n">
        <v>1</v>
      </c>
      <c r="BE20" s="30" t="s">
        <v>142</v>
      </c>
      <c r="BF20" s="29" t="n">
        <v>1</v>
      </c>
      <c r="BG20" s="42" t="n">
        <v>0.0421</v>
      </c>
      <c r="BH20" s="29" t="n">
        <v>1</v>
      </c>
      <c r="BI20" s="30" t="n">
        <v>0.0421</v>
      </c>
      <c r="BJ20" s="29" t="n">
        <v>1</v>
      </c>
      <c r="BK20" s="30" t="s">
        <v>142</v>
      </c>
      <c r="BL20" s="29" t="n">
        <v>1</v>
      </c>
      <c r="BM20" s="30" t="n">
        <v>0.0019</v>
      </c>
      <c r="BN20" s="29" t="n">
        <v>0</v>
      </c>
      <c r="BO20" s="64" t="n">
        <v>0</v>
      </c>
      <c r="BP20" s="29"/>
      <c r="BQ20" s="42"/>
      <c r="BR20" s="57"/>
      <c r="BS20" s="42"/>
      <c r="BT20" s="57"/>
      <c r="BU20" s="42"/>
      <c r="BV20" s="57"/>
      <c r="BW20" s="42"/>
      <c r="BX20" s="57"/>
      <c r="BY20" s="42"/>
      <c r="BZ20" s="57"/>
      <c r="CA20" s="42"/>
      <c r="CB20" s="57"/>
      <c r="CC20" s="57"/>
      <c r="CD20" s="57"/>
      <c r="CE20" s="57"/>
      <c r="CF20" s="57"/>
      <c r="CG20" s="57"/>
      <c r="CH20" s="57"/>
      <c r="CI20" s="57"/>
      <c r="CJ20" s="57"/>
    </row>
    <row r="21" customFormat="false" ht="12.8" hidden="false" customHeight="false" outlineLevel="0" collapsed="false">
      <c r="A21" s="6" t="n">
        <v>44264</v>
      </c>
      <c r="B21" s="57" t="s">
        <v>76</v>
      </c>
      <c r="C21" s="57" t="s">
        <v>92</v>
      </c>
      <c r="D21" s="57" t="s">
        <v>88</v>
      </c>
      <c r="E21" s="6" t="n">
        <v>44224</v>
      </c>
      <c r="F21" s="57" t="n">
        <v>1</v>
      </c>
      <c r="G21" s="57" t="n">
        <v>80</v>
      </c>
      <c r="H21" s="57" t="n">
        <v>80.05</v>
      </c>
      <c r="I21" s="57" t="n">
        <v>5</v>
      </c>
      <c r="J21" s="57" t="n">
        <v>2.27</v>
      </c>
      <c r="K21" s="30" t="n">
        <v>0.0179</v>
      </c>
      <c r="L21" s="3" t="n">
        <v>1</v>
      </c>
      <c r="M21" s="30" t="n">
        <v>0.0223</v>
      </c>
      <c r="N21" s="29" t="n">
        <v>1</v>
      </c>
      <c r="O21" s="30" t="s">
        <v>142</v>
      </c>
      <c r="P21" s="29" t="n">
        <v>1</v>
      </c>
      <c r="Q21" s="30" t="n">
        <v>0.0036</v>
      </c>
      <c r="R21" s="29" t="n">
        <v>1</v>
      </c>
      <c r="S21" s="30" t="s">
        <v>142</v>
      </c>
      <c r="T21" s="29" t="n">
        <v>1</v>
      </c>
      <c r="U21" s="42" t="n">
        <v>0.0021</v>
      </c>
      <c r="V21" s="0" t="n">
        <v>3</v>
      </c>
      <c r="W21" s="30" t="n">
        <v>0.0214</v>
      </c>
      <c r="X21" s="29" t="n">
        <v>1</v>
      </c>
      <c r="Y21" s="30" t="n">
        <v>0.0454</v>
      </c>
      <c r="Z21" s="29" t="n">
        <v>1</v>
      </c>
      <c r="AA21" s="30" t="n">
        <v>0.0039</v>
      </c>
      <c r="AB21" s="29" t="n">
        <v>1</v>
      </c>
      <c r="AC21" s="30" t="n">
        <v>0.0083</v>
      </c>
      <c r="AD21" s="5" t="n">
        <v>1</v>
      </c>
      <c r="AE21" s="30" t="n">
        <v>0.0019</v>
      </c>
      <c r="AF21" s="29" t="n">
        <v>1</v>
      </c>
      <c r="AG21" s="42" t="n">
        <v>0.0347</v>
      </c>
      <c r="AH21" s="29" t="n">
        <v>1</v>
      </c>
      <c r="AI21" s="30" t="n">
        <v>0.0018</v>
      </c>
      <c r="AJ21" s="0" t="n">
        <v>3</v>
      </c>
      <c r="AK21" s="42" t="n">
        <v>0.0073</v>
      </c>
      <c r="AL21" s="0" t="n">
        <v>1</v>
      </c>
      <c r="AM21" s="42" t="s">
        <v>142</v>
      </c>
      <c r="AN21" s="29" t="n">
        <v>1</v>
      </c>
      <c r="AO21" s="30" t="n">
        <v>0.0049</v>
      </c>
      <c r="AP21" s="0" t="n">
        <v>1</v>
      </c>
      <c r="AQ21" s="0" t="n">
        <v>0</v>
      </c>
      <c r="AR21" s="29" t="n">
        <v>1</v>
      </c>
      <c r="AS21" s="30" t="n">
        <v>0.0065</v>
      </c>
      <c r="AT21" s="29" t="n">
        <v>1</v>
      </c>
      <c r="AU21" s="30" t="n">
        <v>0.0005</v>
      </c>
      <c r="AV21" s="29" t="n">
        <v>1</v>
      </c>
      <c r="AW21" s="30" t="s">
        <v>142</v>
      </c>
      <c r="AX21" s="29" t="n">
        <v>1</v>
      </c>
      <c r="AY21" s="30" t="s">
        <v>142</v>
      </c>
      <c r="AZ21" s="29" t="n">
        <v>1</v>
      </c>
      <c r="BA21" s="30" t="n">
        <v>0.033</v>
      </c>
      <c r="BB21" s="5" t="n">
        <v>1</v>
      </c>
      <c r="BC21" s="30" t="n">
        <v>0.033</v>
      </c>
      <c r="BD21" s="29" t="n">
        <v>1</v>
      </c>
      <c r="BE21" s="30" t="n">
        <v>0.0083</v>
      </c>
      <c r="BF21" s="29" t="n">
        <v>1</v>
      </c>
      <c r="BG21" s="42" t="n">
        <v>0.2238</v>
      </c>
      <c r="BH21" s="29" t="n">
        <v>1</v>
      </c>
      <c r="BI21" s="30" t="n">
        <v>0.2321</v>
      </c>
      <c r="BJ21" s="29" t="n">
        <v>1</v>
      </c>
      <c r="BK21" s="30" t="s">
        <v>142</v>
      </c>
      <c r="BL21" s="29" t="n">
        <v>1</v>
      </c>
      <c r="BM21" s="30" t="n">
        <v>0.0091</v>
      </c>
      <c r="BN21" s="29" t="n">
        <v>0</v>
      </c>
      <c r="BO21" s="64" t="n">
        <v>0</v>
      </c>
      <c r="BP21" s="29"/>
      <c r="BQ21" s="42"/>
      <c r="BR21" s="57"/>
      <c r="BS21" s="42"/>
      <c r="BT21" s="57"/>
      <c r="BU21" s="42"/>
      <c r="BV21" s="57"/>
      <c r="BW21" s="42"/>
      <c r="BX21" s="57"/>
      <c r="BY21" s="42"/>
      <c r="BZ21" s="57"/>
      <c r="CA21" s="42"/>
      <c r="CB21" s="57"/>
      <c r="CC21" s="57"/>
      <c r="CD21" s="57"/>
      <c r="CE21" s="57"/>
      <c r="CF21" s="57"/>
      <c r="CG21" s="57"/>
      <c r="CH21" s="57"/>
      <c r="CI21" s="57"/>
      <c r="CJ21" s="57"/>
    </row>
    <row r="22" customFormat="false" ht="12.8" hidden="false" customHeight="false" outlineLevel="0" collapsed="false">
      <c r="A22" s="6" t="n">
        <v>44264</v>
      </c>
      <c r="B22" s="57" t="s">
        <v>76</v>
      </c>
      <c r="C22" s="57" t="s">
        <v>93</v>
      </c>
      <c r="D22" s="57" t="s">
        <v>88</v>
      </c>
      <c r="E22" s="6" t="n">
        <v>44224</v>
      </c>
      <c r="F22" s="57" t="n">
        <v>1</v>
      </c>
      <c r="G22" s="57" t="n">
        <v>80</v>
      </c>
      <c r="H22" s="57" t="n">
        <v>80.04</v>
      </c>
      <c r="I22" s="57" t="n">
        <v>6</v>
      </c>
      <c r="J22" s="57" t="n">
        <v>2.27</v>
      </c>
      <c r="K22" s="30" t="n">
        <v>0.0221</v>
      </c>
      <c r="L22" s="3" t="n">
        <v>1</v>
      </c>
      <c r="M22" s="30" t="n">
        <v>0.0282</v>
      </c>
      <c r="N22" s="29" t="n">
        <v>1</v>
      </c>
      <c r="O22" s="30" t="s">
        <v>142</v>
      </c>
      <c r="P22" s="29" t="n">
        <v>1</v>
      </c>
      <c r="Q22" s="30" t="n">
        <v>0.0045</v>
      </c>
      <c r="R22" s="29" t="n">
        <v>1</v>
      </c>
      <c r="S22" s="30" t="s">
        <v>142</v>
      </c>
      <c r="T22" s="29" t="n">
        <v>1</v>
      </c>
      <c r="U22" s="42" t="n">
        <v>0.0027</v>
      </c>
      <c r="V22" s="0" t="n">
        <v>3</v>
      </c>
      <c r="W22" s="30" t="n">
        <v>0.0274</v>
      </c>
      <c r="X22" s="29" t="n">
        <v>1</v>
      </c>
      <c r="Y22" s="30" t="n">
        <v>0.0572</v>
      </c>
      <c r="Z22" s="29" t="n">
        <v>1</v>
      </c>
      <c r="AA22" s="30" t="n">
        <v>0.0046</v>
      </c>
      <c r="AB22" s="29" t="n">
        <v>1</v>
      </c>
      <c r="AC22" s="30" t="n">
        <v>0.0105</v>
      </c>
      <c r="AD22" s="5" t="n">
        <v>1</v>
      </c>
      <c r="AE22" s="30" t="n">
        <v>0.0022</v>
      </c>
      <c r="AF22" s="29" t="n">
        <v>1</v>
      </c>
      <c r="AG22" s="42" t="n">
        <v>0.0445</v>
      </c>
      <c r="AH22" s="29" t="n">
        <v>1</v>
      </c>
      <c r="AI22" s="30" t="n">
        <v>0.0084</v>
      </c>
      <c r="AJ22" s="0" t="n">
        <v>3</v>
      </c>
      <c r="AK22" s="42" t="n">
        <v>0.0086</v>
      </c>
      <c r="AL22" s="0" t="n">
        <v>1</v>
      </c>
      <c r="AM22" s="42" t="s">
        <v>142</v>
      </c>
      <c r="AN22" s="29" t="n">
        <v>1</v>
      </c>
      <c r="AO22" s="30" t="n">
        <v>0.0052</v>
      </c>
      <c r="AP22" s="0" t="n">
        <v>1</v>
      </c>
      <c r="AQ22" s="0" t="n">
        <v>0</v>
      </c>
      <c r="AR22" s="29" t="n">
        <v>1</v>
      </c>
      <c r="AS22" s="30" t="n">
        <v>0.0075</v>
      </c>
      <c r="AT22" s="29" t="n">
        <v>1</v>
      </c>
      <c r="AU22" s="30" t="s">
        <v>142</v>
      </c>
      <c r="AV22" s="29" t="n">
        <v>1</v>
      </c>
      <c r="AW22" s="30" t="s">
        <v>142</v>
      </c>
      <c r="AX22" s="29" t="n">
        <v>1</v>
      </c>
      <c r="AY22" s="30" t="s">
        <v>142</v>
      </c>
      <c r="AZ22" s="29" t="n">
        <v>1</v>
      </c>
      <c r="BA22" s="30" t="n">
        <v>0.0452</v>
      </c>
      <c r="BB22" s="5" t="n">
        <v>1</v>
      </c>
      <c r="BC22" s="30" t="n">
        <v>0.0452</v>
      </c>
      <c r="BD22" s="29" t="n">
        <v>1</v>
      </c>
      <c r="BE22" s="30" t="n">
        <v>0.01</v>
      </c>
      <c r="BF22" s="29" t="n">
        <v>1</v>
      </c>
      <c r="BG22" s="42" t="n">
        <v>0.271</v>
      </c>
      <c r="BH22" s="29" t="n">
        <v>1</v>
      </c>
      <c r="BI22" s="30" t="n">
        <v>0.281</v>
      </c>
      <c r="BJ22" s="29" t="n">
        <v>1</v>
      </c>
      <c r="BK22" s="30" t="n">
        <v>0.0148</v>
      </c>
      <c r="BL22" s="29" t="n">
        <v>1</v>
      </c>
      <c r="BM22" s="30" t="n">
        <v>0.0104</v>
      </c>
      <c r="BN22" s="29" t="n">
        <v>0</v>
      </c>
      <c r="BO22" s="64" t="n">
        <v>0</v>
      </c>
      <c r="BP22" s="29"/>
      <c r="BQ22" s="42"/>
      <c r="BR22" s="57"/>
      <c r="BS22" s="42"/>
      <c r="BT22" s="57"/>
      <c r="BU22" s="42"/>
      <c r="BV22" s="57"/>
      <c r="BW22" s="42"/>
      <c r="BX22" s="57"/>
      <c r="BY22" s="42"/>
      <c r="BZ22" s="57"/>
      <c r="CA22" s="42"/>
      <c r="CB22" s="57"/>
      <c r="CC22" s="57"/>
      <c r="CD22" s="57"/>
      <c r="CE22" s="57"/>
      <c r="CF22" s="57"/>
      <c r="CG22" s="57"/>
      <c r="CH22" s="57"/>
      <c r="CI22" s="57"/>
      <c r="CJ22" s="57"/>
    </row>
    <row r="23" customFormat="false" ht="12.8" hidden="false" customHeight="false" outlineLevel="0" collapsed="false">
      <c r="A23" s="6" t="n">
        <v>44264</v>
      </c>
      <c r="B23" s="57" t="s">
        <v>76</v>
      </c>
      <c r="C23" s="57" t="s">
        <v>94</v>
      </c>
      <c r="D23" s="57" t="s">
        <v>88</v>
      </c>
      <c r="E23" s="6" t="n">
        <v>44224</v>
      </c>
      <c r="F23" s="57" t="n">
        <v>1</v>
      </c>
      <c r="G23" s="57" t="n">
        <v>60</v>
      </c>
      <c r="H23" s="57" t="n">
        <v>60.48</v>
      </c>
      <c r="I23" s="57" t="n">
        <v>7</v>
      </c>
      <c r="J23" s="57" t="n">
        <v>2.27</v>
      </c>
      <c r="K23" s="30" t="n">
        <v>0.0161</v>
      </c>
      <c r="L23" s="3" t="n">
        <v>1</v>
      </c>
      <c r="M23" s="30" t="n">
        <v>0.021</v>
      </c>
      <c r="N23" s="29" t="n">
        <v>1</v>
      </c>
      <c r="O23" s="30" t="s">
        <v>142</v>
      </c>
      <c r="P23" s="29" t="n">
        <v>1</v>
      </c>
      <c r="Q23" s="30" t="n">
        <v>0.0029</v>
      </c>
      <c r="R23" s="29" t="n">
        <v>1</v>
      </c>
      <c r="S23" s="30" t="s">
        <v>142</v>
      </c>
      <c r="T23" s="29" t="n">
        <v>1</v>
      </c>
      <c r="U23" s="42" t="n">
        <v>0.0016</v>
      </c>
      <c r="V23" s="0" t="n">
        <v>3</v>
      </c>
      <c r="W23" s="30" t="n">
        <v>0.0197</v>
      </c>
      <c r="X23" s="29" t="n">
        <v>1</v>
      </c>
      <c r="Y23" s="30" t="n">
        <v>0.047</v>
      </c>
      <c r="Z23" s="29" t="n">
        <v>1</v>
      </c>
      <c r="AA23" s="30" t="n">
        <v>0.0034</v>
      </c>
      <c r="AB23" s="29" t="n">
        <v>1</v>
      </c>
      <c r="AC23" s="30" t="n">
        <v>0.0065</v>
      </c>
      <c r="AD23" s="5" t="n">
        <v>1</v>
      </c>
      <c r="AE23" s="30" t="s">
        <v>142</v>
      </c>
      <c r="AF23" s="29" t="n">
        <v>1</v>
      </c>
      <c r="AG23" s="42" t="n">
        <v>0.0341</v>
      </c>
      <c r="AH23" s="29" t="n">
        <v>1</v>
      </c>
      <c r="AI23" s="30" t="n">
        <v>0.0015</v>
      </c>
      <c r="AJ23" s="0" t="n">
        <v>3</v>
      </c>
      <c r="AK23" s="42" t="n">
        <v>0.0066</v>
      </c>
      <c r="AL23" s="0" t="n">
        <v>1</v>
      </c>
      <c r="AM23" s="42" t="s">
        <v>142</v>
      </c>
      <c r="AN23" s="29" t="n">
        <v>1</v>
      </c>
      <c r="AO23" s="30" t="n">
        <v>0.004</v>
      </c>
      <c r="AP23" s="0" t="n">
        <v>1</v>
      </c>
      <c r="AQ23" s="0" t="n">
        <v>0.000527788</v>
      </c>
      <c r="AR23" s="29" t="n">
        <v>1</v>
      </c>
      <c r="AS23" s="30" t="n">
        <v>0.0057</v>
      </c>
      <c r="AT23" s="29" t="n">
        <v>1</v>
      </c>
      <c r="AU23" s="30" t="n">
        <v>0.0005</v>
      </c>
      <c r="AV23" s="29" t="n">
        <v>1</v>
      </c>
      <c r="AW23" s="30" t="s">
        <v>142</v>
      </c>
      <c r="AX23" s="29" t="n">
        <v>1</v>
      </c>
      <c r="AY23" s="30" t="s">
        <v>142</v>
      </c>
      <c r="AZ23" s="29" t="n">
        <v>1</v>
      </c>
      <c r="BA23" s="30" t="n">
        <v>0.0275</v>
      </c>
      <c r="BB23" s="5" t="n">
        <v>1</v>
      </c>
      <c r="BC23" s="30" t="n">
        <v>0.0275</v>
      </c>
      <c r="BD23" s="29" t="n">
        <v>1</v>
      </c>
      <c r="BE23" s="30" t="n">
        <v>0.0072</v>
      </c>
      <c r="BF23" s="29" t="n">
        <v>1</v>
      </c>
      <c r="BG23" s="42" t="n">
        <v>0.2078</v>
      </c>
      <c r="BH23" s="29" t="n">
        <v>1</v>
      </c>
      <c r="BI23" s="30" t="n">
        <v>0.2151</v>
      </c>
      <c r="BJ23" s="29" t="n">
        <v>1</v>
      </c>
      <c r="BK23" s="30" t="s">
        <v>142</v>
      </c>
      <c r="BL23" s="29" t="n">
        <v>1</v>
      </c>
      <c r="BM23" s="30" t="n">
        <v>0.0086</v>
      </c>
      <c r="BN23" s="29" t="n">
        <v>0</v>
      </c>
      <c r="BO23" s="64" t="n">
        <v>0</v>
      </c>
      <c r="BP23" s="29"/>
      <c r="BQ23" s="42"/>
      <c r="BR23" s="57"/>
      <c r="BS23" s="42"/>
      <c r="BT23" s="57"/>
      <c r="BU23" s="42"/>
      <c r="BV23" s="57"/>
      <c r="BW23" s="42"/>
      <c r="BX23" s="57"/>
      <c r="BY23" s="42"/>
      <c r="BZ23" s="57"/>
      <c r="CA23" s="42"/>
      <c r="CB23" s="57"/>
      <c r="CC23" s="57"/>
      <c r="CD23" s="57"/>
      <c r="CE23" s="57"/>
      <c r="CF23" s="57"/>
      <c r="CG23" s="57"/>
      <c r="CH23" s="57"/>
      <c r="CI23" s="57"/>
      <c r="CJ23" s="57"/>
    </row>
    <row r="24" customFormat="false" ht="12.8" hidden="false" customHeight="false" outlineLevel="0" collapsed="false">
      <c r="A24" s="6" t="n">
        <v>44264</v>
      </c>
      <c r="B24" s="57" t="s">
        <v>76</v>
      </c>
      <c r="C24" s="57" t="s">
        <v>95</v>
      </c>
      <c r="D24" s="57" t="s">
        <v>88</v>
      </c>
      <c r="E24" s="6" t="n">
        <v>44224</v>
      </c>
      <c r="F24" s="57" t="n">
        <v>1</v>
      </c>
      <c r="G24" s="57" t="n">
        <v>60</v>
      </c>
      <c r="H24" s="57" t="n">
        <v>60.48</v>
      </c>
      <c r="I24" s="57" t="n">
        <v>8</v>
      </c>
      <c r="J24" s="57" t="n">
        <v>2.27</v>
      </c>
      <c r="K24" s="30" t="n">
        <v>0.0194</v>
      </c>
      <c r="L24" s="3" t="n">
        <v>1</v>
      </c>
      <c r="M24" s="30" t="n">
        <v>0.0266</v>
      </c>
      <c r="N24" s="29" t="n">
        <v>1</v>
      </c>
      <c r="O24" s="30" t="s">
        <v>142</v>
      </c>
      <c r="P24" s="29" t="n">
        <v>1</v>
      </c>
      <c r="Q24" s="30" t="n">
        <v>0.0036</v>
      </c>
      <c r="R24" s="29" t="n">
        <v>1</v>
      </c>
      <c r="S24" s="30" t="s">
        <v>142</v>
      </c>
      <c r="T24" s="29" t="n">
        <v>1</v>
      </c>
      <c r="U24" s="42" t="n">
        <v>0.0022</v>
      </c>
      <c r="V24" s="0" t="n">
        <v>3</v>
      </c>
      <c r="W24" s="30" t="n">
        <v>0.0245</v>
      </c>
      <c r="X24" s="29" t="n">
        <v>1</v>
      </c>
      <c r="Y24" s="30" t="n">
        <v>0.0493</v>
      </c>
      <c r="Z24" s="29" t="n">
        <v>1</v>
      </c>
      <c r="AA24" s="30" t="n">
        <v>0.0041</v>
      </c>
      <c r="AB24" s="29" t="n">
        <v>1</v>
      </c>
      <c r="AC24" s="30" t="n">
        <v>0.0085</v>
      </c>
      <c r="AD24" s="5" t="n">
        <v>1</v>
      </c>
      <c r="AE24" s="30" t="n">
        <v>0.002</v>
      </c>
      <c r="AF24" s="29" t="n">
        <v>1</v>
      </c>
      <c r="AG24" s="42" t="n">
        <v>0.0407</v>
      </c>
      <c r="AH24" s="29" t="n">
        <v>1</v>
      </c>
      <c r="AI24" s="30" t="s">
        <v>142</v>
      </c>
      <c r="AJ24" s="0" t="n">
        <v>1</v>
      </c>
      <c r="AK24" s="42" t="n">
        <v>0.0093</v>
      </c>
      <c r="AL24" s="0" t="n">
        <v>1</v>
      </c>
      <c r="AM24" s="42" t="s">
        <v>142</v>
      </c>
      <c r="AN24" s="29" t="n">
        <v>1</v>
      </c>
      <c r="AO24" s="30" t="n">
        <v>0.0053</v>
      </c>
      <c r="AP24" s="0" t="n">
        <v>1</v>
      </c>
      <c r="AQ24" s="0" t="n">
        <v>0.001119898</v>
      </c>
      <c r="AR24" s="29" t="n">
        <v>1</v>
      </c>
      <c r="AS24" s="30" t="n">
        <v>0.0068</v>
      </c>
      <c r="AT24" s="29" t="n">
        <v>1</v>
      </c>
      <c r="AU24" s="30" t="n">
        <v>0.0004</v>
      </c>
      <c r="AV24" s="29" t="n">
        <v>1</v>
      </c>
      <c r="AW24" s="30" t="s">
        <v>142</v>
      </c>
      <c r="AX24" s="29" t="n">
        <v>1</v>
      </c>
      <c r="AY24" s="30" t="s">
        <v>142</v>
      </c>
      <c r="AZ24" s="29" t="n">
        <v>1</v>
      </c>
      <c r="BA24" s="30" t="n">
        <v>0.0352</v>
      </c>
      <c r="BB24" s="5" t="n">
        <v>1</v>
      </c>
      <c r="BC24" s="30" t="n">
        <v>0.0352</v>
      </c>
      <c r="BD24" s="29" t="n">
        <v>1</v>
      </c>
      <c r="BE24" s="30" t="n">
        <v>0.0084</v>
      </c>
      <c r="BF24" s="29" t="n">
        <v>1</v>
      </c>
      <c r="BG24" s="42" t="n">
        <v>0.2483</v>
      </c>
      <c r="BH24" s="29" t="n">
        <v>1</v>
      </c>
      <c r="BI24" s="30" t="n">
        <v>0.2567</v>
      </c>
      <c r="BJ24" s="29" t="n">
        <v>1</v>
      </c>
      <c r="BK24" s="30" t="s">
        <v>142</v>
      </c>
      <c r="BL24" s="29" t="n">
        <v>1</v>
      </c>
      <c r="BM24" s="30" t="n">
        <v>0.0098</v>
      </c>
      <c r="BN24" s="29" t="n">
        <v>0</v>
      </c>
      <c r="BO24" s="64" t="n">
        <v>0</v>
      </c>
      <c r="BP24" s="29"/>
      <c r="BQ24" s="42"/>
      <c r="BR24" s="57"/>
      <c r="BS24" s="42"/>
      <c r="BT24" s="57"/>
      <c r="BU24" s="42"/>
      <c r="BV24" s="57"/>
      <c r="BW24" s="42"/>
      <c r="BX24" s="57"/>
      <c r="BY24" s="42"/>
      <c r="BZ24" s="57"/>
      <c r="CA24" s="42"/>
      <c r="CB24" s="57"/>
      <c r="CC24" s="57"/>
      <c r="CD24" s="57"/>
      <c r="CE24" s="57"/>
      <c r="CF24" s="57"/>
      <c r="CG24" s="57"/>
      <c r="CH24" s="57"/>
      <c r="CI24" s="57"/>
      <c r="CJ24" s="57"/>
    </row>
    <row r="25" customFormat="false" ht="12.8" hidden="false" customHeight="false" outlineLevel="0" collapsed="false">
      <c r="A25" s="6" t="n">
        <v>44264</v>
      </c>
      <c r="B25" s="57" t="s">
        <v>76</v>
      </c>
      <c r="C25" s="57" t="s">
        <v>96</v>
      </c>
      <c r="D25" s="57" t="s">
        <v>88</v>
      </c>
      <c r="E25" s="6" t="n">
        <v>44224</v>
      </c>
      <c r="F25" s="57" t="n">
        <v>1</v>
      </c>
      <c r="G25" s="57" t="n">
        <v>40</v>
      </c>
      <c r="H25" s="57" t="n">
        <v>39.74</v>
      </c>
      <c r="I25" s="57" t="n">
        <v>9</v>
      </c>
      <c r="J25" s="57" t="n">
        <v>2.27</v>
      </c>
      <c r="K25" s="30" t="n">
        <v>0.0218</v>
      </c>
      <c r="L25" s="3" t="n">
        <v>1</v>
      </c>
      <c r="M25" s="30" t="n">
        <v>0.0337</v>
      </c>
      <c r="N25" s="29" t="n">
        <v>1</v>
      </c>
      <c r="O25" s="30" t="s">
        <v>142</v>
      </c>
      <c r="P25" s="29" t="n">
        <v>1</v>
      </c>
      <c r="Q25" s="30" t="n">
        <v>0.0059</v>
      </c>
      <c r="R25" s="29" t="n">
        <v>1</v>
      </c>
      <c r="S25" s="30" t="s">
        <v>142</v>
      </c>
      <c r="T25" s="29" t="n">
        <v>1</v>
      </c>
      <c r="U25" s="42" t="n">
        <v>0.003</v>
      </c>
      <c r="V25" s="0" t="n">
        <v>3</v>
      </c>
      <c r="W25" s="30" t="n">
        <v>0.027</v>
      </c>
      <c r="X25" s="29" t="n">
        <v>1</v>
      </c>
      <c r="Y25" s="30" t="n">
        <v>0.0575</v>
      </c>
      <c r="Z25" s="29" t="n">
        <v>1</v>
      </c>
      <c r="AA25" s="30" t="n">
        <v>0.0051</v>
      </c>
      <c r="AB25" s="29" t="n">
        <v>1</v>
      </c>
      <c r="AC25" s="30" t="n">
        <v>0.0113</v>
      </c>
      <c r="AD25" s="5" t="n">
        <v>1</v>
      </c>
      <c r="AE25" s="30" t="n">
        <v>0.0036</v>
      </c>
      <c r="AF25" s="29" t="n">
        <v>1</v>
      </c>
      <c r="AG25" s="42" t="n">
        <v>0.0505</v>
      </c>
      <c r="AH25" s="29" t="n">
        <v>1</v>
      </c>
      <c r="AI25" s="30" t="n">
        <v>0.0025</v>
      </c>
      <c r="AJ25" s="0" t="n">
        <v>3</v>
      </c>
      <c r="AK25" s="42" t="n">
        <v>0.0156</v>
      </c>
      <c r="AL25" s="0" t="n">
        <v>1</v>
      </c>
      <c r="AM25" s="42" t="s">
        <v>142</v>
      </c>
      <c r="AN25" s="29" t="n">
        <v>1</v>
      </c>
      <c r="AO25" s="30" t="n">
        <v>0.01</v>
      </c>
      <c r="AP25" s="0" t="n">
        <v>1</v>
      </c>
      <c r="AQ25" s="0" t="n">
        <v>0.001900495</v>
      </c>
      <c r="AR25" s="29" t="n">
        <v>1</v>
      </c>
      <c r="AS25" s="30" t="n">
        <v>0.0089</v>
      </c>
      <c r="AT25" s="29" t="n">
        <v>1</v>
      </c>
      <c r="AU25" s="30" t="s">
        <v>142</v>
      </c>
      <c r="AV25" s="29" t="n">
        <v>1</v>
      </c>
      <c r="AW25" s="30" t="s">
        <v>142</v>
      </c>
      <c r="AX25" s="29" t="n">
        <v>1</v>
      </c>
      <c r="AY25" s="30" t="s">
        <v>142</v>
      </c>
      <c r="AZ25" s="29" t="n">
        <v>1</v>
      </c>
      <c r="BA25" s="30" t="n">
        <v>0.0446</v>
      </c>
      <c r="BB25" s="5" t="n">
        <v>1</v>
      </c>
      <c r="BC25" s="30" t="n">
        <v>0.0446</v>
      </c>
      <c r="BD25" s="29" t="n">
        <v>1</v>
      </c>
      <c r="BE25" s="30" t="n">
        <v>0.0098</v>
      </c>
      <c r="BF25" s="29" t="n">
        <v>1</v>
      </c>
      <c r="BG25" s="42" t="n">
        <v>0.3068</v>
      </c>
      <c r="BH25" s="29" t="n">
        <v>1</v>
      </c>
      <c r="BI25" s="30" t="n">
        <v>0.3166</v>
      </c>
      <c r="BJ25" s="29" t="n">
        <v>1</v>
      </c>
      <c r="BK25" s="30" t="n">
        <v>0.0164</v>
      </c>
      <c r="BL25" s="29" t="n">
        <v>1</v>
      </c>
      <c r="BM25" s="30" t="n">
        <v>0.0125</v>
      </c>
      <c r="BN25" s="29" t="n">
        <v>0</v>
      </c>
      <c r="BO25" s="64" t="n">
        <v>0</v>
      </c>
      <c r="BP25" s="29"/>
      <c r="BQ25" s="42"/>
      <c r="BR25" s="57"/>
      <c r="BS25" s="42"/>
      <c r="BT25" s="57"/>
      <c r="BU25" s="42"/>
      <c r="BV25" s="57"/>
      <c r="BW25" s="42"/>
      <c r="BX25" s="57"/>
      <c r="BY25" s="42"/>
      <c r="BZ25" s="57"/>
      <c r="CA25" s="42"/>
      <c r="CB25" s="57"/>
      <c r="CC25" s="57"/>
      <c r="CD25" s="57"/>
      <c r="CE25" s="57"/>
      <c r="CF25" s="57"/>
      <c r="CG25" s="57"/>
      <c r="CH25" s="57"/>
      <c r="CI25" s="57"/>
      <c r="CJ25" s="57"/>
    </row>
  </sheetData>
  <conditionalFormatting sqref="AH1:AI85;K1:T85;AN1:AO85;AK2:AK52;AR1:BF88;W1:AF85;K86:AQ88;BH1:CB88">
    <cfRule type="cellIs" priority="2" operator="equal" aboveAverage="0" equalAverage="0" bottom="0" percent="0" rank="0" text="" dxfId="0">
      <formula>3</formula>
    </cfRule>
    <cfRule type="cellIs" priority="3" operator="equal" aboveAverage="0" equalAverage="0" bottom="0" percent="0" rank="0" text="" dxfId="0">
      <formula>2</formula>
    </cfRule>
  </conditionalFormatting>
  <conditionalFormatting sqref="A2:D25;J2:AMJ25;1:1;26:1048576;E2:E14;E17:E25">
    <cfRule type="cellIs" priority="4" operator="equal" aboveAverage="0" equalAverage="0" bottom="0" percent="0" rank="0" text="" dxfId="0">
      <formula>3</formula>
    </cfRule>
    <cfRule type="cellIs" priority="5" operator="equal" aboveAverage="0" equalAverage="0" bottom="0" percent="0" rank="0" text="" dxfId="1">
      <formula>2</formula>
    </cfRule>
    <cfRule type="cellIs" priority="6" operator="equal" aboveAverage="0" equalAverage="0" bottom="0" percent="0" rank="0" text="" dxfId="1">
      <formula>1</formula>
    </cfRule>
  </conditionalFormatting>
  <conditionalFormatting sqref="P:P;R:R;T:T;V:V;X:X;Z:Z;AB:AB;AD:AD;AF:AF;AH:AH;BP:BP;L:L;N:N;AX:AX;AZ:AZ;BD:BD;BF:BF;BH:BH;BJ:BJ;BN:BN;AN:AN;AT:AT;AV:AV;BB:BB;BL:BL;AP:AR;AJ:AL">
    <cfRule type="cellIs" priority="7" operator="equal" aboveAverage="0" equalAverage="0" bottom="0" percent="0" rank="0" text="" dxfId="2">
      <formula>3</formula>
    </cfRule>
    <cfRule type="cellIs" priority="8" operator="equal" aboveAverage="0" equalAverage="0" bottom="0" percent="0" rank="0" text="" dxfId="3">
      <formula>2</formula>
    </cfRule>
  </conditionalFormatting>
  <conditionalFormatting sqref="K:BP">
    <cfRule type="cellIs" priority="9" operator="equal" aboveAverage="0" equalAverage="0" bottom="0" percent="0" rank="0" text="" dxfId="4">
      <formula>1</formula>
    </cfRule>
    <cfRule type="cellIs" priority="10" operator="equal" aboveAverage="0" equalAverage="0" bottom="0" percent="0" rank="0" text="" dxfId="5">
      <formula>3</formula>
    </cfRule>
  </conditionalFormatting>
  <conditionalFormatting sqref="AK1">
    <cfRule type="cellIs" priority="11" operator="equal" aboveAverage="0" equalAverage="0" bottom="0" percent="0" rank="0" text="" dxfId="6">
      <formula>3</formula>
    </cfRule>
    <cfRule type="cellIs" priority="12" operator="equal" aboveAverage="0" equalAverage="0" bottom="0" percent="0" rank="0" text="" dxfId="7">
      <formula>2</formula>
    </cfRule>
  </conditionalFormatting>
  <conditionalFormatting sqref="AK1;AO1;AM1">
    <cfRule type="cellIs" priority="13" operator="equal" aboveAverage="0" equalAverage="0" bottom="0" percent="0" rank="0" text="" dxfId="7">
      <formula>3</formula>
    </cfRule>
    <cfRule type="cellIs" priority="14" operator="equal" aboveAverage="0" equalAverage="0" bottom="0" percent="0" rank="0" text="" dxfId="8">
      <formula>2</formula>
    </cfRule>
  </conditionalFormatting>
  <conditionalFormatting sqref="E15">
    <cfRule type="cellIs" priority="15" operator="equal" aboveAverage="0" equalAverage="0" bottom="0" percent="0" rank="0" text="" dxfId="0">
      <formula>3</formula>
    </cfRule>
    <cfRule type="cellIs" priority="16" operator="equal" aboveAverage="0" equalAverage="0" bottom="0" percent="0" rank="0" text="" dxfId="1">
      <formula>2</formula>
    </cfRule>
    <cfRule type="cellIs" priority="17" operator="equal" aboveAverage="0" equalAverage="0" bottom="0" percent="0" rank="0" text="" dxfId="1">
      <formula>1</formula>
    </cfRule>
  </conditionalFormatting>
  <conditionalFormatting sqref="E16">
    <cfRule type="cellIs" priority="18" operator="equal" aboveAverage="0" equalAverage="0" bottom="0" percent="0" rank="0" text="" dxfId="0">
      <formula>3</formula>
    </cfRule>
    <cfRule type="cellIs" priority="19" operator="equal" aboveAverage="0" equalAverage="0" bottom="0" percent="0" rank="0" text="" dxfId="1">
      <formula>2</formula>
    </cfRule>
    <cfRule type="cellIs" priority="20" operator="equal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/>
  <cols>
    <col collapsed="false" hidden="false" max="1" min="1" style="0" width="10.3928571428571"/>
    <col collapsed="false" hidden="false" max="2" min="2" style="0" width="14.2901785714286"/>
    <col collapsed="false" hidden="false" max="3" min="3" style="0" width="16.1830357142857"/>
    <col collapsed="false" hidden="false" max="5" min="4" style="0" width="11.3392857142857"/>
    <col collapsed="false" hidden="false" max="6" min="6" style="0" width="13.3482142857143"/>
    <col collapsed="false" hidden="false" max="7" min="7" style="0" width="21.3794642857143"/>
    <col collapsed="false" hidden="false" max="9" min="8" style="0" width="11.3392857142857"/>
    <col collapsed="false" hidden="false" max="10" min="10" style="0" width="14.6473214285714"/>
    <col collapsed="false" hidden="false" max="11" min="11" style="0" width="14.1741071428571"/>
    <col collapsed="false" hidden="false" max="12" min="12" style="0" width="8.50446428571429"/>
    <col collapsed="false" hidden="false" max="13" min="13" style="0" width="16.7723214285714"/>
    <col collapsed="false" hidden="false" max="14" min="14" style="0" width="8.50446428571429"/>
    <col collapsed="false" hidden="false" max="15" min="15" style="0" width="18.1919642857143"/>
    <col collapsed="false" hidden="false" max="16" min="16" style="0" width="8.50446428571429"/>
    <col collapsed="false" hidden="false" max="17" min="17" style="0" width="11.3392857142857"/>
    <col collapsed="false" hidden="false" max="18" min="18" style="0" width="7.32142857142857"/>
    <col collapsed="false" hidden="false" max="19" min="19" style="0" width="11.3392857142857"/>
    <col collapsed="false" hidden="false" max="22" min="20" style="0" width="8.38839285714286"/>
    <col collapsed="false" hidden="false" max="23" min="23" style="0" width="11.3392857142857"/>
    <col collapsed="false" hidden="false" max="24" min="24" style="0" width="7.32142857142857"/>
    <col collapsed="false" hidden="false" max="25" min="25" style="0" width="11.3392857142857"/>
    <col collapsed="false" hidden="false" max="26" min="26" style="0" width="8.26785714285714"/>
    <col collapsed="false" hidden="false" max="27" min="27" style="0" width="11.3392857142857"/>
    <col collapsed="false" hidden="false" max="28" min="28" style="0" width="7.32142857142857"/>
    <col collapsed="false" hidden="false" max="29" min="29" style="0" width="12.7589285714286"/>
    <col collapsed="false" hidden="false" max="31" min="30" style="0" width="7.44196428571429"/>
    <col collapsed="false" hidden="false" max="33" min="32" style="0" width="11.3392857142857"/>
    <col collapsed="false" hidden="false" max="34" min="34" style="0" width="8.38839285714286"/>
    <col collapsed="false" hidden="false" max="35" min="35" style="0" width="13.3482142857143"/>
    <col collapsed="false" hidden="false" max="36" min="36" style="0" width="7.32142857142857"/>
    <col collapsed="false" hidden="false" max="37" min="37" style="0" width="11.3392857142857"/>
    <col collapsed="false" hidden="false" max="38" min="38" style="0" width="12.875"/>
    <col collapsed="false" hidden="false" max="39" min="39" style="0" width="10.2767857142857"/>
    <col collapsed="false" hidden="false" max="40" min="40" style="0" width="10.75"/>
    <col collapsed="false" hidden="false" max="41" min="41" style="0" width="11.3392857142857"/>
    <col collapsed="false" hidden="false" max="42" min="42" style="0" width="10.2767857142857"/>
    <col collapsed="false" hidden="false" max="43" min="43" style="0" width="11.3392857142857"/>
    <col collapsed="false" hidden="false" max="44" min="44" style="0" width="7.32142857142857"/>
    <col collapsed="false" hidden="false" max="45" min="45" style="0" width="11.3392857142857"/>
    <col collapsed="false" hidden="false" max="46" min="46" style="0" width="8.50446428571429"/>
    <col collapsed="false" hidden="false" max="47" min="47" style="0" width="11.3392857142857"/>
    <col collapsed="false" hidden="false" max="48" min="48" style="0" width="8.26785714285714"/>
    <col collapsed="false" hidden="false" max="49" min="49" style="0" width="11.3392857142857"/>
    <col collapsed="false" hidden="false" max="50" min="50" style="0" width="7.32142857142857"/>
    <col collapsed="false" hidden="false" max="51" min="51" style="0" width="11.3392857142857"/>
    <col collapsed="false" hidden="false" max="52" min="52" style="0" width="15.8258928571429"/>
    <col collapsed="false" hidden="false" max="55" min="53" style="0" width="21.2633928571429"/>
    <col collapsed="false" hidden="false" max="56" min="56" style="0" width="14.2901785714286"/>
    <col collapsed="false" hidden="false" max="58" min="57" style="0" width="11.3392857142857"/>
    <col collapsed="false" hidden="false" max="59" min="59" style="0" width="10.3928571428571"/>
    <col collapsed="false" hidden="false" max="61" min="60" style="0" width="11.3392857142857"/>
    <col collapsed="false" hidden="false" max="62" min="62" style="0" width="7.44196428571429"/>
    <col collapsed="false" hidden="false" max="63" min="63" style="0" width="11.3392857142857"/>
    <col collapsed="false" hidden="false" max="64" min="64" style="0" width="8.50446428571429"/>
    <col collapsed="false" hidden="false" max="65" min="65" style="0" width="17.2455357142857"/>
    <col collapsed="false" hidden="false" max="66" min="66" style="0" width="9.45089285714286"/>
    <col collapsed="false" hidden="false" max="67" min="67" style="0" width="11.3392857142857"/>
    <col collapsed="false" hidden="false" max="70" min="68" style="0" width="8.26785714285714"/>
    <col collapsed="false" hidden="false" max="71" min="71" style="0" width="13.3482142857143"/>
    <col collapsed="false" hidden="false" max="72" min="72" style="0" width="13.2276785714286"/>
    <col collapsed="false" hidden="false" max="73" min="73" style="0" width="11.3392857142857"/>
    <col collapsed="false" hidden="false" max="74" min="74" style="0" width="7.32142857142857"/>
    <col collapsed="false" hidden="false" max="75" min="75" style="0" width="11.3392857142857"/>
    <col collapsed="false" hidden="false" max="76" min="76" style="0" width="7.32142857142857"/>
    <col collapsed="false" hidden="false" max="77" min="77" style="0" width="11.3392857142857"/>
    <col collapsed="false" hidden="false" max="78" min="78" style="0" width="7.32142857142857"/>
    <col collapsed="false" hidden="false" max="79" min="79" style="0" width="11.3392857142857"/>
    <col collapsed="false" hidden="false" max="80" min="80" style="0" width="7.32142857142857"/>
    <col collapsed="false" hidden="false" max="81" min="81" style="0" width="11.3392857142857"/>
    <col collapsed="false" hidden="false" max="82" min="82" style="0" width="7.32142857142857"/>
    <col collapsed="false" hidden="false" max="83" min="83" style="0" width="11.3392857142857"/>
    <col collapsed="false" hidden="false" max="84" min="84" style="0" width="7.32142857142857"/>
    <col collapsed="false" hidden="false" max="85" min="85" style="0" width="11.3392857142857"/>
    <col collapsed="false" hidden="false" max="86" min="86" style="0" width="6.25892857142857"/>
    <col collapsed="false" hidden="false" max="87" min="87" style="0" width="11.3392857142857"/>
    <col collapsed="false" hidden="false" max="88" min="88" style="0" width="6.25892857142857"/>
    <col collapsed="false" hidden="false" max="89" min="89" style="0" width="11.3392857142857"/>
    <col collapsed="false" hidden="false" max="90" min="90" style="0" width="6.25892857142857"/>
    <col collapsed="false" hidden="false" max="91" min="91" style="0" width="11.3392857142857"/>
    <col collapsed="false" hidden="false" max="92" min="92" style="0" width="7.20535714285714"/>
    <col collapsed="false" hidden="false" max="1025" min="93" style="0" width="10.3928571428571"/>
  </cols>
  <sheetData>
    <row r="1" customFormat="false" ht="13.2" hidden="false" customHeight="false" outlineLevel="0" collapsed="false">
      <c r="A1" s="65" t="str">
        <f aca="false">concentrations!A1</f>
        <v>Date of extraction</v>
      </c>
      <c r="B1" s="65" t="str">
        <f aca="false">concentrations!B1</f>
        <v>Date of analysis</v>
      </c>
      <c r="C1" s="57" t="str">
        <f aca="false">concentrations!C1</f>
        <v>Cruise or Project</v>
      </c>
      <c r="D1" s="65" t="str">
        <f aca="false">'surfaces brutes'!CK1</f>
        <v>Latitude</v>
      </c>
      <c r="E1" s="65" t="str">
        <f aca="false">'surfaces brutes'!CL1</f>
        <v>Longitude</v>
      </c>
      <c r="F1" s="65" t="str">
        <f aca="false">'surfaces brutes'!CM1</f>
        <v>Sampling date (UTC)</v>
      </c>
      <c r="G1" s="57" t="str">
        <f aca="false">concentrations!E1</f>
        <v>Station</v>
      </c>
      <c r="H1" s="57" t="str">
        <f aca="false">concentrations!D1</f>
        <v>Sample code</v>
      </c>
      <c r="I1" s="57" t="str">
        <f aca="false">concentrations!I1</f>
        <v>Depth (m)</v>
      </c>
      <c r="J1" s="57" t="str">
        <f aca="false">concentrations!L1</f>
        <v>Filtered Vol (L)</v>
      </c>
      <c r="K1" s="42" t="str">
        <f aca="false">concentrations!R1</f>
        <v>Chlorophyll c3</v>
      </c>
      <c r="L1" s="0" t="str">
        <f aca="false">'surfaces brutes'!CS1</f>
        <v>Chlc3-QA</v>
      </c>
      <c r="M1" s="42" t="str">
        <f aca="false">concentrations!DA1</f>
        <v>Chlorophyll c1+c2+MgDVP</v>
      </c>
      <c r="N1" s="57" t="str">
        <f aca="false">'surfaces brutes'!CT1</f>
        <v>Chlc2-QA</v>
      </c>
      <c r="O1" s="42" t="s">
        <v>143</v>
      </c>
      <c r="P1" s="57" t="str">
        <f aca="false">'surfaces brutes'!CW1</f>
        <v>Chlda-QA</v>
      </c>
      <c r="Q1" s="42" t="str">
        <f aca="false">concentrations!AA1</f>
        <v>Peridinin</v>
      </c>
      <c r="R1" s="57" t="str">
        <f aca="false">'surfaces brutes'!CX1</f>
        <v>Peri-QA</v>
      </c>
      <c r="S1" s="42" t="s">
        <v>144</v>
      </c>
      <c r="T1" s="57" t="str">
        <f aca="false">'surfaces brutes'!CY1</f>
        <v>Phda-QA</v>
      </c>
      <c r="U1" s="0" t="str">
        <f aca="false">concentrations!AG1</f>
        <v>Uriolide</v>
      </c>
      <c r="V1" s="0" t="str">
        <f aca="false">'surfaces brutes'!CZ1</f>
        <v>Uriol-QA</v>
      </c>
      <c r="W1" s="42" t="str">
        <f aca="false">concentrations!AH1</f>
        <v>19'-Butanoyloxyfucoxanthin</v>
      </c>
      <c r="X1" s="57" t="str">
        <f aca="false">'surfaces brutes'!DA1</f>
        <v>But-QA</v>
      </c>
      <c r="Y1" s="42" t="str">
        <f aca="false">concentrations!AI1</f>
        <v>Fucoxanthin</v>
      </c>
      <c r="Z1" s="57" t="str">
        <f aca="false">'surfaces brutes'!DB1</f>
        <v>Fuco-QA</v>
      </c>
      <c r="AA1" s="42" t="str">
        <f aca="false">concentrations!AJ1</f>
        <v>Neoxanthin</v>
      </c>
      <c r="AB1" s="57" t="str">
        <f aca="false">'surfaces brutes'!DC1</f>
        <v>Neo-QA</v>
      </c>
      <c r="AC1" s="42" t="str">
        <f aca="false">concentrations!AL1</f>
        <v>Prasinoxanthin</v>
      </c>
      <c r="AD1" s="57" t="str">
        <f aca="false">'surfaces brutes'!DE1</f>
        <v>Pras-QA</v>
      </c>
      <c r="AE1" s="57" t="str">
        <f aca="false">concentrations!AK1</f>
        <v>19'-Hex-4-ketofucoxanthin</v>
      </c>
      <c r="AF1" s="42" t="str">
        <f aca="false">'surfaces brutes'!DD1</f>
        <v>Hex4K-QA</v>
      </c>
      <c r="AG1" s="42" t="str">
        <f aca="false">concentrations!AM1</f>
        <v>Violaxanthin</v>
      </c>
      <c r="AH1" s="57" t="str">
        <f aca="false">'surfaces brutes'!DF1</f>
        <v>Viola-QA</v>
      </c>
      <c r="AI1" s="0" t="str">
        <f aca="false">concentrations!AN1</f>
        <v>19'-Hexanoyloxyfucoxanthin</v>
      </c>
      <c r="AJ1" s="57" t="str">
        <f aca="false">'surfaces brutes'!DG1</f>
        <v>Hex-QA</v>
      </c>
      <c r="AK1" s="42" t="str">
        <f aca="false">concentrations!AO1</f>
        <v>Micromonal</v>
      </c>
      <c r="AL1" s="0" t="str">
        <f aca="false">'surfaces brutes'!DH1</f>
        <v>micral-QA</v>
      </c>
      <c r="AM1" s="0" t="str">
        <f aca="false">concentrations!AR1</f>
        <v>Antheraxanthin</v>
      </c>
      <c r="AN1" s="57" t="str">
        <f aca="false">'surfaces brutes'!DJ1</f>
        <v>Diadino-QA</v>
      </c>
      <c r="AO1" s="42" t="str">
        <f aca="false">concentrations!AS1</f>
        <v>Alloxanthin</v>
      </c>
      <c r="AP1" s="0" t="str">
        <f aca="false">'surfaces brutes'!DK1</f>
        <v>Anthera-QA</v>
      </c>
      <c r="AQ1" s="42" t="e">
        <f aca="false">concentrations!#REF!</f>
        <v>#VALUE!</v>
      </c>
      <c r="AR1" s="57" t="str">
        <f aca="false">'surfaces brutes'!DL1</f>
        <v>Allo-QA</v>
      </c>
      <c r="AS1" s="42" t="str">
        <f aca="false">concentrations!AU1</f>
        <v>Diatoxanthin</v>
      </c>
      <c r="AT1" s="57" t="str">
        <f aca="false">'surfaces brutes'!DM1</f>
        <v>Diato-QA</v>
      </c>
      <c r="AU1" s="42" t="str">
        <f aca="false">concentrations!AV1</f>
        <v>Zeaxanthin</v>
      </c>
      <c r="AV1" s="57" t="str">
        <f aca="false">'surfaces brutes'!DN1</f>
        <v>Zea-QA</v>
      </c>
      <c r="AW1" s="42" t="str">
        <f aca="false">concentrations!AW1</f>
        <v>Lutein</v>
      </c>
      <c r="AX1" s="57" t="str">
        <f aca="false">'surfaces brutes'!DO1</f>
        <v>Lut-QA</v>
      </c>
      <c r="AY1" s="42" t="str">
        <f aca="false">concentrations!BA1</f>
        <v>Bacteriochlorophyll a</v>
      </c>
      <c r="AZ1" s="57" t="str">
        <f aca="false">'surfaces brutes'!DP1</f>
        <v>Bchla-QA</v>
      </c>
      <c r="BA1" s="42" t="str">
        <f aca="false">concentrations!BC1</f>
        <v>Divinyl Chlorophyll b</v>
      </c>
      <c r="BB1" s="42" t="str">
        <f aca="false">'surfaces brutes'!DQ1</f>
        <v>DVChlb-QA</v>
      </c>
      <c r="BC1" s="42" t="str">
        <f aca="false">concentrations!BD1</f>
        <v>Chlorophyll b</v>
      </c>
      <c r="BD1" s="57" t="str">
        <f aca="false">'surfaces brutes'!DR1</f>
        <v>Chlb-QA</v>
      </c>
      <c r="BE1" s="42" t="str">
        <f aca="false">concentrations!CM1</f>
        <v>TChlb</v>
      </c>
      <c r="BF1" s="57" t="str">
        <f aca="false">'surfaces brutes'!DS1</f>
        <v>TChlb-QA</v>
      </c>
      <c r="BG1" s="0" t="str">
        <f aca="false">concentrations!BH1</f>
        <v>Divinyl Chlorophyll a</v>
      </c>
      <c r="BH1" s="57" t="str">
        <f aca="false">'surfaces brutes'!DT1</f>
        <v>DVChla-QA</v>
      </c>
      <c r="BI1" s="42" t="str">
        <f aca="false">concentrations!CK1</f>
        <v>Chlorophyll a</v>
      </c>
      <c r="BJ1" s="57" t="str">
        <f aca="false">'surfaces brutes'!DU1</f>
        <v>Chla-QA</v>
      </c>
      <c r="BK1" s="42" t="str">
        <f aca="false">concentrations!CL1</f>
        <v>Total Chlorophyll a</v>
      </c>
      <c r="BL1" s="57" t="str">
        <f aca="false">'surfaces brutes'!DV1</f>
        <v>Tchla-QA</v>
      </c>
      <c r="BM1" s="42" t="str">
        <f aca="false">concentrations!DD1</f>
        <v>Sum Phaeophytin a</v>
      </c>
      <c r="BN1" s="57" t="str">
        <f aca="false">'surfaces brutes'!DW1</f>
        <v>Phytna-QA</v>
      </c>
      <c r="BO1" s="42" t="str">
        <f aca="false">concentrations!BU1</f>
        <v>a-Carotene</v>
      </c>
      <c r="BP1" s="57" t="str">
        <f aca="false">'surfaces brutes'!DX1</f>
        <v>aCar-QA</v>
      </c>
      <c r="BQ1" s="57" t="str">
        <f aca="false">concentrations!BV1</f>
        <v>b-Carotene</v>
      </c>
      <c r="BR1" s="57" t="str">
        <f aca="false">'surfaces brutes'!DY1</f>
        <v>bCar-QA</v>
      </c>
      <c r="BS1" s="42" t="str">
        <f aca="false">concentrations!DE1</f>
        <v>Sum Carotenes</v>
      </c>
      <c r="BT1" s="57" t="str">
        <f aca="false">'surfaces brutes'!DZ1</f>
        <v>Tcar-QA</v>
      </c>
      <c r="BU1" s="42"/>
      <c r="BV1" s="57"/>
      <c r="BW1" s="42"/>
      <c r="BX1" s="57"/>
      <c r="BY1" s="42"/>
      <c r="BZ1" s="57"/>
      <c r="CA1" s="42"/>
      <c r="CB1" s="57"/>
      <c r="CC1" s="42"/>
      <c r="CD1" s="57"/>
      <c r="CE1" s="42"/>
      <c r="CF1" s="57"/>
      <c r="CG1" s="57"/>
      <c r="CH1" s="57"/>
      <c r="CI1" s="57"/>
      <c r="CJ1" s="57"/>
      <c r="CK1" s="57"/>
      <c r="CL1" s="57"/>
      <c r="CM1" s="57"/>
      <c r="CN1" s="57"/>
    </row>
    <row r="2" customFormat="false" ht="13.2" hidden="false" customHeight="false" outlineLevel="0" collapsed="false">
      <c r="A2" s="66" t="e">
        <f aca="false">concentrations!#REF!</f>
        <v>#VALUE!</v>
      </c>
      <c r="B2" s="66" t="e">
        <f aca="false">concentrations!#REF!</f>
        <v>#VALUE!</v>
      </c>
      <c r="C2" s="67" t="e">
        <f aca="false">concentrations!#REF!</f>
        <v>#VALUE!</v>
      </c>
      <c r="D2" s="67" t="e">
        <f aca="false">'surfaces brutes'!#ref!</f>
        <v>#VALUE!</v>
      </c>
      <c r="E2" s="67" t="e">
        <f aca="false">'surfaces brutes'!#ref!</f>
        <v>#VALUE!</v>
      </c>
      <c r="F2" s="66" t="e">
        <f aca="false">'surfaces brutes'!#ref!</f>
        <v>#VALUE!</v>
      </c>
      <c r="G2" s="67" t="e">
        <f aca="false">concentrations!#REF!</f>
        <v>#VALUE!</v>
      </c>
      <c r="H2" s="67" t="e">
        <f aca="false">concentrations!#REF!</f>
        <v>#VALUE!</v>
      </c>
      <c r="I2" s="67" t="e">
        <f aca="false">concentrations!#REF!</f>
        <v>#VALUE!</v>
      </c>
      <c r="J2" s="67" t="e">
        <f aca="false">concentrations!#REF!</f>
        <v>#VALUE!</v>
      </c>
      <c r="K2" s="42" t="e">
        <f aca="false">concentrations!#REF!</f>
        <v>#VALUE!</v>
      </c>
      <c r="L2" s="0" t="e">
        <f aca="false">'surfaces brutes'!#ref!</f>
        <v>#VALUE!</v>
      </c>
      <c r="M2" s="42" t="e">
        <f aca="false">concentrations!#REF!</f>
        <v>#VALUE!</v>
      </c>
      <c r="N2" s="57" t="e">
        <f aca="false">'surfaces brutes'!#ref!</f>
        <v>#VALUE!</v>
      </c>
      <c r="O2" s="42" t="e">
        <f aca="false">concentrations!#REF!</f>
        <v>#VALUE!</v>
      </c>
      <c r="P2" s="57" t="e">
        <f aca="false">'surfaces brutes'!#ref!</f>
        <v>#VALUE!</v>
      </c>
      <c r="Q2" s="42" t="e">
        <f aca="false">concentrations!#REF!</f>
        <v>#VALUE!</v>
      </c>
      <c r="R2" s="57" t="e">
        <f aca="false">'surfaces brutes'!#ref!</f>
        <v>#VALUE!</v>
      </c>
      <c r="S2" s="42" t="e">
        <f aca="false">concentrations!#REF!</f>
        <v>#VALUE!</v>
      </c>
      <c r="T2" s="57" t="e">
        <f aca="false">'surfaces brutes'!#ref!</f>
        <v>#VALUE!</v>
      </c>
      <c r="U2" s="0" t="e">
        <f aca="false">concentrations!#REF!</f>
        <v>#VALUE!</v>
      </c>
      <c r="V2" s="0" t="e">
        <f aca="false">'surfaces brutes'!#ref!</f>
        <v>#VALUE!</v>
      </c>
      <c r="W2" s="42" t="e">
        <f aca="false">concentrations!#REF!</f>
        <v>#VALUE!</v>
      </c>
      <c r="X2" s="57" t="e">
        <f aca="false">'surfaces brutes'!#ref!</f>
        <v>#VALUE!</v>
      </c>
      <c r="Y2" s="42" t="e">
        <f aca="false">concentrations!#REF!</f>
        <v>#VALUE!</v>
      </c>
      <c r="Z2" s="57" t="e">
        <f aca="false">'surfaces brutes'!#ref!</f>
        <v>#VALUE!</v>
      </c>
      <c r="AA2" s="42" t="e">
        <f aca="false">concentrations!#REF!</f>
        <v>#VALUE!</v>
      </c>
      <c r="AB2" s="57" t="e">
        <f aca="false">'surfaces brutes'!#ref!</f>
        <v>#VALUE!</v>
      </c>
      <c r="AC2" s="42" t="e">
        <f aca="false">concentrations!#REF!</f>
        <v>#VALUE!</v>
      </c>
      <c r="AD2" s="57" t="e">
        <f aca="false">'surfaces brutes'!#ref!</f>
        <v>#VALUE!</v>
      </c>
      <c r="AE2" s="57" t="e">
        <f aca="false">concentrations!#REF!</f>
        <v>#VALUE!</v>
      </c>
      <c r="AF2" s="42" t="e">
        <f aca="false">'surfaces brutes'!#ref!</f>
        <v>#VALUE!</v>
      </c>
      <c r="AG2" s="42" t="e">
        <f aca="false">concentrations!#REF!</f>
        <v>#VALUE!</v>
      </c>
      <c r="AH2" s="57" t="e">
        <f aca="false">'surfaces brutes'!#ref!</f>
        <v>#VALUE!</v>
      </c>
      <c r="AI2" s="0" t="e">
        <f aca="false">concentrations!#REF!</f>
        <v>#VALUE!</v>
      </c>
      <c r="AJ2" s="57" t="e">
        <f aca="false">'surfaces brutes'!#ref!</f>
        <v>#VALUE!</v>
      </c>
      <c r="AK2" s="42" t="e">
        <f aca="false">concentrations!#REF!</f>
        <v>#VALUE!</v>
      </c>
      <c r="AL2" s="0" t="e">
        <f aca="false">'surfaces brutes'!#ref!</f>
        <v>#VALUE!</v>
      </c>
      <c r="AM2" s="0" t="e">
        <f aca="false">concentrations!#REF!</f>
        <v>#VALUE!</v>
      </c>
      <c r="AN2" s="57" t="e">
        <f aca="false">'surfaces brutes'!#ref!</f>
        <v>#VALUE!</v>
      </c>
      <c r="AO2" s="42" t="e">
        <f aca="false">concentrations!#REF!</f>
        <v>#VALUE!</v>
      </c>
      <c r="AP2" s="0" t="e">
        <f aca="false">'surfaces brutes'!#ref!</f>
        <v>#VALUE!</v>
      </c>
      <c r="AQ2" s="42" t="e">
        <f aca="false">concentrations!#REF!</f>
        <v>#VALUE!</v>
      </c>
      <c r="AR2" s="57" t="e">
        <f aca="false">'surfaces brutes'!#ref!</f>
        <v>#VALUE!</v>
      </c>
      <c r="AS2" s="42" t="e">
        <f aca="false">concentrations!#REF!</f>
        <v>#VALUE!</v>
      </c>
      <c r="AT2" s="57" t="e">
        <f aca="false">'surfaces brutes'!#ref!</f>
        <v>#VALUE!</v>
      </c>
      <c r="AU2" s="42" t="e">
        <f aca="false">concentrations!#REF!</f>
        <v>#VALUE!</v>
      </c>
      <c r="AV2" s="57" t="e">
        <f aca="false">'surfaces brutes'!#ref!</f>
        <v>#VALUE!</v>
      </c>
      <c r="AW2" s="42" t="e">
        <f aca="false">concentrations!#REF!</f>
        <v>#VALUE!</v>
      </c>
      <c r="AX2" s="57" t="e">
        <f aca="false">'surfaces brutes'!#ref!</f>
        <v>#VALUE!</v>
      </c>
      <c r="AY2" s="42" t="e">
        <f aca="false">concentrations!#REF!</f>
        <v>#VALUE!</v>
      </c>
      <c r="AZ2" s="57" t="e">
        <f aca="false">'surfaces brutes'!#ref!</f>
        <v>#VALUE!</v>
      </c>
      <c r="BA2" s="42" t="e">
        <f aca="false">concentrations!#REF!</f>
        <v>#VALUE!</v>
      </c>
      <c r="BB2" s="42" t="e">
        <f aca="false">'surfaces brutes'!#ref!</f>
        <v>#VALUE!</v>
      </c>
      <c r="BC2" s="42" t="e">
        <f aca="false">concentrations!#REF!</f>
        <v>#VALUE!</v>
      </c>
      <c r="BD2" s="57" t="e">
        <f aca="false">'surfaces brutes'!#ref!</f>
        <v>#VALUE!</v>
      </c>
      <c r="BE2" s="42" t="e">
        <f aca="false">concentrations!#REF!</f>
        <v>#VALUE!</v>
      </c>
      <c r="BF2" s="57" t="e">
        <f aca="false">'surfaces brutes'!#ref!</f>
        <v>#VALUE!</v>
      </c>
      <c r="BG2" s="0" t="e">
        <f aca="false">concentrations!#REF!</f>
        <v>#VALUE!</v>
      </c>
      <c r="BH2" s="57" t="e">
        <f aca="false">'surfaces brutes'!#ref!</f>
        <v>#VALUE!</v>
      </c>
      <c r="BI2" s="42" t="e">
        <f aca="false">concentrations!#REF!</f>
        <v>#VALUE!</v>
      </c>
      <c r="BJ2" s="57" t="e">
        <f aca="false">'surfaces brutes'!#ref!</f>
        <v>#VALUE!</v>
      </c>
      <c r="BK2" s="42" t="e">
        <f aca="false">concentrations!#REF!</f>
        <v>#VALUE!</v>
      </c>
      <c r="BL2" s="57" t="e">
        <f aca="false">'surfaces brutes'!#ref!</f>
        <v>#VALUE!</v>
      </c>
      <c r="BM2" s="42" t="e">
        <f aca="false">concentrations!#REF!</f>
        <v>#VALUE!</v>
      </c>
      <c r="BN2" s="57" t="e">
        <f aca="false">'surfaces brutes'!#ref!</f>
        <v>#VALUE!</v>
      </c>
      <c r="BO2" s="42" t="e">
        <f aca="false">concentrations!#REF!</f>
        <v>#VALUE!</v>
      </c>
      <c r="BP2" s="57" t="e">
        <f aca="false">'surfaces brutes'!#ref!</f>
        <v>#VALUE!</v>
      </c>
      <c r="BQ2" s="57" t="e">
        <f aca="false">concentrations!#REF!</f>
        <v>#VALUE!</v>
      </c>
      <c r="BR2" s="57" t="e">
        <f aca="false">'surfaces brutes'!#ref!</f>
        <v>#VALUE!</v>
      </c>
      <c r="BS2" s="42" t="e">
        <f aca="false">concentrations!#REF!</f>
        <v>#VALUE!</v>
      </c>
      <c r="BT2" s="57" t="e">
        <f aca="false">'surfaces brutes'!#ref!</f>
        <v>#VALUE!</v>
      </c>
      <c r="BU2" s="42"/>
      <c r="BV2" s="57"/>
      <c r="BW2" s="42"/>
      <c r="BX2" s="57"/>
      <c r="BY2" s="42"/>
      <c r="BZ2" s="57"/>
      <c r="CA2" s="42"/>
      <c r="CB2" s="57"/>
      <c r="CC2" s="42"/>
      <c r="CD2" s="57"/>
      <c r="CE2" s="42"/>
      <c r="CF2" s="57"/>
      <c r="CG2" s="57"/>
      <c r="CH2" s="57"/>
      <c r="CI2" s="57"/>
      <c r="CJ2" s="57"/>
      <c r="CK2" s="57"/>
      <c r="CL2" s="57"/>
      <c r="CM2" s="57"/>
      <c r="CN2" s="57"/>
    </row>
    <row r="3" customFormat="false" ht="13.2" hidden="false" customHeight="false" outlineLevel="0" collapsed="false">
      <c r="A3" s="66" t="e">
        <f aca="false">concentrations!#REF!</f>
        <v>#VALUE!</v>
      </c>
      <c r="B3" s="66" t="e">
        <f aca="false">concentrations!#REF!</f>
        <v>#VALUE!</v>
      </c>
      <c r="C3" s="67" t="e">
        <f aca="false">concentrations!#REF!</f>
        <v>#VALUE!</v>
      </c>
      <c r="D3" s="67" t="e">
        <f aca="false">'surfaces brutes'!#ref!</f>
        <v>#VALUE!</v>
      </c>
      <c r="E3" s="67" t="e">
        <f aca="false">'surfaces brutes'!#ref!</f>
        <v>#VALUE!</v>
      </c>
      <c r="F3" s="66" t="e">
        <f aca="false">'surfaces brutes'!#ref!</f>
        <v>#VALUE!</v>
      </c>
      <c r="G3" s="67" t="e">
        <f aca="false">concentrations!#REF!</f>
        <v>#VALUE!</v>
      </c>
      <c r="H3" s="67" t="e">
        <f aca="false">concentrations!#REF!</f>
        <v>#VALUE!</v>
      </c>
      <c r="I3" s="67" t="e">
        <f aca="false">concentrations!#REF!</f>
        <v>#VALUE!</v>
      </c>
      <c r="J3" s="67" t="e">
        <f aca="false">concentrations!#REF!</f>
        <v>#VALUE!</v>
      </c>
      <c r="K3" s="42" t="e">
        <f aca="false">concentrations!#REF!</f>
        <v>#VALUE!</v>
      </c>
      <c r="L3" s="0" t="e">
        <f aca="false">'surfaces brutes'!#ref!</f>
        <v>#VALUE!</v>
      </c>
      <c r="M3" s="42" t="e">
        <f aca="false">concentrations!#REF!</f>
        <v>#VALUE!</v>
      </c>
      <c r="N3" s="57" t="e">
        <f aca="false">'surfaces brutes'!#ref!</f>
        <v>#VALUE!</v>
      </c>
      <c r="O3" s="42" t="e">
        <f aca="false">concentrations!#REF!</f>
        <v>#VALUE!</v>
      </c>
      <c r="P3" s="57" t="e">
        <f aca="false">'surfaces brutes'!#ref!</f>
        <v>#VALUE!</v>
      </c>
      <c r="Q3" s="42" t="e">
        <f aca="false">concentrations!#REF!</f>
        <v>#VALUE!</v>
      </c>
      <c r="R3" s="57" t="e">
        <f aca="false">'surfaces brutes'!#ref!</f>
        <v>#VALUE!</v>
      </c>
      <c r="S3" s="42" t="e">
        <f aca="false">concentrations!#REF!</f>
        <v>#VALUE!</v>
      </c>
      <c r="T3" s="57" t="e">
        <f aca="false">'surfaces brutes'!#ref!</f>
        <v>#VALUE!</v>
      </c>
      <c r="U3" s="0" t="e">
        <f aca="false">concentrations!#REF!</f>
        <v>#VALUE!</v>
      </c>
      <c r="V3" s="0" t="e">
        <f aca="false">'surfaces brutes'!#ref!</f>
        <v>#VALUE!</v>
      </c>
      <c r="W3" s="42" t="e">
        <f aca="false">concentrations!#REF!</f>
        <v>#VALUE!</v>
      </c>
      <c r="X3" s="57" t="e">
        <f aca="false">'surfaces brutes'!#ref!</f>
        <v>#VALUE!</v>
      </c>
      <c r="Y3" s="42" t="e">
        <f aca="false">concentrations!#REF!</f>
        <v>#VALUE!</v>
      </c>
      <c r="Z3" s="57" t="e">
        <f aca="false">'surfaces brutes'!#ref!</f>
        <v>#VALUE!</v>
      </c>
      <c r="AA3" s="42" t="e">
        <f aca="false">concentrations!#REF!</f>
        <v>#VALUE!</v>
      </c>
      <c r="AB3" s="57" t="e">
        <f aca="false">'surfaces brutes'!#ref!</f>
        <v>#VALUE!</v>
      </c>
      <c r="AC3" s="42" t="e">
        <f aca="false">concentrations!#REF!</f>
        <v>#VALUE!</v>
      </c>
      <c r="AD3" s="57" t="e">
        <f aca="false">'surfaces brutes'!#ref!</f>
        <v>#VALUE!</v>
      </c>
      <c r="AE3" s="57" t="e">
        <f aca="false">concentrations!#REF!</f>
        <v>#VALUE!</v>
      </c>
      <c r="AF3" s="42" t="e">
        <f aca="false">'surfaces brutes'!#ref!</f>
        <v>#VALUE!</v>
      </c>
      <c r="AG3" s="42" t="e">
        <f aca="false">concentrations!#REF!</f>
        <v>#VALUE!</v>
      </c>
      <c r="AH3" s="57" t="e">
        <f aca="false">'surfaces brutes'!#ref!</f>
        <v>#VALUE!</v>
      </c>
      <c r="AI3" s="0" t="e">
        <f aca="false">concentrations!#REF!</f>
        <v>#VALUE!</v>
      </c>
      <c r="AJ3" s="57" t="e">
        <f aca="false">'surfaces brutes'!#ref!</f>
        <v>#VALUE!</v>
      </c>
      <c r="AK3" s="42" t="e">
        <f aca="false">concentrations!#REF!</f>
        <v>#VALUE!</v>
      </c>
      <c r="AL3" s="0" t="e">
        <f aca="false">'surfaces brutes'!#ref!</f>
        <v>#VALUE!</v>
      </c>
      <c r="AM3" s="0" t="e">
        <f aca="false">concentrations!#REF!</f>
        <v>#VALUE!</v>
      </c>
      <c r="AN3" s="57" t="e">
        <f aca="false">'surfaces brutes'!#ref!</f>
        <v>#VALUE!</v>
      </c>
      <c r="AO3" s="42" t="e">
        <f aca="false">concentrations!#REF!</f>
        <v>#VALUE!</v>
      </c>
      <c r="AP3" s="0" t="e">
        <f aca="false">'surfaces brutes'!#ref!</f>
        <v>#VALUE!</v>
      </c>
      <c r="AQ3" s="42" t="e">
        <f aca="false">concentrations!#REF!</f>
        <v>#VALUE!</v>
      </c>
      <c r="AR3" s="57" t="e">
        <f aca="false">'surfaces brutes'!#ref!</f>
        <v>#VALUE!</v>
      </c>
      <c r="AS3" s="42" t="e">
        <f aca="false">concentrations!#REF!</f>
        <v>#VALUE!</v>
      </c>
      <c r="AT3" s="57" t="e">
        <f aca="false">'surfaces brutes'!#ref!</f>
        <v>#VALUE!</v>
      </c>
      <c r="AU3" s="42" t="e">
        <f aca="false">concentrations!#REF!</f>
        <v>#VALUE!</v>
      </c>
      <c r="AV3" s="57" t="e">
        <f aca="false">'surfaces brutes'!#ref!</f>
        <v>#VALUE!</v>
      </c>
      <c r="AW3" s="42" t="e">
        <f aca="false">concentrations!#REF!</f>
        <v>#VALUE!</v>
      </c>
      <c r="AX3" s="57" t="e">
        <f aca="false">'surfaces brutes'!#ref!</f>
        <v>#VALUE!</v>
      </c>
      <c r="AY3" s="42" t="e">
        <f aca="false">concentrations!#REF!</f>
        <v>#VALUE!</v>
      </c>
      <c r="AZ3" s="57" t="e">
        <f aca="false">'surfaces brutes'!#ref!</f>
        <v>#VALUE!</v>
      </c>
      <c r="BA3" s="42" t="e">
        <f aca="false">concentrations!#REF!</f>
        <v>#VALUE!</v>
      </c>
      <c r="BB3" s="42" t="e">
        <f aca="false">'surfaces brutes'!#ref!</f>
        <v>#VALUE!</v>
      </c>
      <c r="BC3" s="42" t="e">
        <f aca="false">concentrations!#REF!</f>
        <v>#VALUE!</v>
      </c>
      <c r="BD3" s="57" t="e">
        <f aca="false">'surfaces brutes'!#ref!</f>
        <v>#VALUE!</v>
      </c>
      <c r="BE3" s="42" t="e">
        <f aca="false">concentrations!#REF!</f>
        <v>#VALUE!</v>
      </c>
      <c r="BF3" s="57" t="e">
        <f aca="false">'surfaces brutes'!#ref!</f>
        <v>#VALUE!</v>
      </c>
      <c r="BG3" s="0" t="e">
        <f aca="false">concentrations!#REF!</f>
        <v>#VALUE!</v>
      </c>
      <c r="BH3" s="57" t="e">
        <f aca="false">'surfaces brutes'!#ref!</f>
        <v>#VALUE!</v>
      </c>
      <c r="BI3" s="42" t="e">
        <f aca="false">concentrations!#REF!</f>
        <v>#VALUE!</v>
      </c>
      <c r="BJ3" s="57" t="e">
        <f aca="false">'surfaces brutes'!#ref!</f>
        <v>#VALUE!</v>
      </c>
      <c r="BK3" s="42" t="e">
        <f aca="false">concentrations!#REF!</f>
        <v>#VALUE!</v>
      </c>
      <c r="BL3" s="57" t="e">
        <f aca="false">'surfaces brutes'!#ref!</f>
        <v>#VALUE!</v>
      </c>
      <c r="BM3" s="42" t="e">
        <f aca="false">concentrations!#REF!</f>
        <v>#VALUE!</v>
      </c>
      <c r="BN3" s="57" t="e">
        <f aca="false">'surfaces brutes'!#ref!</f>
        <v>#VALUE!</v>
      </c>
      <c r="BO3" s="42" t="e">
        <f aca="false">concentrations!#REF!</f>
        <v>#VALUE!</v>
      </c>
      <c r="BP3" s="57" t="e">
        <f aca="false">'surfaces brutes'!#ref!</f>
        <v>#VALUE!</v>
      </c>
      <c r="BQ3" s="57" t="e">
        <f aca="false">concentrations!#REF!</f>
        <v>#VALUE!</v>
      </c>
      <c r="BR3" s="57" t="e">
        <f aca="false">'surfaces brutes'!#ref!</f>
        <v>#VALUE!</v>
      </c>
      <c r="BS3" s="42" t="e">
        <f aca="false">concentrations!#REF!</f>
        <v>#VALUE!</v>
      </c>
      <c r="BT3" s="57" t="e">
        <f aca="false">'surfaces brutes'!#ref!</f>
        <v>#VALUE!</v>
      </c>
      <c r="BU3" s="42"/>
      <c r="BV3" s="57"/>
      <c r="BW3" s="42"/>
      <c r="BX3" s="57"/>
      <c r="BY3" s="42"/>
      <c r="BZ3" s="57"/>
      <c r="CA3" s="42"/>
      <c r="CB3" s="57"/>
      <c r="CC3" s="42"/>
      <c r="CD3" s="57"/>
      <c r="CE3" s="42"/>
      <c r="CF3" s="57"/>
      <c r="CG3" s="57"/>
      <c r="CH3" s="57"/>
      <c r="CI3" s="57"/>
      <c r="CJ3" s="57"/>
      <c r="CK3" s="57"/>
      <c r="CL3" s="57"/>
      <c r="CM3" s="57"/>
      <c r="CN3" s="57"/>
    </row>
    <row r="4" customFormat="false" ht="13.2" hidden="false" customHeight="false" outlineLevel="0" collapsed="false">
      <c r="A4" s="66" t="e">
        <f aca="false">concentrations!#REF!</f>
        <v>#VALUE!</v>
      </c>
      <c r="B4" s="66" t="e">
        <f aca="false">concentrations!#REF!</f>
        <v>#VALUE!</v>
      </c>
      <c r="C4" s="67" t="e">
        <f aca="false">concentrations!#REF!</f>
        <v>#VALUE!</v>
      </c>
      <c r="D4" s="67" t="e">
        <f aca="false">'surfaces brutes'!#ref!</f>
        <v>#VALUE!</v>
      </c>
      <c r="E4" s="67" t="e">
        <f aca="false">'surfaces brutes'!#ref!</f>
        <v>#VALUE!</v>
      </c>
      <c r="F4" s="66" t="e">
        <f aca="false">'surfaces brutes'!#ref!</f>
        <v>#VALUE!</v>
      </c>
      <c r="G4" s="67" t="e">
        <f aca="false">concentrations!#REF!</f>
        <v>#VALUE!</v>
      </c>
      <c r="H4" s="67" t="e">
        <f aca="false">concentrations!#REF!</f>
        <v>#VALUE!</v>
      </c>
      <c r="I4" s="67" t="e">
        <f aca="false">concentrations!#REF!</f>
        <v>#VALUE!</v>
      </c>
      <c r="J4" s="67" t="e">
        <f aca="false">concentrations!#REF!</f>
        <v>#VALUE!</v>
      </c>
      <c r="K4" s="42" t="e">
        <f aca="false">concentrations!#REF!</f>
        <v>#VALUE!</v>
      </c>
      <c r="L4" s="0" t="e">
        <f aca="false">'surfaces brutes'!#ref!</f>
        <v>#VALUE!</v>
      </c>
      <c r="M4" s="42" t="e">
        <f aca="false">concentrations!#REF!</f>
        <v>#VALUE!</v>
      </c>
      <c r="N4" s="57" t="e">
        <f aca="false">'surfaces brutes'!#ref!</f>
        <v>#VALUE!</v>
      </c>
      <c r="O4" s="42" t="e">
        <f aca="false">concentrations!#REF!</f>
        <v>#VALUE!</v>
      </c>
      <c r="P4" s="57" t="e">
        <f aca="false">'surfaces brutes'!#ref!</f>
        <v>#VALUE!</v>
      </c>
      <c r="Q4" s="42" t="e">
        <f aca="false">concentrations!#REF!</f>
        <v>#VALUE!</v>
      </c>
      <c r="R4" s="57" t="e">
        <f aca="false">'surfaces brutes'!#ref!</f>
        <v>#VALUE!</v>
      </c>
      <c r="S4" s="42" t="e">
        <f aca="false">concentrations!#REF!</f>
        <v>#VALUE!</v>
      </c>
      <c r="T4" s="57" t="e">
        <f aca="false">'surfaces brutes'!#ref!</f>
        <v>#VALUE!</v>
      </c>
      <c r="U4" s="0" t="e">
        <f aca="false">concentrations!#REF!</f>
        <v>#VALUE!</v>
      </c>
      <c r="V4" s="0" t="e">
        <f aca="false">'surfaces brutes'!#ref!</f>
        <v>#VALUE!</v>
      </c>
      <c r="W4" s="42" t="e">
        <f aca="false">concentrations!#REF!</f>
        <v>#VALUE!</v>
      </c>
      <c r="X4" s="57" t="e">
        <f aca="false">'surfaces brutes'!#ref!</f>
        <v>#VALUE!</v>
      </c>
      <c r="Y4" s="42" t="e">
        <f aca="false">concentrations!#REF!</f>
        <v>#VALUE!</v>
      </c>
      <c r="Z4" s="57" t="e">
        <f aca="false">'surfaces brutes'!#ref!</f>
        <v>#VALUE!</v>
      </c>
      <c r="AA4" s="42" t="e">
        <f aca="false">concentrations!#REF!</f>
        <v>#VALUE!</v>
      </c>
      <c r="AB4" s="57" t="e">
        <f aca="false">'surfaces brutes'!#ref!</f>
        <v>#VALUE!</v>
      </c>
      <c r="AC4" s="42" t="e">
        <f aca="false">concentrations!#REF!</f>
        <v>#VALUE!</v>
      </c>
      <c r="AD4" s="57" t="e">
        <f aca="false">'surfaces brutes'!#ref!</f>
        <v>#VALUE!</v>
      </c>
      <c r="AE4" s="57" t="e">
        <f aca="false">concentrations!#REF!</f>
        <v>#VALUE!</v>
      </c>
      <c r="AF4" s="42" t="e">
        <f aca="false">'surfaces brutes'!#ref!</f>
        <v>#VALUE!</v>
      </c>
      <c r="AG4" s="42" t="e">
        <f aca="false">concentrations!#REF!</f>
        <v>#VALUE!</v>
      </c>
      <c r="AH4" s="57" t="e">
        <f aca="false">'surfaces brutes'!#ref!</f>
        <v>#VALUE!</v>
      </c>
      <c r="AI4" s="0" t="e">
        <f aca="false">concentrations!#REF!</f>
        <v>#VALUE!</v>
      </c>
      <c r="AJ4" s="57" t="e">
        <f aca="false">'surfaces brutes'!#ref!</f>
        <v>#VALUE!</v>
      </c>
      <c r="AK4" s="42" t="e">
        <f aca="false">concentrations!#REF!</f>
        <v>#VALUE!</v>
      </c>
      <c r="AL4" s="0" t="e">
        <f aca="false">'surfaces brutes'!#ref!</f>
        <v>#VALUE!</v>
      </c>
      <c r="AM4" s="0" t="e">
        <f aca="false">concentrations!#REF!</f>
        <v>#VALUE!</v>
      </c>
      <c r="AN4" s="57" t="e">
        <f aca="false">'surfaces brutes'!#ref!</f>
        <v>#VALUE!</v>
      </c>
      <c r="AO4" s="42" t="e">
        <f aca="false">concentrations!#REF!</f>
        <v>#VALUE!</v>
      </c>
      <c r="AP4" s="0" t="e">
        <f aca="false">'surfaces brutes'!#ref!</f>
        <v>#VALUE!</v>
      </c>
      <c r="AQ4" s="42" t="e">
        <f aca="false">concentrations!#REF!</f>
        <v>#VALUE!</v>
      </c>
      <c r="AR4" s="57" t="e">
        <f aca="false">'surfaces brutes'!#ref!</f>
        <v>#VALUE!</v>
      </c>
      <c r="AS4" s="42" t="e">
        <f aca="false">concentrations!#REF!</f>
        <v>#VALUE!</v>
      </c>
      <c r="AT4" s="57" t="e">
        <f aca="false">'surfaces brutes'!#ref!</f>
        <v>#VALUE!</v>
      </c>
      <c r="AU4" s="42" t="e">
        <f aca="false">concentrations!#REF!</f>
        <v>#VALUE!</v>
      </c>
      <c r="AV4" s="57" t="e">
        <f aca="false">'surfaces brutes'!#ref!</f>
        <v>#VALUE!</v>
      </c>
      <c r="AW4" s="42" t="e">
        <f aca="false">concentrations!#REF!</f>
        <v>#VALUE!</v>
      </c>
      <c r="AX4" s="57" t="e">
        <f aca="false">'surfaces brutes'!#ref!</f>
        <v>#VALUE!</v>
      </c>
      <c r="AY4" s="42" t="e">
        <f aca="false">concentrations!#REF!</f>
        <v>#VALUE!</v>
      </c>
      <c r="AZ4" s="57" t="e">
        <f aca="false">'surfaces brutes'!#ref!</f>
        <v>#VALUE!</v>
      </c>
      <c r="BA4" s="42" t="e">
        <f aca="false">concentrations!#REF!</f>
        <v>#VALUE!</v>
      </c>
      <c r="BB4" s="42" t="e">
        <f aca="false">'surfaces brutes'!#ref!</f>
        <v>#VALUE!</v>
      </c>
      <c r="BC4" s="42" t="e">
        <f aca="false">concentrations!#REF!</f>
        <v>#VALUE!</v>
      </c>
      <c r="BD4" s="57" t="e">
        <f aca="false">'surfaces brutes'!#ref!</f>
        <v>#VALUE!</v>
      </c>
      <c r="BE4" s="42" t="e">
        <f aca="false">concentrations!#REF!</f>
        <v>#VALUE!</v>
      </c>
      <c r="BF4" s="57" t="e">
        <f aca="false">'surfaces brutes'!#ref!</f>
        <v>#VALUE!</v>
      </c>
      <c r="BG4" s="0" t="e">
        <f aca="false">concentrations!#REF!</f>
        <v>#VALUE!</v>
      </c>
      <c r="BH4" s="57" t="e">
        <f aca="false">'surfaces brutes'!#ref!</f>
        <v>#VALUE!</v>
      </c>
      <c r="BI4" s="42" t="e">
        <f aca="false">concentrations!#REF!</f>
        <v>#VALUE!</v>
      </c>
      <c r="BJ4" s="57" t="e">
        <f aca="false">'surfaces brutes'!#ref!</f>
        <v>#VALUE!</v>
      </c>
      <c r="BK4" s="42" t="e">
        <f aca="false">concentrations!#REF!</f>
        <v>#VALUE!</v>
      </c>
      <c r="BL4" s="57" t="e">
        <f aca="false">'surfaces brutes'!#ref!</f>
        <v>#VALUE!</v>
      </c>
      <c r="BM4" s="42" t="e">
        <f aca="false">concentrations!#REF!</f>
        <v>#VALUE!</v>
      </c>
      <c r="BN4" s="57" t="e">
        <f aca="false">'surfaces brutes'!#ref!</f>
        <v>#VALUE!</v>
      </c>
      <c r="BO4" s="42" t="e">
        <f aca="false">concentrations!#REF!</f>
        <v>#VALUE!</v>
      </c>
      <c r="BP4" s="57" t="e">
        <f aca="false">'surfaces brutes'!#ref!</f>
        <v>#VALUE!</v>
      </c>
      <c r="BQ4" s="57" t="e">
        <f aca="false">concentrations!#REF!</f>
        <v>#VALUE!</v>
      </c>
      <c r="BR4" s="57" t="e">
        <f aca="false">'surfaces brutes'!#ref!</f>
        <v>#VALUE!</v>
      </c>
      <c r="BS4" s="42" t="e">
        <f aca="false">concentrations!#REF!</f>
        <v>#VALUE!</v>
      </c>
      <c r="BT4" s="57" t="e">
        <f aca="false">'surfaces brutes'!#ref!</f>
        <v>#VALUE!</v>
      </c>
      <c r="BU4" s="42"/>
      <c r="BV4" s="57"/>
      <c r="BW4" s="42"/>
      <c r="BX4" s="57"/>
      <c r="BY4" s="42"/>
      <c r="BZ4" s="57"/>
      <c r="CA4" s="42"/>
      <c r="CB4" s="57"/>
      <c r="CC4" s="42"/>
      <c r="CD4" s="57"/>
      <c r="CE4" s="42"/>
      <c r="CF4" s="57"/>
      <c r="CG4" s="57"/>
      <c r="CH4" s="57"/>
      <c r="CI4" s="57"/>
      <c r="CJ4" s="57"/>
      <c r="CK4" s="57"/>
      <c r="CL4" s="57"/>
      <c r="CM4" s="57"/>
      <c r="CN4" s="57"/>
    </row>
    <row r="5" customFormat="false" ht="13.2" hidden="false" customHeight="false" outlineLevel="0" collapsed="false">
      <c r="A5" s="66" t="n">
        <f aca="false">concentrations!A5</f>
        <v>44264</v>
      </c>
      <c r="B5" s="66" t="n">
        <f aca="false">concentrations!B5</f>
        <v>44264</v>
      </c>
      <c r="C5" s="67" t="str">
        <f aca="false">concentrations!C5</f>
        <v>Boussole227</v>
      </c>
      <c r="D5" s="67" t="e">
        <f aca="false">'surfaces brutes'!#ref!</f>
        <v>#VALUE!</v>
      </c>
      <c r="E5" s="67" t="e">
        <f aca="false">'surfaces brutes'!#ref!</f>
        <v>#VALUE!</v>
      </c>
      <c r="F5" s="66" t="e">
        <f aca="false">'surfaces brutes'!#ref!</f>
        <v>#VALUE!</v>
      </c>
      <c r="G5" s="67" t="str">
        <f aca="false">concentrations!E5</f>
        <v>Boussole227</v>
      </c>
      <c r="H5" s="67" t="str">
        <f aca="false">concentrations!D5</f>
        <v>B2270101</v>
      </c>
      <c r="I5" s="67" t="n">
        <f aca="false">concentrations!I5</f>
        <v>5</v>
      </c>
      <c r="J5" s="67" t="n">
        <f aca="false">concentrations!L5</f>
        <v>2.27</v>
      </c>
      <c r="K5" s="42" t="n">
        <f aca="false">concentrations!R5</f>
        <v>0.0333167930970748</v>
      </c>
      <c r="L5" s="0" t="e">
        <f aca="false">'surfaces brutes'!#ref!</f>
        <v>#VALUE!</v>
      </c>
      <c r="M5" s="42" t="n">
        <f aca="false">concentrations!DA5</f>
        <v>0.0538343181377235</v>
      </c>
      <c r="N5" s="57" t="e">
        <f aca="false">'surfaces brutes'!#ref!</f>
        <v>#VALUE!</v>
      </c>
      <c r="O5" s="42" t="n">
        <f aca="false">concentrations!CO5</f>
        <v>0</v>
      </c>
      <c r="P5" s="57" t="e">
        <f aca="false">'surfaces brutes'!#ref!</f>
        <v>#VALUE!</v>
      </c>
      <c r="Q5" s="42" t="n">
        <f aca="false">concentrations!AA5</f>
        <v>0.0212867359394026</v>
      </c>
      <c r="R5" s="57" t="e">
        <f aca="false">'surfaces brutes'!#ref!</f>
        <v>#VALUE!</v>
      </c>
      <c r="S5" s="42" t="n">
        <f aca="false">concentrations!CP5</f>
        <v>0</v>
      </c>
      <c r="T5" s="57" t="e">
        <f aca="false">'surfaces brutes'!#ref!</f>
        <v>#VALUE!</v>
      </c>
      <c r="U5" s="0" t="n">
        <f aca="false">concentrations!AG5</f>
        <v>0.00362145162610386</v>
      </c>
      <c r="V5" s="0" t="e">
        <f aca="false">'surfaces brutes'!#ref!</f>
        <v>#VALUE!</v>
      </c>
      <c r="W5" s="42" t="n">
        <f aca="false">concentrations!AH5</f>
        <v>0.0274702276049193</v>
      </c>
      <c r="X5" s="57" t="e">
        <f aca="false">'surfaces brutes'!#ref!</f>
        <v>#VALUE!</v>
      </c>
      <c r="Y5" s="42" t="n">
        <f aca="false">concentrations!AI5</f>
        <v>0.063035234124758</v>
      </c>
      <c r="Z5" s="57" t="e">
        <f aca="false">'surfaces brutes'!#ref!</f>
        <v>#VALUE!</v>
      </c>
      <c r="AA5" s="42" t="n">
        <f aca="false">concentrations!AJ5</f>
        <v>0.00582357002182103</v>
      </c>
      <c r="AB5" s="57" t="e">
        <f aca="false">'surfaces brutes'!#ref!</f>
        <v>#VALUE!</v>
      </c>
      <c r="AC5" s="42" t="n">
        <f aca="false">concentrations!AL5</f>
        <v>0.013195409315135</v>
      </c>
      <c r="AD5" s="57" t="e">
        <f aca="false">'surfaces brutes'!#ref!</f>
        <v>#VALUE!</v>
      </c>
      <c r="AE5" s="57" t="n">
        <f aca="false">concentrations!AK5</f>
        <v>0</v>
      </c>
      <c r="AF5" s="42" t="e">
        <f aca="false">'surfaces brutes'!#ref!</f>
        <v>#VALUE!</v>
      </c>
      <c r="AG5" s="42" t="n">
        <f aca="false">concentrations!AM5</f>
        <v>0.00355179720035248</v>
      </c>
      <c r="AH5" s="57" t="e">
        <f aca="false">'surfaces brutes'!#ref!</f>
        <v>#VALUE!</v>
      </c>
      <c r="AI5" s="0" t="n">
        <f aca="false">concentrations!AN5</f>
        <v>0.0805698645462132</v>
      </c>
      <c r="AJ5" s="57" t="e">
        <f aca="false">'surfaces brutes'!#ref!</f>
        <v>#VALUE!</v>
      </c>
      <c r="AK5" s="42" t="n">
        <f aca="false">concentrations!AO5</f>
        <v>0.00253346823691223</v>
      </c>
      <c r="AL5" s="0" t="e">
        <f aca="false">'surfaces brutes'!#ref!</f>
        <v>#VALUE!</v>
      </c>
      <c r="AM5" s="0" t="n">
        <f aca="false">concentrations!AR5</f>
        <v>0</v>
      </c>
      <c r="AN5" s="57" t="e">
        <f aca="false">'surfaces brutes'!#ref!</f>
        <v>#VALUE!</v>
      </c>
      <c r="AO5" s="42" t="n">
        <f aca="false">concentrations!AS5</f>
        <v>0.029267764804809</v>
      </c>
      <c r="AP5" s="0" t="e">
        <f aca="false">'surfaces brutes'!#ref!</f>
        <v>#VALUE!</v>
      </c>
      <c r="AQ5" s="42" t="e">
        <f aca="false">concentrations!#REF!</f>
        <v>#VALUE!</v>
      </c>
      <c r="AR5" s="57" t="e">
        <f aca="false">'surfaces brutes'!#ref!</f>
        <v>#VALUE!</v>
      </c>
      <c r="AS5" s="42" t="n">
        <f aca="false">concentrations!AU5</f>
        <v>0.00463708108125715</v>
      </c>
      <c r="AT5" s="57" t="e">
        <f aca="false">'surfaces brutes'!#ref!</f>
        <v>#VALUE!</v>
      </c>
      <c r="AU5" s="42" t="n">
        <f aca="false">concentrations!AV5</f>
        <v>0.0126837641990468</v>
      </c>
      <c r="AV5" s="57" t="e">
        <f aca="false">'surfaces brutes'!#ref!</f>
        <v>#VALUE!</v>
      </c>
      <c r="AW5" s="42" t="n">
        <f aca="false">concentrations!AW5</f>
        <v>0.00197879322322206</v>
      </c>
      <c r="AX5" s="57" t="e">
        <f aca="false">'surfaces brutes'!#ref!</f>
        <v>#VALUE!</v>
      </c>
      <c r="AY5" s="42" t="n">
        <f aca="false">concentrations!BA5</f>
        <v>0</v>
      </c>
      <c r="AZ5" s="57" t="e">
        <f aca="false">'surfaces brutes'!#ref!</f>
        <v>#VALUE!</v>
      </c>
      <c r="BA5" s="42" t="n">
        <f aca="false">concentrations!BC5</f>
        <v>0</v>
      </c>
      <c r="BB5" s="42" t="e">
        <f aca="false">'surfaces brutes'!#ref!</f>
        <v>#VALUE!</v>
      </c>
      <c r="BC5" s="42" t="n">
        <f aca="false">concentrations!BD5</f>
        <v>0.0498101689968942</v>
      </c>
      <c r="BD5" s="57" t="e">
        <f aca="false">'surfaces brutes'!#ref!</f>
        <v>#VALUE!</v>
      </c>
      <c r="BE5" s="42" t="n">
        <f aca="false">concentrations!CM5</f>
        <v>0.0498101689968942</v>
      </c>
      <c r="BF5" s="57" t="e">
        <f aca="false">'surfaces brutes'!#ref!</f>
        <v>#VALUE!</v>
      </c>
      <c r="BG5" s="0" t="n">
        <f aca="false">concentrations!BH5</f>
        <v>0.0162152767182739</v>
      </c>
      <c r="BH5" s="57" t="e">
        <f aca="false">'surfaces brutes'!#ref!</f>
        <v>#VALUE!</v>
      </c>
      <c r="BI5" s="42" t="n">
        <f aca="false">concentrations!CK5</f>
        <v>0.448357130830424</v>
      </c>
      <c r="BJ5" s="57" t="e">
        <f aca="false">'surfaces brutes'!#ref!</f>
        <v>#VALUE!</v>
      </c>
      <c r="BK5" s="42" t="n">
        <f aca="false">concentrations!CL5</f>
        <v>0.464572407548698</v>
      </c>
      <c r="BL5" s="57" t="e">
        <f aca="false">'surfaces brutes'!#ref!</f>
        <v>#VALUE!</v>
      </c>
      <c r="BM5" s="42" t="n">
        <f aca="false">concentrations!DD5</f>
        <v>0.00552512558337217</v>
      </c>
      <c r="BN5" s="57" t="e">
        <f aca="false">'surfaces brutes'!#ref!</f>
        <v>#VALUE!</v>
      </c>
      <c r="BO5" s="42" t="n">
        <f aca="false">concentrations!BU5</f>
        <v>0</v>
      </c>
      <c r="BP5" s="57" t="e">
        <f aca="false">'surfaces brutes'!#ref!</f>
        <v>#VALUE!</v>
      </c>
      <c r="BQ5" s="57" t="n">
        <f aca="false">concentrations!BV5</f>
        <v>0.0174143022330564</v>
      </c>
      <c r="BR5" s="57" t="e">
        <f aca="false">'surfaces brutes'!#ref!</f>
        <v>#VALUE!</v>
      </c>
      <c r="BS5" s="42" t="n">
        <f aca="false">concentrations!DE5</f>
        <v>0.0174143022330564</v>
      </c>
      <c r="BT5" s="57" t="e">
        <f aca="false">'surfaces brutes'!#ref!</f>
        <v>#VALUE!</v>
      </c>
      <c r="BU5" s="42"/>
      <c r="BV5" s="57"/>
      <c r="BW5" s="42"/>
      <c r="BX5" s="57"/>
      <c r="BY5" s="42"/>
      <c r="BZ5" s="57"/>
      <c r="CA5" s="42"/>
      <c r="CB5" s="57"/>
      <c r="CC5" s="42"/>
      <c r="CD5" s="57"/>
      <c r="CE5" s="42"/>
      <c r="CF5" s="57"/>
      <c r="CG5" s="57"/>
      <c r="CH5" s="57"/>
      <c r="CI5" s="57"/>
      <c r="CJ5" s="57"/>
      <c r="CK5" s="57"/>
      <c r="CL5" s="57"/>
      <c r="CM5" s="57"/>
      <c r="CN5" s="57"/>
    </row>
    <row r="6" customFormat="false" ht="13.2" hidden="false" customHeight="false" outlineLevel="0" collapsed="false">
      <c r="A6" s="66" t="n">
        <f aca="false">concentrations!A6</f>
        <v>44264</v>
      </c>
      <c r="B6" s="66" t="n">
        <f aca="false">concentrations!B6</f>
        <v>44264</v>
      </c>
      <c r="C6" s="67" t="str">
        <f aca="false">concentrations!C6</f>
        <v>Boussole227</v>
      </c>
      <c r="D6" s="67" t="e">
        <f aca="false">'surfaces brutes'!#ref!</f>
        <v>#VALUE!</v>
      </c>
      <c r="E6" s="67" t="e">
        <f aca="false">'surfaces brutes'!#ref!</f>
        <v>#VALUE!</v>
      </c>
      <c r="F6" s="66" t="e">
        <f aca="false">'surfaces brutes'!#ref!</f>
        <v>#VALUE!</v>
      </c>
      <c r="G6" s="67" t="str">
        <f aca="false">concentrations!E6</f>
        <v>Boussole227</v>
      </c>
      <c r="H6" s="67" t="str">
        <f aca="false">concentrations!D6</f>
        <v>B2270102</v>
      </c>
      <c r="I6" s="67" t="n">
        <f aca="false">concentrations!I6</f>
        <v>10</v>
      </c>
      <c r="J6" s="67" t="n">
        <f aca="false">concentrations!L6</f>
        <v>2.27</v>
      </c>
      <c r="K6" s="42" t="n">
        <f aca="false">concentrations!R6</f>
        <v>0.0331181094065712</v>
      </c>
      <c r="L6" s="0" t="e">
        <f aca="false">'surfaces brutes'!#ref!</f>
        <v>#VALUE!</v>
      </c>
      <c r="M6" s="42" t="n">
        <f aca="false">concentrations!DA6</f>
        <v>0.0555120733801917</v>
      </c>
      <c r="N6" s="57" t="e">
        <f aca="false">'surfaces brutes'!#ref!</f>
        <v>#VALUE!</v>
      </c>
      <c r="O6" s="42" t="n">
        <f aca="false">concentrations!CO6</f>
        <v>0</v>
      </c>
      <c r="P6" s="57" t="e">
        <f aca="false">'surfaces brutes'!#ref!</f>
        <v>#VALUE!</v>
      </c>
      <c r="Q6" s="42" t="n">
        <f aca="false">concentrations!AA6</f>
        <v>0.0234613651539756</v>
      </c>
      <c r="R6" s="57" t="e">
        <f aca="false">'surfaces brutes'!#ref!</f>
        <v>#VALUE!</v>
      </c>
      <c r="S6" s="42" t="n">
        <f aca="false">concentrations!CP6</f>
        <v>0</v>
      </c>
      <c r="T6" s="57" t="e">
        <f aca="false">'surfaces brutes'!#ref!</f>
        <v>#VALUE!</v>
      </c>
      <c r="U6" s="0" t="n">
        <f aca="false">concentrations!AG6</f>
        <v>0.00372481643708404</v>
      </c>
      <c r="V6" s="0" t="e">
        <f aca="false">'surfaces brutes'!#ref!</f>
        <v>#VALUE!</v>
      </c>
      <c r="W6" s="42" t="n">
        <f aca="false">concentrations!AH6</f>
        <v>0.0287872278282476</v>
      </c>
      <c r="X6" s="57" t="e">
        <f aca="false">'surfaces brutes'!#ref!</f>
        <v>#VALUE!</v>
      </c>
      <c r="Y6" s="42" t="n">
        <f aca="false">concentrations!AI6</f>
        <v>0.0649584014334424</v>
      </c>
      <c r="Z6" s="57" t="e">
        <f aca="false">'surfaces brutes'!#ref!</f>
        <v>#VALUE!</v>
      </c>
      <c r="AA6" s="42" t="n">
        <f aca="false">concentrations!AJ6</f>
        <v>0.00615715742463253</v>
      </c>
      <c r="AB6" s="57" t="e">
        <f aca="false">'surfaces brutes'!#ref!</f>
        <v>#VALUE!</v>
      </c>
      <c r="AC6" s="42" t="n">
        <f aca="false">concentrations!AL6</f>
        <v>0.0137742506575028</v>
      </c>
      <c r="AD6" s="57" t="e">
        <f aca="false">'surfaces brutes'!#ref!</f>
        <v>#VALUE!</v>
      </c>
      <c r="AE6" s="57" t="n">
        <f aca="false">concentrations!AK6</f>
        <v>0</v>
      </c>
      <c r="AF6" s="42" t="e">
        <f aca="false">'surfaces brutes'!#ref!</f>
        <v>#VALUE!</v>
      </c>
      <c r="AG6" s="42" t="n">
        <f aca="false">concentrations!AM6</f>
        <v>0.0042197554847274</v>
      </c>
      <c r="AH6" s="57" t="e">
        <f aca="false">'surfaces brutes'!#ref!</f>
        <v>#VALUE!</v>
      </c>
      <c r="AI6" s="0" t="n">
        <f aca="false">concentrations!AN6</f>
        <v>0.084474335220668</v>
      </c>
      <c r="AJ6" s="57" t="e">
        <f aca="false">'surfaces brutes'!#ref!</f>
        <v>#VALUE!</v>
      </c>
      <c r="AK6" s="42" t="n">
        <f aca="false">concentrations!AO6</f>
        <v>0.0024512541556506</v>
      </c>
      <c r="AL6" s="0" t="e">
        <f aca="false">'surfaces brutes'!#ref!</f>
        <v>#VALUE!</v>
      </c>
      <c r="AM6" s="0" t="n">
        <f aca="false">concentrations!AR6</f>
        <v>0</v>
      </c>
      <c r="AN6" s="57" t="e">
        <f aca="false">'surfaces brutes'!#ref!</f>
        <v>#VALUE!</v>
      </c>
      <c r="AO6" s="42" t="n">
        <f aca="false">concentrations!AS6</f>
        <v>0.0316934847338901</v>
      </c>
      <c r="AP6" s="0" t="e">
        <f aca="false">'surfaces brutes'!#ref!</f>
        <v>#VALUE!</v>
      </c>
      <c r="AQ6" s="42" t="e">
        <f aca="false">concentrations!#REF!</f>
        <v>#VALUE!</v>
      </c>
      <c r="AR6" s="57" t="e">
        <f aca="false">'surfaces brutes'!#ref!</f>
        <v>#VALUE!</v>
      </c>
      <c r="AS6" s="42" t="n">
        <f aca="false">concentrations!AU6</f>
        <v>0.00417140401153775</v>
      </c>
      <c r="AT6" s="57" t="e">
        <f aca="false">'surfaces brutes'!#ref!</f>
        <v>#VALUE!</v>
      </c>
      <c r="AU6" s="42" t="n">
        <f aca="false">concentrations!AV6</f>
        <v>0.0130156696745219</v>
      </c>
      <c r="AV6" s="57" t="e">
        <f aca="false">'surfaces brutes'!#ref!</f>
        <v>#VALUE!</v>
      </c>
      <c r="AW6" s="42" t="n">
        <f aca="false">concentrations!AW6</f>
        <v>0.0021800862173416</v>
      </c>
      <c r="AX6" s="57" t="e">
        <f aca="false">'surfaces brutes'!#ref!</f>
        <v>#VALUE!</v>
      </c>
      <c r="AY6" s="42" t="n">
        <f aca="false">concentrations!BA6</f>
        <v>0</v>
      </c>
      <c r="AZ6" s="57" t="e">
        <f aca="false">'surfaces brutes'!#ref!</f>
        <v>#VALUE!</v>
      </c>
      <c r="BA6" s="42" t="n">
        <f aca="false">concentrations!BC6</f>
        <v>0</v>
      </c>
      <c r="BB6" s="42" t="e">
        <f aca="false">'surfaces brutes'!#ref!</f>
        <v>#VALUE!</v>
      </c>
      <c r="BC6" s="42" t="n">
        <f aca="false">concentrations!BD6</f>
        <v>0.0523149281801666</v>
      </c>
      <c r="BD6" s="57" t="e">
        <f aca="false">'surfaces brutes'!#ref!</f>
        <v>#VALUE!</v>
      </c>
      <c r="BE6" s="42" t="n">
        <f aca="false">concentrations!CM6</f>
        <v>0.0523149281801666</v>
      </c>
      <c r="BF6" s="57" t="e">
        <f aca="false">'surfaces brutes'!#ref!</f>
        <v>#VALUE!</v>
      </c>
      <c r="BG6" s="0" t="n">
        <f aca="false">concentrations!BH6</f>
        <v>0</v>
      </c>
      <c r="BH6" s="57" t="e">
        <f aca="false">'surfaces brutes'!#ref!</f>
        <v>#VALUE!</v>
      </c>
      <c r="BI6" s="42" t="n">
        <f aca="false">concentrations!CK6</f>
        <v>0.489781594841802</v>
      </c>
      <c r="BJ6" s="57" t="e">
        <f aca="false">'surfaces brutes'!#ref!</f>
        <v>#VALUE!</v>
      </c>
      <c r="BK6" s="42" t="n">
        <f aca="false">concentrations!CL6</f>
        <v>0.489781594841802</v>
      </c>
      <c r="BL6" s="57" t="e">
        <f aca="false">'surfaces brutes'!#ref!</f>
        <v>#VALUE!</v>
      </c>
      <c r="BM6" s="42" t="n">
        <f aca="false">concentrations!DD6</f>
        <v>0.026853153289003</v>
      </c>
      <c r="BN6" s="57" t="e">
        <f aca="false">'surfaces brutes'!#ref!</f>
        <v>#VALUE!</v>
      </c>
      <c r="BO6" s="42" t="n">
        <f aca="false">concentrations!BU6</f>
        <v>0</v>
      </c>
      <c r="BP6" s="57" t="e">
        <f aca="false">'surfaces brutes'!#ref!</f>
        <v>#VALUE!</v>
      </c>
      <c r="BQ6" s="57" t="n">
        <f aca="false">concentrations!BV6</f>
        <v>0.0184209091747207</v>
      </c>
      <c r="BR6" s="57" t="e">
        <f aca="false">'surfaces brutes'!#ref!</f>
        <v>#VALUE!</v>
      </c>
      <c r="BS6" s="42" t="n">
        <f aca="false">concentrations!DE6</f>
        <v>0.0184209091747207</v>
      </c>
      <c r="BT6" s="57" t="e">
        <f aca="false">'surfaces brutes'!#ref!</f>
        <v>#VALUE!</v>
      </c>
      <c r="BU6" s="42"/>
      <c r="BV6" s="57"/>
      <c r="BW6" s="42"/>
      <c r="BX6" s="57"/>
      <c r="BY6" s="42"/>
      <c r="BZ6" s="57"/>
      <c r="CA6" s="42"/>
      <c r="CB6" s="57"/>
      <c r="CC6" s="42"/>
      <c r="CD6" s="57"/>
      <c r="CE6" s="42"/>
      <c r="CF6" s="57"/>
      <c r="CG6" s="57"/>
      <c r="CH6" s="57"/>
      <c r="CI6" s="57"/>
      <c r="CJ6" s="57"/>
      <c r="CK6" s="57"/>
      <c r="CL6" s="57"/>
      <c r="CM6" s="57"/>
      <c r="CN6" s="57"/>
    </row>
    <row r="7" customFormat="false" ht="13.2" hidden="false" customHeight="false" outlineLevel="0" collapsed="false">
      <c r="A7" s="66" t="n">
        <f aca="false">concentrations!A7</f>
        <v>44264</v>
      </c>
      <c r="B7" s="66" t="n">
        <f aca="false">concentrations!B7</f>
        <v>44264</v>
      </c>
      <c r="C7" s="67" t="str">
        <f aca="false">concentrations!C7</f>
        <v>Boussole227</v>
      </c>
      <c r="D7" s="67" t="e">
        <f aca="false">'surfaces brutes'!#ref!</f>
        <v>#VALUE!</v>
      </c>
      <c r="E7" s="67" t="e">
        <f aca="false">'surfaces brutes'!#ref!</f>
        <v>#VALUE!</v>
      </c>
      <c r="F7" s="66" t="e">
        <f aca="false">'surfaces brutes'!#ref!</f>
        <v>#VALUE!</v>
      </c>
      <c r="G7" s="67" t="str">
        <f aca="false">concentrations!E7</f>
        <v>Boussole227</v>
      </c>
      <c r="H7" s="67" t="str">
        <f aca="false">concentrations!D7</f>
        <v>B2270103</v>
      </c>
      <c r="I7" s="67" t="n">
        <f aca="false">concentrations!I7</f>
        <v>20</v>
      </c>
      <c r="J7" s="67" t="n">
        <f aca="false">concentrations!L7</f>
        <v>2.27</v>
      </c>
      <c r="K7" s="42" t="n">
        <f aca="false">concentrations!R7</f>
        <v>0.0338694093373212</v>
      </c>
      <c r="L7" s="0" t="e">
        <f aca="false">'surfaces brutes'!#ref!</f>
        <v>#VALUE!</v>
      </c>
      <c r="M7" s="42" t="n">
        <f aca="false">concentrations!DA7</f>
        <v>0.0571504686420272</v>
      </c>
      <c r="N7" s="57" t="e">
        <f aca="false">'surfaces brutes'!#ref!</f>
        <v>#VALUE!</v>
      </c>
      <c r="O7" s="42" t="n">
        <f aca="false">concentrations!CO7</f>
        <v>0</v>
      </c>
      <c r="P7" s="57" t="e">
        <f aca="false">'surfaces brutes'!#ref!</f>
        <v>#VALUE!</v>
      </c>
      <c r="Q7" s="42" t="n">
        <f aca="false">concentrations!AA7</f>
        <v>0.0227864277249008</v>
      </c>
      <c r="R7" s="57" t="e">
        <f aca="false">'surfaces brutes'!#ref!</f>
        <v>#VALUE!</v>
      </c>
      <c r="S7" s="42" t="n">
        <f aca="false">concentrations!CP7</f>
        <v>0</v>
      </c>
      <c r="T7" s="57" t="e">
        <f aca="false">'surfaces brutes'!#ref!</f>
        <v>#VALUE!</v>
      </c>
      <c r="U7" s="0" t="n">
        <f aca="false">concentrations!AG7</f>
        <v>0.00376372727357249</v>
      </c>
      <c r="V7" s="0" t="e">
        <f aca="false">'surfaces brutes'!#ref!</f>
        <v>#VALUE!</v>
      </c>
      <c r="W7" s="42" t="n">
        <f aca="false">concentrations!AH7</f>
        <v>0.0287486603233299</v>
      </c>
      <c r="X7" s="57" t="e">
        <f aca="false">'surfaces brutes'!#ref!</f>
        <v>#VALUE!</v>
      </c>
      <c r="Y7" s="42" t="n">
        <f aca="false">concentrations!AI7</f>
        <v>0.0685444407113566</v>
      </c>
      <c r="Z7" s="57" t="e">
        <f aca="false">'surfaces brutes'!#ref!</f>
        <v>#VALUE!</v>
      </c>
      <c r="AA7" s="42" t="n">
        <f aca="false">concentrations!AJ7</f>
        <v>0.00639519535557652</v>
      </c>
      <c r="AB7" s="57" t="e">
        <f aca="false">'surfaces brutes'!#ref!</f>
        <v>#VALUE!</v>
      </c>
      <c r="AC7" s="42" t="n">
        <f aca="false">concentrations!AL7</f>
        <v>0.0141267613034407</v>
      </c>
      <c r="AD7" s="57" t="e">
        <f aca="false">'surfaces brutes'!#ref!</f>
        <v>#VALUE!</v>
      </c>
      <c r="AE7" s="57" t="n">
        <f aca="false">concentrations!AK7</f>
        <v>0</v>
      </c>
      <c r="AF7" s="42" t="e">
        <f aca="false">'surfaces brutes'!#ref!</f>
        <v>#VALUE!</v>
      </c>
      <c r="AG7" s="42" t="n">
        <f aca="false">concentrations!AM7</f>
        <v>0.0043974673182107</v>
      </c>
      <c r="AH7" s="57" t="e">
        <f aca="false">'surfaces brutes'!#ref!</f>
        <v>#VALUE!</v>
      </c>
      <c r="AI7" s="0" t="n">
        <f aca="false">concentrations!AN7</f>
        <v>0.0860731293952505</v>
      </c>
      <c r="AJ7" s="57" t="e">
        <f aca="false">'surfaces brutes'!#ref!</f>
        <v>#VALUE!</v>
      </c>
      <c r="AK7" s="42" t="n">
        <f aca="false">concentrations!AO7</f>
        <v>0.00258507596084839</v>
      </c>
      <c r="AL7" s="0" t="e">
        <f aca="false">'surfaces brutes'!#ref!</f>
        <v>#VALUE!</v>
      </c>
      <c r="AM7" s="0" t="n">
        <f aca="false">concentrations!AR7</f>
        <v>0</v>
      </c>
      <c r="AN7" s="57" t="e">
        <f aca="false">'surfaces brutes'!#ref!</f>
        <v>#VALUE!</v>
      </c>
      <c r="AO7" s="42" t="n">
        <f aca="false">concentrations!AS7</f>
        <v>0.0313533596681401</v>
      </c>
      <c r="AP7" s="0" t="e">
        <f aca="false">'surfaces brutes'!#ref!</f>
        <v>#VALUE!</v>
      </c>
      <c r="AQ7" s="42" t="e">
        <f aca="false">concentrations!#REF!</f>
        <v>#VALUE!</v>
      </c>
      <c r="AR7" s="57" t="e">
        <f aca="false">'surfaces brutes'!#ref!</f>
        <v>#VALUE!</v>
      </c>
      <c r="AS7" s="42" t="n">
        <f aca="false">concentrations!AU7</f>
        <v>0.00296766058321025</v>
      </c>
      <c r="AT7" s="57" t="e">
        <f aca="false">'surfaces brutes'!#ref!</f>
        <v>#VALUE!</v>
      </c>
      <c r="AU7" s="42" t="n">
        <f aca="false">concentrations!AV7</f>
        <v>0.0130163702129907</v>
      </c>
      <c r="AV7" s="57" t="e">
        <f aca="false">'surfaces brutes'!#ref!</f>
        <v>#VALUE!</v>
      </c>
      <c r="AW7" s="42" t="n">
        <f aca="false">concentrations!AW7</f>
        <v>0.00170039886610164</v>
      </c>
      <c r="AX7" s="57" t="e">
        <f aca="false">'surfaces brutes'!#ref!</f>
        <v>#VALUE!</v>
      </c>
      <c r="AY7" s="42" t="n">
        <f aca="false">concentrations!BA7</f>
        <v>0</v>
      </c>
      <c r="AZ7" s="57" t="e">
        <f aca="false">'surfaces brutes'!#ref!</f>
        <v>#VALUE!</v>
      </c>
      <c r="BA7" s="42" t="n">
        <f aca="false">concentrations!BC7</f>
        <v>0</v>
      </c>
      <c r="BB7" s="42" t="e">
        <f aca="false">'surfaces brutes'!#ref!</f>
        <v>#VALUE!</v>
      </c>
      <c r="BC7" s="42" t="n">
        <f aca="false">concentrations!BD7</f>
        <v>0.0513904097800086</v>
      </c>
      <c r="BD7" s="57" t="e">
        <f aca="false">'surfaces brutes'!#ref!</f>
        <v>#VALUE!</v>
      </c>
      <c r="BE7" s="42" t="n">
        <f aca="false">concentrations!CM7</f>
        <v>0.0513904097800086</v>
      </c>
      <c r="BF7" s="57" t="e">
        <f aca="false">'surfaces brutes'!#ref!</f>
        <v>#VALUE!</v>
      </c>
      <c r="BG7" s="0" t="n">
        <f aca="false">concentrations!BH7</f>
        <v>0</v>
      </c>
      <c r="BH7" s="57" t="e">
        <f aca="false">'surfaces brutes'!#ref!</f>
        <v>#VALUE!</v>
      </c>
      <c r="BI7" s="42" t="n">
        <f aca="false">concentrations!CK7</f>
        <v>0.505621844210932</v>
      </c>
      <c r="BJ7" s="57" t="e">
        <f aca="false">'surfaces brutes'!#ref!</f>
        <v>#VALUE!</v>
      </c>
      <c r="BK7" s="42" t="n">
        <f aca="false">concentrations!CL7</f>
        <v>0.505621844210932</v>
      </c>
      <c r="BL7" s="57" t="e">
        <f aca="false">'surfaces brutes'!#ref!</f>
        <v>#VALUE!</v>
      </c>
      <c r="BM7" s="42" t="n">
        <f aca="false">concentrations!DD7</f>
        <v>0.00658448427983696</v>
      </c>
      <c r="BN7" s="57" t="e">
        <f aca="false">'surfaces brutes'!#ref!</f>
        <v>#VALUE!</v>
      </c>
      <c r="BO7" s="42" t="n">
        <f aca="false">concentrations!BU7</f>
        <v>0</v>
      </c>
      <c r="BP7" s="57" t="e">
        <f aca="false">'surfaces brutes'!#ref!</f>
        <v>#VALUE!</v>
      </c>
      <c r="BQ7" s="57" t="n">
        <f aca="false">concentrations!BV7</f>
        <v>0.0191832844016608</v>
      </c>
      <c r="BR7" s="57" t="e">
        <f aca="false">'surfaces brutes'!#ref!</f>
        <v>#VALUE!</v>
      </c>
      <c r="BS7" s="42" t="n">
        <f aca="false">concentrations!DE7</f>
        <v>0.0191832844016608</v>
      </c>
      <c r="BT7" s="57" t="e">
        <f aca="false">'surfaces brutes'!#ref!</f>
        <v>#VALUE!</v>
      </c>
      <c r="BU7" s="42"/>
      <c r="BV7" s="57"/>
      <c r="BW7" s="42"/>
      <c r="BX7" s="57"/>
      <c r="BY7" s="42"/>
      <c r="BZ7" s="57"/>
      <c r="CA7" s="42"/>
      <c r="CB7" s="57"/>
      <c r="CC7" s="42"/>
      <c r="CD7" s="57"/>
      <c r="CE7" s="42"/>
      <c r="CF7" s="57"/>
      <c r="CG7" s="57"/>
      <c r="CH7" s="57"/>
      <c r="CI7" s="57"/>
      <c r="CJ7" s="57"/>
      <c r="CK7" s="57"/>
      <c r="CL7" s="57"/>
      <c r="CM7" s="57"/>
      <c r="CN7" s="57"/>
    </row>
    <row r="8" customFormat="false" ht="13.2" hidden="false" customHeight="false" outlineLevel="0" collapsed="false">
      <c r="A8" s="66" t="n">
        <f aca="false">concentrations!A8</f>
        <v>44264</v>
      </c>
      <c r="B8" s="66" t="n">
        <f aca="false">concentrations!B8</f>
        <v>44264</v>
      </c>
      <c r="C8" s="67" t="str">
        <f aca="false">concentrations!C8</f>
        <v>Boussole227</v>
      </c>
      <c r="D8" s="67" t="e">
        <f aca="false">'surfaces brutes'!#ref!</f>
        <v>#VALUE!</v>
      </c>
      <c r="E8" s="67" t="e">
        <f aca="false">'surfaces brutes'!#ref!</f>
        <v>#VALUE!</v>
      </c>
      <c r="F8" s="66" t="e">
        <f aca="false">'surfaces brutes'!#ref!</f>
        <v>#VALUE!</v>
      </c>
      <c r="G8" s="67" t="str">
        <f aca="false">concentrations!E8</f>
        <v>Boussole227</v>
      </c>
      <c r="H8" s="67" t="str">
        <f aca="false">concentrations!D8</f>
        <v>B2270104</v>
      </c>
      <c r="I8" s="67" t="n">
        <f aca="false">concentrations!I8</f>
        <v>30</v>
      </c>
      <c r="J8" s="67" t="n">
        <f aca="false">concentrations!L8</f>
        <v>2.27</v>
      </c>
      <c r="K8" s="42" t="n">
        <f aca="false">concentrations!R8</f>
        <v>0.0357073308203793</v>
      </c>
      <c r="L8" s="0" t="e">
        <f aca="false">'surfaces brutes'!#ref!</f>
        <v>#VALUE!</v>
      </c>
      <c r="M8" s="42" t="n">
        <f aca="false">concentrations!DA8</f>
        <v>0.059237821573358</v>
      </c>
      <c r="N8" s="57" t="e">
        <f aca="false">'surfaces brutes'!#ref!</f>
        <v>#VALUE!</v>
      </c>
      <c r="O8" s="42" t="n">
        <f aca="false">concentrations!CO8</f>
        <v>0</v>
      </c>
      <c r="P8" s="57" t="e">
        <f aca="false">'surfaces brutes'!#ref!</f>
        <v>#VALUE!</v>
      </c>
      <c r="Q8" s="42" t="n">
        <f aca="false">concentrations!AA8</f>
        <v>0.0223383982598136</v>
      </c>
      <c r="R8" s="57" t="e">
        <f aca="false">'surfaces brutes'!#ref!</f>
        <v>#VALUE!</v>
      </c>
      <c r="S8" s="42" t="n">
        <f aca="false">concentrations!CP8</f>
        <v>0</v>
      </c>
      <c r="T8" s="57" t="e">
        <f aca="false">'surfaces brutes'!#ref!</f>
        <v>#VALUE!</v>
      </c>
      <c r="U8" s="0" t="n">
        <f aca="false">concentrations!AG8</f>
        <v>0.00393892204341493</v>
      </c>
      <c r="V8" s="0" t="e">
        <f aca="false">'surfaces brutes'!#ref!</f>
        <v>#VALUE!</v>
      </c>
      <c r="W8" s="42" t="n">
        <f aca="false">concentrations!AH8</f>
        <v>0.029840561340223</v>
      </c>
      <c r="X8" s="57" t="e">
        <f aca="false">'surfaces brutes'!#ref!</f>
        <v>#VALUE!</v>
      </c>
      <c r="Y8" s="42" t="n">
        <f aca="false">concentrations!AI8</f>
        <v>0.0762590065964744</v>
      </c>
      <c r="Z8" s="57" t="e">
        <f aca="false">'surfaces brutes'!#ref!</f>
        <v>#VALUE!</v>
      </c>
      <c r="AA8" s="42" t="n">
        <f aca="false">concentrations!AJ8</f>
        <v>0.00823925504153729</v>
      </c>
      <c r="AB8" s="57" t="e">
        <f aca="false">'surfaces brutes'!#ref!</f>
        <v>#VALUE!</v>
      </c>
      <c r="AC8" s="42" t="n">
        <f aca="false">concentrations!AL8</f>
        <v>0.0155045368077977</v>
      </c>
      <c r="AD8" s="57" t="e">
        <f aca="false">'surfaces brutes'!#ref!</f>
        <v>#VALUE!</v>
      </c>
      <c r="AE8" s="57" t="n">
        <f aca="false">concentrations!AK8</f>
        <v>0</v>
      </c>
      <c r="AF8" s="42" t="e">
        <f aca="false">'surfaces brutes'!#ref!</f>
        <v>#VALUE!</v>
      </c>
      <c r="AG8" s="42" t="n">
        <f aca="false">concentrations!AM8</f>
        <v>0.00539544350708173</v>
      </c>
      <c r="AH8" s="57" t="e">
        <f aca="false">'surfaces brutes'!#ref!</f>
        <v>#VALUE!</v>
      </c>
      <c r="AI8" s="0" t="n">
        <f aca="false">concentrations!AN8</f>
        <v>0.090181518034546</v>
      </c>
      <c r="AJ8" s="57" t="e">
        <f aca="false">'surfaces brutes'!#ref!</f>
        <v>#VALUE!</v>
      </c>
      <c r="AK8" s="42" t="n">
        <f aca="false">concentrations!AO8</f>
        <v>0.00323218478545561</v>
      </c>
      <c r="AL8" s="0" t="e">
        <f aca="false">'surfaces brutes'!#ref!</f>
        <v>#VALUE!</v>
      </c>
      <c r="AM8" s="0" t="n">
        <f aca="false">concentrations!AR8</f>
        <v>0</v>
      </c>
      <c r="AN8" s="57" t="e">
        <f aca="false">'surfaces brutes'!#ref!</f>
        <v>#VALUE!</v>
      </c>
      <c r="AO8" s="42" t="n">
        <f aca="false">concentrations!AS8</f>
        <v>0.0318789782020803</v>
      </c>
      <c r="AP8" s="0" t="e">
        <f aca="false">'surfaces brutes'!#ref!</f>
        <v>#VALUE!</v>
      </c>
      <c r="AQ8" s="42" t="e">
        <f aca="false">concentrations!#REF!</f>
        <v>#VALUE!</v>
      </c>
      <c r="AR8" s="57" t="e">
        <f aca="false">'surfaces brutes'!#ref!</f>
        <v>#VALUE!</v>
      </c>
      <c r="AS8" s="42" t="n">
        <f aca="false">concentrations!AU8</f>
        <v>0.0022198057850732</v>
      </c>
      <c r="AT8" s="57" t="e">
        <f aca="false">'surfaces brutes'!#ref!</f>
        <v>#VALUE!</v>
      </c>
      <c r="AU8" s="42" t="n">
        <f aca="false">concentrations!AV8</f>
        <v>0.0133782835798296</v>
      </c>
      <c r="AV8" s="57" t="e">
        <f aca="false">'surfaces brutes'!#ref!</f>
        <v>#VALUE!</v>
      </c>
      <c r="AW8" s="42" t="n">
        <f aca="false">concentrations!AW8</f>
        <v>0.00165121316644268</v>
      </c>
      <c r="AX8" s="57" t="e">
        <f aca="false">'surfaces brutes'!#ref!</f>
        <v>#VALUE!</v>
      </c>
      <c r="AY8" s="42" t="n">
        <f aca="false">concentrations!BA8</f>
        <v>0</v>
      </c>
      <c r="AZ8" s="57" t="e">
        <f aca="false">'surfaces brutes'!#ref!</f>
        <v>#VALUE!</v>
      </c>
      <c r="BA8" s="42" t="n">
        <f aca="false">concentrations!BC8</f>
        <v>0</v>
      </c>
      <c r="BB8" s="42" t="e">
        <f aca="false">'surfaces brutes'!#ref!</f>
        <v>#VALUE!</v>
      </c>
      <c r="BC8" s="42" t="n">
        <f aca="false">concentrations!BD8</f>
        <v>0.0522260061846258</v>
      </c>
      <c r="BD8" s="57" t="e">
        <f aca="false">'surfaces brutes'!#ref!</f>
        <v>#VALUE!</v>
      </c>
      <c r="BE8" s="42" t="n">
        <f aca="false">concentrations!CM8</f>
        <v>0.0522260061846258</v>
      </c>
      <c r="BF8" s="57" t="e">
        <f aca="false">'surfaces brutes'!#ref!</f>
        <v>#VALUE!</v>
      </c>
      <c r="BG8" s="0" t="n">
        <f aca="false">concentrations!BH8</f>
        <v>0</v>
      </c>
      <c r="BH8" s="57" t="e">
        <f aca="false">'surfaces brutes'!#ref!</f>
        <v>#VALUE!</v>
      </c>
      <c r="BI8" s="42" t="n">
        <f aca="false">concentrations!CK8</f>
        <v>0.536227718225586</v>
      </c>
      <c r="BJ8" s="57" t="e">
        <f aca="false">'surfaces brutes'!#ref!</f>
        <v>#VALUE!</v>
      </c>
      <c r="BK8" s="42" t="n">
        <f aca="false">concentrations!CL8</f>
        <v>0.536227718225586</v>
      </c>
      <c r="BL8" s="57" t="e">
        <f aca="false">'surfaces brutes'!#ref!</f>
        <v>#VALUE!</v>
      </c>
      <c r="BM8" s="42" t="n">
        <f aca="false">concentrations!DD8</f>
        <v>0.00720146743625349</v>
      </c>
      <c r="BN8" s="57" t="e">
        <f aca="false">'surfaces brutes'!#ref!</f>
        <v>#VALUE!</v>
      </c>
      <c r="BO8" s="42" t="n">
        <f aca="false">concentrations!BU8</f>
        <v>0</v>
      </c>
      <c r="BP8" s="57" t="e">
        <f aca="false">'surfaces brutes'!#ref!</f>
        <v>#VALUE!</v>
      </c>
      <c r="BQ8" s="57" t="n">
        <f aca="false">concentrations!BV8</f>
        <v>0.0201599378029709</v>
      </c>
      <c r="BR8" s="57" t="e">
        <f aca="false">'surfaces brutes'!#ref!</f>
        <v>#VALUE!</v>
      </c>
      <c r="BS8" s="42" t="n">
        <f aca="false">concentrations!DE8</f>
        <v>0.0201599378029709</v>
      </c>
      <c r="BT8" s="57" t="e">
        <f aca="false">'surfaces brutes'!#ref!</f>
        <v>#VALUE!</v>
      </c>
      <c r="BU8" s="42"/>
      <c r="BV8" s="57"/>
      <c r="BW8" s="42"/>
      <c r="BX8" s="57"/>
      <c r="BY8" s="42"/>
      <c r="BZ8" s="57"/>
      <c r="CA8" s="42"/>
      <c r="CB8" s="57"/>
      <c r="CC8" s="42"/>
      <c r="CD8" s="57"/>
      <c r="CE8" s="42"/>
      <c r="CF8" s="57"/>
      <c r="CG8" s="57"/>
      <c r="CH8" s="57"/>
      <c r="CI8" s="57"/>
      <c r="CJ8" s="57"/>
      <c r="CK8" s="57"/>
      <c r="CL8" s="57"/>
      <c r="CM8" s="57"/>
      <c r="CN8" s="57"/>
    </row>
    <row r="9" customFormat="false" ht="13.2" hidden="false" customHeight="false" outlineLevel="0" collapsed="false">
      <c r="A9" s="66" t="n">
        <f aca="false">concentrations!A9</f>
        <v>44264</v>
      </c>
      <c r="B9" s="66" t="n">
        <f aca="false">concentrations!B9</f>
        <v>44264</v>
      </c>
      <c r="C9" s="67" t="str">
        <f aca="false">concentrations!C9</f>
        <v>Boussole227</v>
      </c>
      <c r="D9" s="67" t="e">
        <f aca="false">'surfaces brutes'!#ref!</f>
        <v>#VALUE!</v>
      </c>
      <c r="E9" s="67" t="e">
        <f aca="false">'surfaces brutes'!#ref!</f>
        <v>#VALUE!</v>
      </c>
      <c r="F9" s="66" t="e">
        <f aca="false">'surfaces brutes'!#ref!</f>
        <v>#VALUE!</v>
      </c>
      <c r="G9" s="67" t="str">
        <f aca="false">concentrations!E9</f>
        <v>Boussole227</v>
      </c>
      <c r="H9" s="67" t="str">
        <f aca="false">concentrations!D9</f>
        <v>B2270106</v>
      </c>
      <c r="I9" s="67" t="n">
        <f aca="false">concentrations!I9</f>
        <v>40</v>
      </c>
      <c r="J9" s="67" t="n">
        <f aca="false">concentrations!L9</f>
        <v>2.27</v>
      </c>
      <c r="K9" s="42" t="n">
        <f aca="false">concentrations!R9</f>
        <v>0.0364791896244048</v>
      </c>
      <c r="L9" s="0" t="e">
        <f aca="false">'surfaces brutes'!#ref!</f>
        <v>#VALUE!</v>
      </c>
      <c r="M9" s="42" t="n">
        <f aca="false">concentrations!DA9</f>
        <v>0.0579849922833475</v>
      </c>
      <c r="N9" s="57" t="e">
        <f aca="false">'surfaces brutes'!#ref!</f>
        <v>#VALUE!</v>
      </c>
      <c r="O9" s="42" t="n">
        <f aca="false">concentrations!CO9</f>
        <v>0</v>
      </c>
      <c r="P9" s="57" t="e">
        <f aca="false">'surfaces brutes'!#ref!</f>
        <v>#VALUE!</v>
      </c>
      <c r="Q9" s="42" t="n">
        <f aca="false">concentrations!AA9</f>
        <v>0.0207678919153699</v>
      </c>
      <c r="R9" s="57" t="e">
        <f aca="false">'surfaces brutes'!#ref!</f>
        <v>#VALUE!</v>
      </c>
      <c r="S9" s="42" t="n">
        <f aca="false">concentrations!CP9</f>
        <v>0</v>
      </c>
      <c r="T9" s="57" t="e">
        <f aca="false">'surfaces brutes'!#ref!</f>
        <v>#VALUE!</v>
      </c>
      <c r="U9" s="0" t="n">
        <f aca="false">concentrations!AG9</f>
        <v>0.00372619312231943</v>
      </c>
      <c r="V9" s="0" t="e">
        <f aca="false">'surfaces brutes'!#ref!</f>
        <v>#VALUE!</v>
      </c>
      <c r="W9" s="42" t="n">
        <f aca="false">concentrations!AH9</f>
        <v>0.029772715476904</v>
      </c>
      <c r="X9" s="57" t="e">
        <f aca="false">'surfaces brutes'!#ref!</f>
        <v>#VALUE!</v>
      </c>
      <c r="Y9" s="42" t="n">
        <f aca="false">concentrations!AI9</f>
        <v>0.0767364629482305</v>
      </c>
      <c r="Z9" s="57" t="e">
        <f aca="false">'surfaces brutes'!#ref!</f>
        <v>#VALUE!</v>
      </c>
      <c r="AA9" s="42" t="n">
        <f aca="false">concentrations!AJ9</f>
        <v>0.00663431838525755</v>
      </c>
      <c r="AB9" s="57" t="e">
        <f aca="false">'surfaces brutes'!#ref!</f>
        <v>#VALUE!</v>
      </c>
      <c r="AC9" s="42" t="n">
        <f aca="false">concentrations!AL9</f>
        <v>0.0141361083599914</v>
      </c>
      <c r="AD9" s="57" t="e">
        <f aca="false">'surfaces brutes'!#ref!</f>
        <v>#VALUE!</v>
      </c>
      <c r="AE9" s="57" t="n">
        <f aca="false">concentrations!AK9</f>
        <v>0</v>
      </c>
      <c r="AF9" s="42" t="e">
        <f aca="false">'surfaces brutes'!#ref!</f>
        <v>#VALUE!</v>
      </c>
      <c r="AG9" s="42" t="n">
        <f aca="false">concentrations!AM9</f>
        <v>0</v>
      </c>
      <c r="AH9" s="57" t="e">
        <f aca="false">'surfaces brutes'!#ref!</f>
        <v>#VALUE!</v>
      </c>
      <c r="AI9" s="0" t="n">
        <f aca="false">concentrations!AN9</f>
        <v>0.0943309572903882</v>
      </c>
      <c r="AJ9" s="57" t="e">
        <f aca="false">'surfaces brutes'!#ref!</f>
        <v>#VALUE!</v>
      </c>
      <c r="AK9" s="42" t="n">
        <f aca="false">concentrations!AO9</f>
        <v>0.00277804237092393</v>
      </c>
      <c r="AL9" s="0" t="e">
        <f aca="false">'surfaces brutes'!#ref!</f>
        <v>#VALUE!</v>
      </c>
      <c r="AM9" s="0" t="n">
        <f aca="false">concentrations!AR9</f>
        <v>0</v>
      </c>
      <c r="AN9" s="57" t="e">
        <f aca="false">'surfaces brutes'!#ref!</f>
        <v>#VALUE!</v>
      </c>
      <c r="AO9" s="42" t="n">
        <f aca="false">concentrations!AS9</f>
        <v>0.0288310766616704</v>
      </c>
      <c r="AP9" s="0" t="e">
        <f aca="false">'surfaces brutes'!#ref!</f>
        <v>#VALUE!</v>
      </c>
      <c r="AQ9" s="42" t="e">
        <f aca="false">concentrations!#REF!</f>
        <v>#VALUE!</v>
      </c>
      <c r="AR9" s="57" t="e">
        <f aca="false">'surfaces brutes'!#ref!</f>
        <v>#VALUE!</v>
      </c>
      <c r="AS9" s="42" t="n">
        <f aca="false">concentrations!AU9</f>
        <v>0.00157134716948025</v>
      </c>
      <c r="AT9" s="57" t="e">
        <f aca="false">'surfaces brutes'!#ref!</f>
        <v>#VALUE!</v>
      </c>
      <c r="AU9" s="42" t="n">
        <f aca="false">concentrations!AV9</f>
        <v>0.0124129118174471</v>
      </c>
      <c r="AV9" s="57" t="e">
        <f aca="false">'surfaces brutes'!#ref!</f>
        <v>#VALUE!</v>
      </c>
      <c r="AW9" s="42" t="n">
        <f aca="false">concentrations!AW9</f>
        <v>0.00148715711381842</v>
      </c>
      <c r="AX9" s="57" t="e">
        <f aca="false">'surfaces brutes'!#ref!</f>
        <v>#VALUE!</v>
      </c>
      <c r="AY9" s="42" t="n">
        <f aca="false">concentrations!BA9</f>
        <v>0</v>
      </c>
      <c r="AZ9" s="57" t="e">
        <f aca="false">'surfaces brutes'!#ref!</f>
        <v>#VALUE!</v>
      </c>
      <c r="BA9" s="42" t="n">
        <f aca="false">concentrations!BC9</f>
        <v>0</v>
      </c>
      <c r="BB9" s="42" t="e">
        <f aca="false">'surfaces brutes'!#ref!</f>
        <v>#VALUE!</v>
      </c>
      <c r="BC9" s="42" t="n">
        <f aca="false">concentrations!BD9</f>
        <v>0.0520893783941803</v>
      </c>
      <c r="BD9" s="57" t="e">
        <f aca="false">'surfaces brutes'!#ref!</f>
        <v>#VALUE!</v>
      </c>
      <c r="BE9" s="42" t="n">
        <f aca="false">concentrations!CM9</f>
        <v>0.0520893783941803</v>
      </c>
      <c r="BF9" s="57" t="e">
        <f aca="false">'surfaces brutes'!#ref!</f>
        <v>#VALUE!</v>
      </c>
      <c r="BG9" s="0" t="n">
        <f aca="false">concentrations!BH9</f>
        <v>0</v>
      </c>
      <c r="BH9" s="57" t="e">
        <f aca="false">'surfaces brutes'!#ref!</f>
        <v>#VALUE!</v>
      </c>
      <c r="BI9" s="42" t="n">
        <f aca="false">concentrations!CK9</f>
        <v>0.51552095150254</v>
      </c>
      <c r="BJ9" s="57" t="e">
        <f aca="false">'surfaces brutes'!#ref!</f>
        <v>#VALUE!</v>
      </c>
      <c r="BK9" s="42" t="n">
        <f aca="false">concentrations!CL9</f>
        <v>0.51552095150254</v>
      </c>
      <c r="BL9" s="57" t="e">
        <f aca="false">'surfaces brutes'!#ref!</f>
        <v>#VALUE!</v>
      </c>
      <c r="BM9" s="42" t="n">
        <f aca="false">concentrations!DD9</f>
        <v>0.00743088754782302</v>
      </c>
      <c r="BN9" s="57" t="e">
        <f aca="false">'surfaces brutes'!#ref!</f>
        <v>#VALUE!</v>
      </c>
      <c r="BO9" s="42" t="n">
        <f aca="false">concentrations!BU9</f>
        <v>0</v>
      </c>
      <c r="BP9" s="57" t="e">
        <f aca="false">'surfaces brutes'!#ref!</f>
        <v>#VALUE!</v>
      </c>
      <c r="BQ9" s="57" t="n">
        <f aca="false">concentrations!BV9</f>
        <v>0.0194287364111134</v>
      </c>
      <c r="BR9" s="57" t="e">
        <f aca="false">'surfaces brutes'!#ref!</f>
        <v>#VALUE!</v>
      </c>
      <c r="BS9" s="42" t="n">
        <f aca="false">concentrations!DE9</f>
        <v>0.0194287364111134</v>
      </c>
      <c r="BT9" s="57" t="e">
        <f aca="false">'surfaces brutes'!#ref!</f>
        <v>#VALUE!</v>
      </c>
      <c r="BU9" s="42"/>
      <c r="BV9" s="57"/>
      <c r="BW9" s="42"/>
      <c r="BX9" s="57"/>
      <c r="BY9" s="42"/>
      <c r="BZ9" s="57"/>
      <c r="CA9" s="42"/>
      <c r="CB9" s="57"/>
      <c r="CC9" s="42"/>
      <c r="CD9" s="57"/>
      <c r="CE9" s="42"/>
      <c r="CF9" s="57"/>
      <c r="CG9" s="57"/>
      <c r="CH9" s="57"/>
      <c r="CI9" s="57"/>
      <c r="CJ9" s="57"/>
      <c r="CK9" s="57"/>
      <c r="CL9" s="57"/>
      <c r="CM9" s="57"/>
      <c r="CN9" s="57"/>
    </row>
    <row r="10" customFormat="false" ht="13.2" hidden="false" customHeight="false" outlineLevel="0" collapsed="false">
      <c r="A10" s="66" t="n">
        <f aca="false">concentrations!A10</f>
        <v>44264</v>
      </c>
      <c r="B10" s="66" t="n">
        <f aca="false">concentrations!B10</f>
        <v>44264</v>
      </c>
      <c r="C10" s="67" t="str">
        <f aca="false">concentrations!C10</f>
        <v>Boussole227</v>
      </c>
      <c r="D10" s="67" t="e">
        <f aca="false">'surfaces brutes'!#ref!</f>
        <v>#VALUE!</v>
      </c>
      <c r="E10" s="67" t="e">
        <f aca="false">'surfaces brutes'!#ref!</f>
        <v>#VALUE!</v>
      </c>
      <c r="F10" s="66" t="e">
        <f aca="false">'surfaces brutes'!#ref!</f>
        <v>#VALUE!</v>
      </c>
      <c r="G10" s="67" t="str">
        <f aca="false">concentrations!E10</f>
        <v>Boussole227</v>
      </c>
      <c r="H10" s="67" t="str">
        <f aca="false">concentrations!D10</f>
        <v>B2270107</v>
      </c>
      <c r="I10" s="67" t="n">
        <f aca="false">concentrations!I10</f>
        <v>60</v>
      </c>
      <c r="J10" s="67" t="n">
        <f aca="false">concentrations!L10</f>
        <v>2.27</v>
      </c>
      <c r="K10" s="42" t="n">
        <f aca="false">concentrations!R10</f>
        <v>0.0297580708863605</v>
      </c>
      <c r="L10" s="0" t="e">
        <f aca="false">'surfaces brutes'!#ref!</f>
        <v>#VALUE!</v>
      </c>
      <c r="M10" s="42" t="n">
        <f aca="false">concentrations!DA10</f>
        <v>0.0476241602294329</v>
      </c>
      <c r="N10" s="57" t="e">
        <f aca="false">'surfaces brutes'!#ref!</f>
        <v>#VALUE!</v>
      </c>
      <c r="O10" s="42" t="n">
        <f aca="false">concentrations!CO10</f>
        <v>0</v>
      </c>
      <c r="P10" s="57" t="e">
        <f aca="false">'surfaces brutes'!#ref!</f>
        <v>#VALUE!</v>
      </c>
      <c r="Q10" s="42" t="n">
        <f aca="false">concentrations!AA10</f>
        <v>0.0156022134326212</v>
      </c>
      <c r="R10" s="57" t="e">
        <f aca="false">'surfaces brutes'!#ref!</f>
        <v>#VALUE!</v>
      </c>
      <c r="S10" s="42" t="n">
        <f aca="false">concentrations!CP10</f>
        <v>0</v>
      </c>
      <c r="T10" s="57" t="e">
        <f aca="false">'surfaces brutes'!#ref!</f>
        <v>#VALUE!</v>
      </c>
      <c r="U10" s="0" t="n">
        <f aca="false">concentrations!AG10</f>
        <v>0.00313409002459355</v>
      </c>
      <c r="V10" s="0" t="e">
        <f aca="false">'surfaces brutes'!#ref!</f>
        <v>#VALUE!</v>
      </c>
      <c r="W10" s="42" t="n">
        <f aca="false">concentrations!AH10</f>
        <v>0.0253711878266785</v>
      </c>
      <c r="X10" s="57" t="e">
        <f aca="false">'surfaces brutes'!#ref!</f>
        <v>#VALUE!</v>
      </c>
      <c r="Y10" s="42" t="n">
        <f aca="false">concentrations!AI10</f>
        <v>0.0634310694941896</v>
      </c>
      <c r="Z10" s="57" t="e">
        <f aca="false">'surfaces brutes'!#ref!</f>
        <v>#VALUE!</v>
      </c>
      <c r="AA10" s="42" t="n">
        <f aca="false">concentrations!AJ10</f>
        <v>0.00711364788640828</v>
      </c>
      <c r="AB10" s="57" t="e">
        <f aca="false">'surfaces brutes'!#ref!</f>
        <v>#VALUE!</v>
      </c>
      <c r="AC10" s="42" t="n">
        <f aca="false">concentrations!AL10</f>
        <v>0.0124854830404043</v>
      </c>
      <c r="AD10" s="57" t="e">
        <f aca="false">'surfaces brutes'!#ref!</f>
        <v>#VALUE!</v>
      </c>
      <c r="AE10" s="57" t="n">
        <f aca="false">concentrations!AK10</f>
        <v>0</v>
      </c>
      <c r="AF10" s="42" t="e">
        <f aca="false">'surfaces brutes'!#ref!</f>
        <v>#VALUE!</v>
      </c>
      <c r="AG10" s="42" t="n">
        <f aca="false">concentrations!AM10</f>
        <v>0.00327810247568743</v>
      </c>
      <c r="AH10" s="57" t="e">
        <f aca="false">'surfaces brutes'!#ref!</f>
        <v>#VALUE!</v>
      </c>
      <c r="AI10" s="0" t="n">
        <f aca="false">concentrations!AN10</f>
        <v>0.0764826569626919</v>
      </c>
      <c r="AJ10" s="57" t="e">
        <f aca="false">'surfaces brutes'!#ref!</f>
        <v>#VALUE!</v>
      </c>
      <c r="AK10" s="42" t="n">
        <f aca="false">concentrations!AO10</f>
        <v>0.00241107826750752</v>
      </c>
      <c r="AL10" s="0" t="e">
        <f aca="false">'surfaces brutes'!#ref!</f>
        <v>#VALUE!</v>
      </c>
      <c r="AM10" s="0" t="n">
        <f aca="false">concentrations!AR10</f>
        <v>0</v>
      </c>
      <c r="AN10" s="57" t="e">
        <f aca="false">'surfaces brutes'!#ref!</f>
        <v>#VALUE!</v>
      </c>
      <c r="AO10" s="42" t="n">
        <f aca="false">concentrations!AS10</f>
        <v>0.0241834399533662</v>
      </c>
      <c r="AP10" s="0" t="e">
        <f aca="false">'surfaces brutes'!#ref!</f>
        <v>#VALUE!</v>
      </c>
      <c r="AQ10" s="42" t="e">
        <f aca="false">concentrations!#REF!</f>
        <v>#VALUE!</v>
      </c>
      <c r="AR10" s="57" t="e">
        <f aca="false">'surfaces brutes'!#ref!</f>
        <v>#VALUE!</v>
      </c>
      <c r="AS10" s="42" t="n">
        <f aca="false">concentrations!AU10</f>
        <v>0.00108244764012351</v>
      </c>
      <c r="AT10" s="57" t="e">
        <f aca="false">'surfaces brutes'!#ref!</f>
        <v>#VALUE!</v>
      </c>
      <c r="AU10" s="42" t="n">
        <f aca="false">concentrations!AV10</f>
        <v>0.0103981735189684</v>
      </c>
      <c r="AV10" s="57" t="e">
        <f aca="false">'surfaces brutes'!#ref!</f>
        <v>#VALUE!</v>
      </c>
      <c r="AW10" s="42" t="n">
        <f aca="false">concentrations!AW10</f>
        <v>0.00114270073758524</v>
      </c>
      <c r="AX10" s="57" t="e">
        <f aca="false">'surfaces brutes'!#ref!</f>
        <v>#VALUE!</v>
      </c>
      <c r="AY10" s="42" t="n">
        <f aca="false">concentrations!BA10</f>
        <v>0</v>
      </c>
      <c r="AZ10" s="57" t="e">
        <f aca="false">'surfaces brutes'!#ref!</f>
        <v>#VALUE!</v>
      </c>
      <c r="BA10" s="42" t="n">
        <f aca="false">concentrations!BC10</f>
        <v>0</v>
      </c>
      <c r="BB10" s="42" t="e">
        <f aca="false">'surfaces brutes'!#ref!</f>
        <v>#VALUE!</v>
      </c>
      <c r="BC10" s="42" t="n">
        <f aca="false">concentrations!BD10</f>
        <v>0.0411799414441221</v>
      </c>
      <c r="BD10" s="57" t="e">
        <f aca="false">'surfaces brutes'!#ref!</f>
        <v>#VALUE!</v>
      </c>
      <c r="BE10" s="42" t="n">
        <f aca="false">concentrations!CM10</f>
        <v>0.0411799414441221</v>
      </c>
      <c r="BF10" s="57" t="e">
        <f aca="false">'surfaces brutes'!#ref!</f>
        <v>#VALUE!</v>
      </c>
      <c r="BG10" s="0" t="n">
        <f aca="false">concentrations!BH10</f>
        <v>0</v>
      </c>
      <c r="BH10" s="57" t="e">
        <f aca="false">'surfaces brutes'!#ref!</f>
        <v>#VALUE!</v>
      </c>
      <c r="BI10" s="42" t="n">
        <f aca="false">concentrations!CK10</f>
        <v>0.444872014042752</v>
      </c>
      <c r="BJ10" s="57" t="e">
        <f aca="false">'surfaces brutes'!#ref!</f>
        <v>#VALUE!</v>
      </c>
      <c r="BK10" s="42" t="n">
        <f aca="false">concentrations!CL10</f>
        <v>0.444872014042752</v>
      </c>
      <c r="BL10" s="57" t="e">
        <f aca="false">'surfaces brutes'!#ref!</f>
        <v>#VALUE!</v>
      </c>
      <c r="BM10" s="42" t="n">
        <f aca="false">concentrations!DD10</f>
        <v>0.00607254008382464</v>
      </c>
      <c r="BN10" s="57" t="e">
        <f aca="false">'surfaces brutes'!#ref!</f>
        <v>#VALUE!</v>
      </c>
      <c r="BO10" s="42" t="n">
        <f aca="false">concentrations!BU10</f>
        <v>0</v>
      </c>
      <c r="BP10" s="57" t="e">
        <f aca="false">'surfaces brutes'!#ref!</f>
        <v>#VALUE!</v>
      </c>
      <c r="BQ10" s="57" t="n">
        <f aca="false">concentrations!BV10</f>
        <v>0.0165974375641152</v>
      </c>
      <c r="BR10" s="57" t="e">
        <f aca="false">'surfaces brutes'!#ref!</f>
        <v>#VALUE!</v>
      </c>
      <c r="BS10" s="42" t="n">
        <f aca="false">concentrations!DE10</f>
        <v>0.0165974375641152</v>
      </c>
      <c r="BT10" s="57" t="e">
        <f aca="false">'surfaces brutes'!#ref!</f>
        <v>#VALUE!</v>
      </c>
      <c r="BU10" s="42"/>
      <c r="BV10" s="57"/>
      <c r="BW10" s="42"/>
      <c r="BX10" s="57"/>
      <c r="BY10" s="42"/>
      <c r="BZ10" s="57"/>
      <c r="CA10" s="42"/>
      <c r="CB10" s="57"/>
      <c r="CC10" s="42"/>
      <c r="CD10" s="57"/>
      <c r="CE10" s="42"/>
      <c r="CF10" s="57"/>
      <c r="CG10" s="57"/>
      <c r="CH10" s="57"/>
      <c r="CI10" s="57"/>
      <c r="CJ10" s="57"/>
      <c r="CK10" s="57"/>
      <c r="CL10" s="57"/>
      <c r="CM10" s="57"/>
      <c r="CN10" s="57"/>
    </row>
    <row r="11" customFormat="false" ht="13.2" hidden="false" customHeight="false" outlineLevel="0" collapsed="false">
      <c r="A11" s="66" t="n">
        <f aca="false">concentrations!A11</f>
        <v>44264</v>
      </c>
      <c r="B11" s="66" t="n">
        <f aca="false">concentrations!B11</f>
        <v>44264</v>
      </c>
      <c r="C11" s="67" t="str">
        <f aca="false">concentrations!C11</f>
        <v>Boussole227</v>
      </c>
      <c r="D11" s="67" t="e">
        <f aca="false">'surfaces brutes'!#ref!</f>
        <v>#VALUE!</v>
      </c>
      <c r="E11" s="67" t="e">
        <f aca="false">'surfaces brutes'!#ref!</f>
        <v>#VALUE!</v>
      </c>
      <c r="F11" s="66" t="e">
        <f aca="false">'surfaces brutes'!#ref!</f>
        <v>#VALUE!</v>
      </c>
      <c r="G11" s="67" t="str">
        <f aca="false">concentrations!E11</f>
        <v>Boussole227</v>
      </c>
      <c r="H11" s="67" t="str">
        <f aca="false">concentrations!D11</f>
        <v>B2270109</v>
      </c>
      <c r="I11" s="67" t="n">
        <f aca="false">concentrations!I11</f>
        <v>80</v>
      </c>
      <c r="J11" s="67" t="n">
        <f aca="false">concentrations!L11</f>
        <v>2.27</v>
      </c>
      <c r="K11" s="42" t="n">
        <f aca="false">concentrations!R11</f>
        <v>0.035188061975366</v>
      </c>
      <c r="L11" s="0" t="e">
        <f aca="false">'surfaces brutes'!#ref!</f>
        <v>#VALUE!</v>
      </c>
      <c r="M11" s="42" t="n">
        <f aca="false">concentrations!DA11</f>
        <v>0.0555685336945353</v>
      </c>
      <c r="N11" s="57" t="e">
        <f aca="false">'surfaces brutes'!#ref!</f>
        <v>#VALUE!</v>
      </c>
      <c r="O11" s="42" t="n">
        <f aca="false">concentrations!CO11</f>
        <v>0</v>
      </c>
      <c r="P11" s="57" t="e">
        <f aca="false">'surfaces brutes'!#ref!</f>
        <v>#VALUE!</v>
      </c>
      <c r="Q11" s="42" t="n">
        <f aca="false">concentrations!AA11</f>
        <v>0.0205821993366865</v>
      </c>
      <c r="R11" s="57" t="e">
        <f aca="false">'surfaces brutes'!#ref!</f>
        <v>#VALUE!</v>
      </c>
      <c r="S11" s="42" t="n">
        <f aca="false">concentrations!CP11</f>
        <v>0</v>
      </c>
      <c r="T11" s="57" t="e">
        <f aca="false">'surfaces brutes'!#ref!</f>
        <v>#VALUE!</v>
      </c>
      <c r="U11" s="0" t="n">
        <f aca="false">concentrations!AG11</f>
        <v>0.00338701807627101</v>
      </c>
      <c r="V11" s="0" t="e">
        <f aca="false">'surfaces brutes'!#ref!</f>
        <v>#VALUE!</v>
      </c>
      <c r="W11" s="42" t="n">
        <f aca="false">concentrations!AH11</f>
        <v>0.030093666034068</v>
      </c>
      <c r="X11" s="57" t="e">
        <f aca="false">'surfaces brutes'!#ref!</f>
        <v>#VALUE!</v>
      </c>
      <c r="Y11" s="42" t="n">
        <f aca="false">concentrations!AI11</f>
        <v>0.0748710608881293</v>
      </c>
      <c r="Z11" s="57" t="e">
        <f aca="false">'surfaces brutes'!#ref!</f>
        <v>#VALUE!</v>
      </c>
      <c r="AA11" s="42" t="n">
        <f aca="false">concentrations!AJ11</f>
        <v>0.00812733152199772</v>
      </c>
      <c r="AB11" s="57" t="e">
        <f aca="false">'surfaces brutes'!#ref!</f>
        <v>#VALUE!</v>
      </c>
      <c r="AC11" s="42" t="n">
        <f aca="false">concentrations!AL11</f>
        <v>0.0138609999334266</v>
      </c>
      <c r="AD11" s="57" t="e">
        <f aca="false">'surfaces brutes'!#ref!</f>
        <v>#VALUE!</v>
      </c>
      <c r="AE11" s="57" t="n">
        <f aca="false">concentrations!AK11</f>
        <v>0</v>
      </c>
      <c r="AF11" s="42" t="e">
        <f aca="false">'surfaces brutes'!#ref!</f>
        <v>#VALUE!</v>
      </c>
      <c r="AG11" s="42" t="n">
        <f aca="false">concentrations!AM11</f>
        <v>0</v>
      </c>
      <c r="AH11" s="57" t="e">
        <f aca="false">'surfaces brutes'!#ref!</f>
        <v>#VALUE!</v>
      </c>
      <c r="AI11" s="0" t="n">
        <f aca="false">concentrations!AN11</f>
        <v>0.0920664905373684</v>
      </c>
      <c r="AJ11" s="57" t="e">
        <f aca="false">'surfaces brutes'!#ref!</f>
        <v>#VALUE!</v>
      </c>
      <c r="AK11" s="42" t="n">
        <f aca="false">concentrations!AO11</f>
        <v>0.00275104881665283</v>
      </c>
      <c r="AL11" s="0" t="e">
        <f aca="false">'surfaces brutes'!#ref!</f>
        <v>#VALUE!</v>
      </c>
      <c r="AM11" s="0" t="n">
        <f aca="false">concentrations!AR11</f>
        <v>0</v>
      </c>
      <c r="AN11" s="57" t="e">
        <f aca="false">'surfaces brutes'!#ref!</f>
        <v>#VALUE!</v>
      </c>
      <c r="AO11" s="42" t="n">
        <f aca="false">concentrations!AS11</f>
        <v>0.0279450348139266</v>
      </c>
      <c r="AP11" s="0" t="e">
        <f aca="false">'surfaces brutes'!#ref!</f>
        <v>#VALUE!</v>
      </c>
      <c r="AQ11" s="42" t="e">
        <f aca="false">concentrations!#REF!</f>
        <v>#VALUE!</v>
      </c>
      <c r="AR11" s="57" t="e">
        <f aca="false">'surfaces brutes'!#ref!</f>
        <v>#VALUE!</v>
      </c>
      <c r="AS11" s="42" t="n">
        <f aca="false">concentrations!AU11</f>
        <v>0.000935946404998285</v>
      </c>
      <c r="AT11" s="57" t="e">
        <f aca="false">'surfaces brutes'!#ref!</f>
        <v>#VALUE!</v>
      </c>
      <c r="AU11" s="42" t="n">
        <f aca="false">concentrations!AV11</f>
        <v>0.0114394702809507</v>
      </c>
      <c r="AV11" s="57" t="e">
        <f aca="false">'surfaces brutes'!#ref!</f>
        <v>#VALUE!</v>
      </c>
      <c r="AW11" s="42" t="n">
        <f aca="false">concentrations!AW11</f>
        <v>0.00160512476786205</v>
      </c>
      <c r="AX11" s="57" t="e">
        <f aca="false">'surfaces brutes'!#ref!</f>
        <v>#VALUE!</v>
      </c>
      <c r="AY11" s="42" t="n">
        <f aca="false">concentrations!BA11</f>
        <v>0</v>
      </c>
      <c r="AZ11" s="57" t="e">
        <f aca="false">'surfaces brutes'!#ref!</f>
        <v>#VALUE!</v>
      </c>
      <c r="BA11" s="42" t="n">
        <f aca="false">concentrations!BC11</f>
        <v>0</v>
      </c>
      <c r="BB11" s="42" t="e">
        <f aca="false">'surfaces brutes'!#ref!</f>
        <v>#VALUE!</v>
      </c>
      <c r="BC11" s="42" t="n">
        <f aca="false">concentrations!BD11</f>
        <v>0.0459185746026634</v>
      </c>
      <c r="BD11" s="57" t="e">
        <f aca="false">'surfaces brutes'!#ref!</f>
        <v>#VALUE!</v>
      </c>
      <c r="BE11" s="42" t="n">
        <f aca="false">concentrations!CM11</f>
        <v>0.0459185746026634</v>
      </c>
      <c r="BF11" s="57" t="e">
        <f aca="false">'surfaces brutes'!#ref!</f>
        <v>#VALUE!</v>
      </c>
      <c r="BG11" s="0" t="n">
        <f aca="false">concentrations!BH11</f>
        <v>0</v>
      </c>
      <c r="BH11" s="57" t="e">
        <f aca="false">'surfaces brutes'!#ref!</f>
        <v>#VALUE!</v>
      </c>
      <c r="BI11" s="42" t="n">
        <f aca="false">concentrations!CK11</f>
        <v>0.510971550386776</v>
      </c>
      <c r="BJ11" s="57" t="e">
        <f aca="false">'surfaces brutes'!#ref!</f>
        <v>#VALUE!</v>
      </c>
      <c r="BK11" s="42" t="n">
        <f aca="false">concentrations!CL11</f>
        <v>0.510971550386776</v>
      </c>
      <c r="BL11" s="57" t="e">
        <f aca="false">'surfaces brutes'!#ref!</f>
        <v>#VALUE!</v>
      </c>
      <c r="BM11" s="42" t="n">
        <f aca="false">concentrations!DD11</f>
        <v>0.00711010895995217</v>
      </c>
      <c r="BN11" s="57" t="e">
        <f aca="false">'surfaces brutes'!#ref!</f>
        <v>#VALUE!</v>
      </c>
      <c r="BO11" s="42" t="n">
        <f aca="false">concentrations!BU11</f>
        <v>0</v>
      </c>
      <c r="BP11" s="57" t="e">
        <f aca="false">'surfaces brutes'!#ref!</f>
        <v>#VALUE!</v>
      </c>
      <c r="BQ11" s="57" t="n">
        <f aca="false">concentrations!BV11</f>
        <v>0.0190736447786193</v>
      </c>
      <c r="BR11" s="57" t="e">
        <f aca="false">'surfaces brutes'!#ref!</f>
        <v>#VALUE!</v>
      </c>
      <c r="BS11" s="42" t="n">
        <f aca="false">concentrations!DE11</f>
        <v>0.0190736447786193</v>
      </c>
      <c r="BT11" s="57" t="e">
        <f aca="false">'surfaces brutes'!#ref!</f>
        <v>#VALUE!</v>
      </c>
      <c r="BU11" s="42"/>
      <c r="BV11" s="57"/>
      <c r="BW11" s="42"/>
      <c r="BX11" s="57"/>
      <c r="BY11" s="42"/>
      <c r="BZ11" s="57"/>
      <c r="CA11" s="42"/>
      <c r="CB11" s="57"/>
      <c r="CC11" s="42"/>
      <c r="CD11" s="57"/>
      <c r="CE11" s="42"/>
      <c r="CF11" s="57"/>
      <c r="CG11" s="57"/>
      <c r="CH11" s="57"/>
      <c r="CI11" s="57"/>
      <c r="CJ11" s="57"/>
      <c r="CK11" s="57"/>
      <c r="CL11" s="57"/>
      <c r="CM11" s="57"/>
      <c r="CN11" s="57"/>
    </row>
    <row r="12" customFormat="false" ht="13.2" hidden="false" customHeight="false" outlineLevel="0" collapsed="false">
      <c r="A12" s="66" t="n">
        <f aca="false">concentrations!A12</f>
        <v>44264</v>
      </c>
      <c r="B12" s="66" t="n">
        <f aca="false">concentrations!B12</f>
        <v>44264</v>
      </c>
      <c r="C12" s="67" t="str">
        <f aca="false">concentrations!C12</f>
        <v>Boussole227</v>
      </c>
      <c r="D12" s="67" t="e">
        <f aca="false">'surfaces brutes'!#ref!</f>
        <v>#VALUE!</v>
      </c>
      <c r="E12" s="67" t="e">
        <f aca="false">'surfaces brutes'!#ref!</f>
        <v>#VALUE!</v>
      </c>
      <c r="F12" s="66" t="e">
        <f aca="false">'surfaces brutes'!#ref!</f>
        <v>#VALUE!</v>
      </c>
      <c r="G12" s="67" t="str">
        <f aca="false">concentrations!E12</f>
        <v>Boussole227</v>
      </c>
      <c r="H12" s="67" t="str">
        <f aca="false">concentrations!D12</f>
        <v>B2270110</v>
      </c>
      <c r="I12" s="67" t="n">
        <f aca="false">concentrations!I12</f>
        <v>150</v>
      </c>
      <c r="J12" s="67" t="n">
        <f aca="false">concentrations!L12</f>
        <v>2.27</v>
      </c>
      <c r="K12" s="42" t="n">
        <f aca="false">concentrations!R12</f>
        <v>0.0406718655667158</v>
      </c>
      <c r="L12" s="0" t="e">
        <f aca="false">'surfaces brutes'!#ref!</f>
        <v>#VALUE!</v>
      </c>
      <c r="M12" s="42" t="n">
        <f aca="false">concentrations!DA12</f>
        <v>0.0609178820435812</v>
      </c>
      <c r="N12" s="57" t="e">
        <f aca="false">'surfaces brutes'!#ref!</f>
        <v>#VALUE!</v>
      </c>
      <c r="O12" s="42" t="n">
        <f aca="false">concentrations!CO12</f>
        <v>0</v>
      </c>
      <c r="P12" s="57" t="e">
        <f aca="false">'surfaces brutes'!#ref!</f>
        <v>#VALUE!</v>
      </c>
      <c r="Q12" s="42" t="n">
        <f aca="false">concentrations!AA12</f>
        <v>0.0206383098094936</v>
      </c>
      <c r="R12" s="57" t="e">
        <f aca="false">'surfaces brutes'!#ref!</f>
        <v>#VALUE!</v>
      </c>
      <c r="S12" s="42" t="n">
        <f aca="false">concentrations!CP12</f>
        <v>0.0115253022906006</v>
      </c>
      <c r="T12" s="57" t="e">
        <f aca="false">'surfaces brutes'!#ref!</f>
        <v>#VALUE!</v>
      </c>
      <c r="U12" s="0" t="n">
        <f aca="false">concentrations!AG12</f>
        <v>0.00369804579382356</v>
      </c>
      <c r="V12" s="0" t="e">
        <f aca="false">'surfaces brutes'!#ref!</f>
        <v>#VALUE!</v>
      </c>
      <c r="W12" s="42" t="n">
        <f aca="false">concentrations!AH12</f>
        <v>0.0330955624772845</v>
      </c>
      <c r="X12" s="57" t="e">
        <f aca="false">'surfaces brutes'!#ref!</f>
        <v>#VALUE!</v>
      </c>
      <c r="Y12" s="42" t="n">
        <f aca="false">concentrations!AI12</f>
        <v>0.0895893290539443</v>
      </c>
      <c r="Z12" s="57" t="e">
        <f aca="false">'surfaces brutes'!#ref!</f>
        <v>#VALUE!</v>
      </c>
      <c r="AA12" s="42" t="n">
        <f aca="false">concentrations!AJ12</f>
        <v>0.00877073641021968</v>
      </c>
      <c r="AB12" s="57" t="e">
        <f aca="false">'surfaces brutes'!#ref!</f>
        <v>#VALUE!</v>
      </c>
      <c r="AC12" s="42" t="n">
        <f aca="false">concentrations!AL12</f>
        <v>0.0147886474057554</v>
      </c>
      <c r="AD12" s="57" t="e">
        <f aca="false">'surfaces brutes'!#ref!</f>
        <v>#VALUE!</v>
      </c>
      <c r="AE12" s="57" t="n">
        <f aca="false">concentrations!AK12</f>
        <v>0</v>
      </c>
      <c r="AF12" s="42" t="e">
        <f aca="false">'surfaces brutes'!#ref!</f>
        <v>#VALUE!</v>
      </c>
      <c r="AG12" s="42" t="n">
        <f aca="false">concentrations!AM12</f>
        <v>0.00378350579520517</v>
      </c>
      <c r="AH12" s="57" t="e">
        <f aca="false">'surfaces brutes'!#ref!</f>
        <v>#VALUE!</v>
      </c>
      <c r="AI12" s="0" t="n">
        <f aca="false">concentrations!AN12</f>
        <v>0.0937790063342456</v>
      </c>
      <c r="AJ12" s="57" t="e">
        <f aca="false">'surfaces brutes'!#ref!</f>
        <v>#VALUE!</v>
      </c>
      <c r="AK12" s="42" t="n">
        <f aca="false">concentrations!AO12</f>
        <v>0.00283515364069428</v>
      </c>
      <c r="AL12" s="0" t="e">
        <f aca="false">'surfaces brutes'!#ref!</f>
        <v>#VALUE!</v>
      </c>
      <c r="AM12" s="0" t="n">
        <f aca="false">concentrations!AR12</f>
        <v>0</v>
      </c>
      <c r="AN12" s="57" t="e">
        <f aca="false">'surfaces brutes'!#ref!</f>
        <v>#VALUE!</v>
      </c>
      <c r="AO12" s="42" t="n">
        <f aca="false">concentrations!AS12</f>
        <v>0.0294588792737336</v>
      </c>
      <c r="AP12" s="0" t="e">
        <f aca="false">'surfaces brutes'!#ref!</f>
        <v>#VALUE!</v>
      </c>
      <c r="AQ12" s="42" t="e">
        <f aca="false">concentrations!#REF!</f>
        <v>#VALUE!</v>
      </c>
      <c r="AR12" s="57" t="e">
        <f aca="false">'surfaces brutes'!#ref!</f>
        <v>#VALUE!</v>
      </c>
      <c r="AS12" s="42" t="n">
        <f aca="false">concentrations!AU12</f>
        <v>0.000972676646104106</v>
      </c>
      <c r="AT12" s="57" t="e">
        <f aca="false">'surfaces brutes'!#ref!</f>
        <v>#VALUE!</v>
      </c>
      <c r="AU12" s="42" t="n">
        <f aca="false">concentrations!AV12</f>
        <v>0.013598962126395</v>
      </c>
      <c r="AV12" s="57" t="e">
        <f aca="false">'surfaces brutes'!#ref!</f>
        <v>#VALUE!</v>
      </c>
      <c r="AW12" s="42" t="n">
        <f aca="false">concentrations!AW12</f>
        <v>0.00186242875461423</v>
      </c>
      <c r="AX12" s="57" t="e">
        <f aca="false">'surfaces brutes'!#ref!</f>
        <v>#VALUE!</v>
      </c>
      <c r="AY12" s="42" t="n">
        <f aca="false">concentrations!BA12</f>
        <v>0</v>
      </c>
      <c r="AZ12" s="57" t="e">
        <f aca="false">'surfaces brutes'!#ref!</f>
        <v>#VALUE!</v>
      </c>
      <c r="BA12" s="42" t="n">
        <f aca="false">concentrations!BC12</f>
        <v>0</v>
      </c>
      <c r="BB12" s="42" t="e">
        <f aca="false">'surfaces brutes'!#ref!</f>
        <v>#VALUE!</v>
      </c>
      <c r="BC12" s="42" t="n">
        <f aca="false">concentrations!BD12</f>
        <v>0.0475609919805739</v>
      </c>
      <c r="BD12" s="57" t="e">
        <f aca="false">'surfaces brutes'!#ref!</f>
        <v>#VALUE!</v>
      </c>
      <c r="BE12" s="42" t="n">
        <f aca="false">concentrations!CM12</f>
        <v>0.0475609919805739</v>
      </c>
      <c r="BF12" s="57" t="e">
        <f aca="false">'surfaces brutes'!#ref!</f>
        <v>#VALUE!</v>
      </c>
      <c r="BG12" s="0" t="n">
        <f aca="false">concentrations!BH12</f>
        <v>0</v>
      </c>
      <c r="BH12" s="57" t="e">
        <f aca="false">'surfaces brutes'!#ref!</f>
        <v>#VALUE!</v>
      </c>
      <c r="BI12" s="42" t="n">
        <f aca="false">concentrations!CK12</f>
        <v>0.56835329453535</v>
      </c>
      <c r="BJ12" s="57" t="e">
        <f aca="false">'surfaces brutes'!#ref!</f>
        <v>#VALUE!</v>
      </c>
      <c r="BK12" s="42" t="n">
        <f aca="false">concentrations!CL12</f>
        <v>0.56835329453535</v>
      </c>
      <c r="BL12" s="57" t="e">
        <f aca="false">'surfaces brutes'!#ref!</f>
        <v>#VALUE!</v>
      </c>
      <c r="BM12" s="42" t="n">
        <f aca="false">concentrations!DD12</f>
        <v>0.0137877908822678</v>
      </c>
      <c r="BN12" s="57" t="e">
        <f aca="false">'surfaces brutes'!#ref!</f>
        <v>#VALUE!</v>
      </c>
      <c r="BO12" s="42" t="n">
        <f aca="false">concentrations!BU12</f>
        <v>0</v>
      </c>
      <c r="BP12" s="57" t="e">
        <f aca="false">'surfaces brutes'!#ref!</f>
        <v>#VALUE!</v>
      </c>
      <c r="BQ12" s="57" t="n">
        <f aca="false">concentrations!BV12</f>
        <v>0.0216426544536256</v>
      </c>
      <c r="BR12" s="57" t="e">
        <f aca="false">'surfaces brutes'!#ref!</f>
        <v>#VALUE!</v>
      </c>
      <c r="BS12" s="42" t="n">
        <f aca="false">concentrations!DE12</f>
        <v>0.0216426544536256</v>
      </c>
      <c r="BT12" s="57" t="e">
        <f aca="false">'surfaces brutes'!#ref!</f>
        <v>#VALUE!</v>
      </c>
      <c r="BU12" s="42"/>
      <c r="BV12" s="57"/>
      <c r="BW12" s="42"/>
      <c r="BX12" s="57"/>
      <c r="BY12" s="42"/>
      <c r="BZ12" s="57"/>
      <c r="CA12" s="42"/>
      <c r="CB12" s="57"/>
      <c r="CC12" s="42"/>
      <c r="CD12" s="57"/>
      <c r="CE12" s="42"/>
      <c r="CF12" s="57"/>
      <c r="CG12" s="57"/>
      <c r="CH12" s="57"/>
      <c r="CI12" s="57"/>
      <c r="CJ12" s="57"/>
      <c r="CK12" s="57"/>
      <c r="CL12" s="57"/>
      <c r="CM12" s="57"/>
      <c r="CN12" s="57"/>
    </row>
    <row r="13" customFormat="false" ht="13.2" hidden="false" customHeight="false" outlineLevel="0" collapsed="false">
      <c r="A13" s="66" t="n">
        <f aca="false">concentrations!A13</f>
        <v>44264</v>
      </c>
      <c r="B13" s="66" t="n">
        <f aca="false">concentrations!B13</f>
        <v>44264</v>
      </c>
      <c r="C13" s="67" t="str">
        <f aca="false">concentrations!C13</f>
        <v>Boussole227</v>
      </c>
      <c r="D13" s="67" t="e">
        <f aca="false">'surfaces brutes'!#ref!</f>
        <v>#VALUE!</v>
      </c>
      <c r="E13" s="67" t="e">
        <f aca="false">'surfaces brutes'!#ref!</f>
        <v>#VALUE!</v>
      </c>
      <c r="F13" s="66" t="e">
        <f aca="false">'surfaces brutes'!#ref!</f>
        <v>#VALUE!</v>
      </c>
      <c r="G13" s="67" t="str">
        <f aca="false">concentrations!E13</f>
        <v>Boussole227</v>
      </c>
      <c r="H13" s="67" t="str">
        <f aca="false">concentrations!D13</f>
        <v>B2270111</v>
      </c>
      <c r="I13" s="67" t="n">
        <f aca="false">concentrations!I13</f>
        <v>400</v>
      </c>
      <c r="J13" s="67" t="n">
        <f aca="false">concentrations!L13</f>
        <v>2.27</v>
      </c>
      <c r="K13" s="42" t="n">
        <f aca="false">concentrations!R13</f>
        <v>0</v>
      </c>
      <c r="L13" s="0" t="e">
        <f aca="false">'surfaces brutes'!#ref!</f>
        <v>#VALUE!</v>
      </c>
      <c r="M13" s="42" t="n">
        <f aca="false">concentrations!DA13</f>
        <v>0</v>
      </c>
      <c r="N13" s="57" t="e">
        <f aca="false">'surfaces brutes'!#ref!</f>
        <v>#VALUE!</v>
      </c>
      <c r="O13" s="42" t="n">
        <f aca="false">concentrations!CO13</f>
        <v>0</v>
      </c>
      <c r="P13" s="57" t="e">
        <f aca="false">'surfaces brutes'!#ref!</f>
        <v>#VALUE!</v>
      </c>
      <c r="Q13" s="42" t="n">
        <f aca="false">concentrations!AA13</f>
        <v>0</v>
      </c>
      <c r="R13" s="57" t="e">
        <f aca="false">'surfaces brutes'!#ref!</f>
        <v>#VALUE!</v>
      </c>
      <c r="S13" s="42" t="n">
        <f aca="false">concentrations!CP13</f>
        <v>0</v>
      </c>
      <c r="T13" s="57" t="e">
        <f aca="false">'surfaces brutes'!#ref!</f>
        <v>#VALUE!</v>
      </c>
      <c r="U13" s="0" t="n">
        <f aca="false">concentrations!AG13</f>
        <v>0</v>
      </c>
      <c r="V13" s="0" t="e">
        <f aca="false">'surfaces brutes'!#ref!</f>
        <v>#VALUE!</v>
      </c>
      <c r="W13" s="42" t="n">
        <f aca="false">concentrations!AH13</f>
        <v>0</v>
      </c>
      <c r="X13" s="57" t="e">
        <f aca="false">'surfaces brutes'!#ref!</f>
        <v>#VALUE!</v>
      </c>
      <c r="Y13" s="42" t="n">
        <f aca="false">concentrations!AI13</f>
        <v>0</v>
      </c>
      <c r="Z13" s="57" t="e">
        <f aca="false">'surfaces brutes'!#ref!</f>
        <v>#VALUE!</v>
      </c>
      <c r="AA13" s="42" t="n">
        <f aca="false">concentrations!AJ13</f>
        <v>0</v>
      </c>
      <c r="AB13" s="57" t="e">
        <f aca="false">'surfaces brutes'!#ref!</f>
        <v>#VALUE!</v>
      </c>
      <c r="AC13" s="42" t="n">
        <f aca="false">concentrations!AL13</f>
        <v>0</v>
      </c>
      <c r="AD13" s="57" t="e">
        <f aca="false">'surfaces brutes'!#ref!</f>
        <v>#VALUE!</v>
      </c>
      <c r="AE13" s="57" t="n">
        <f aca="false">concentrations!AK13</f>
        <v>0</v>
      </c>
      <c r="AF13" s="42" t="e">
        <f aca="false">'surfaces brutes'!#ref!</f>
        <v>#VALUE!</v>
      </c>
      <c r="AG13" s="42" t="n">
        <f aca="false">concentrations!AM13</f>
        <v>0</v>
      </c>
      <c r="AH13" s="57" t="e">
        <f aca="false">'surfaces brutes'!#ref!</f>
        <v>#VALUE!</v>
      </c>
      <c r="AI13" s="0" t="n">
        <f aca="false">concentrations!AN13</f>
        <v>0</v>
      </c>
      <c r="AJ13" s="57" t="e">
        <f aca="false">'surfaces brutes'!#ref!</f>
        <v>#VALUE!</v>
      </c>
      <c r="AK13" s="42" t="n">
        <f aca="false">concentrations!AO13</f>
        <v>0</v>
      </c>
      <c r="AL13" s="0" t="e">
        <f aca="false">'surfaces brutes'!#ref!</f>
        <v>#VALUE!</v>
      </c>
      <c r="AM13" s="0" t="n">
        <f aca="false">concentrations!AR13</f>
        <v>0</v>
      </c>
      <c r="AN13" s="57" t="e">
        <f aca="false">'surfaces brutes'!#ref!</f>
        <v>#VALUE!</v>
      </c>
      <c r="AO13" s="42" t="n">
        <f aca="false">concentrations!AS13</f>
        <v>0</v>
      </c>
      <c r="AP13" s="0" t="e">
        <f aca="false">'surfaces brutes'!#ref!</f>
        <v>#VALUE!</v>
      </c>
      <c r="AQ13" s="42" t="e">
        <f aca="false">concentrations!#REF!</f>
        <v>#VALUE!</v>
      </c>
      <c r="AR13" s="57" t="e">
        <f aca="false">'surfaces brutes'!#ref!</f>
        <v>#VALUE!</v>
      </c>
      <c r="AS13" s="42" t="n">
        <f aca="false">concentrations!AU13</f>
        <v>0</v>
      </c>
      <c r="AT13" s="57" t="e">
        <f aca="false">'surfaces brutes'!#ref!</f>
        <v>#VALUE!</v>
      </c>
      <c r="AU13" s="42" t="n">
        <f aca="false">concentrations!AV13</f>
        <v>0</v>
      </c>
      <c r="AV13" s="57" t="e">
        <f aca="false">'surfaces brutes'!#ref!</f>
        <v>#VALUE!</v>
      </c>
      <c r="AW13" s="42" t="n">
        <f aca="false">concentrations!AW13</f>
        <v>0</v>
      </c>
      <c r="AX13" s="57" t="e">
        <f aca="false">'surfaces brutes'!#ref!</f>
        <v>#VALUE!</v>
      </c>
      <c r="AY13" s="42" t="n">
        <f aca="false">concentrations!BA13</f>
        <v>0</v>
      </c>
      <c r="AZ13" s="57" t="e">
        <f aca="false">'surfaces brutes'!#ref!</f>
        <v>#VALUE!</v>
      </c>
      <c r="BA13" s="42" t="n">
        <f aca="false">concentrations!BC13</f>
        <v>0</v>
      </c>
      <c r="BB13" s="42" t="e">
        <f aca="false">'surfaces brutes'!#ref!</f>
        <v>#VALUE!</v>
      </c>
      <c r="BC13" s="42" t="n">
        <f aca="false">concentrations!BD13</f>
        <v>0</v>
      </c>
      <c r="BD13" s="57" t="e">
        <f aca="false">'surfaces brutes'!#ref!</f>
        <v>#VALUE!</v>
      </c>
      <c r="BE13" s="42" t="n">
        <f aca="false">concentrations!CM13</f>
        <v>0</v>
      </c>
      <c r="BF13" s="57" t="e">
        <f aca="false">'surfaces brutes'!#ref!</f>
        <v>#VALUE!</v>
      </c>
      <c r="BG13" s="0" t="n">
        <f aca="false">concentrations!BH13</f>
        <v>0.00115332329487688</v>
      </c>
      <c r="BH13" s="57" t="e">
        <f aca="false">'surfaces brutes'!#ref!</f>
        <v>#VALUE!</v>
      </c>
      <c r="BI13" s="42" t="n">
        <f aca="false">concentrations!CK13</f>
        <v>0</v>
      </c>
      <c r="BJ13" s="57" t="e">
        <f aca="false">'surfaces brutes'!#ref!</f>
        <v>#VALUE!</v>
      </c>
      <c r="BK13" s="42" t="n">
        <f aca="false">concentrations!CL13</f>
        <v>0.00115332329487688</v>
      </c>
      <c r="BL13" s="57" t="e">
        <f aca="false">'surfaces brutes'!#ref!</f>
        <v>#VALUE!</v>
      </c>
      <c r="BM13" s="42" t="n">
        <f aca="false">concentrations!DD13</f>
        <v>0</v>
      </c>
      <c r="BN13" s="57" t="e">
        <f aca="false">'surfaces brutes'!#ref!</f>
        <v>#VALUE!</v>
      </c>
      <c r="BO13" s="42" t="n">
        <f aca="false">concentrations!BU13</f>
        <v>0</v>
      </c>
      <c r="BP13" s="57" t="e">
        <f aca="false">'surfaces brutes'!#ref!</f>
        <v>#VALUE!</v>
      </c>
      <c r="BQ13" s="57" t="n">
        <f aca="false">concentrations!BV13</f>
        <v>0</v>
      </c>
      <c r="BR13" s="57" t="e">
        <f aca="false">'surfaces brutes'!#ref!</f>
        <v>#VALUE!</v>
      </c>
      <c r="BS13" s="42" t="n">
        <f aca="false">concentrations!DE13</f>
        <v>0</v>
      </c>
      <c r="BT13" s="57" t="e">
        <f aca="false">'surfaces brutes'!#ref!</f>
        <v>#VALUE!</v>
      </c>
      <c r="BU13" s="42"/>
      <c r="BV13" s="57"/>
      <c r="BW13" s="42"/>
      <c r="BX13" s="57"/>
      <c r="BY13" s="42"/>
      <c r="BZ13" s="57"/>
      <c r="CA13" s="42"/>
      <c r="CB13" s="57"/>
      <c r="CC13" s="42"/>
      <c r="CD13" s="57"/>
      <c r="CE13" s="42"/>
      <c r="CF13" s="57"/>
      <c r="CG13" s="57"/>
      <c r="CH13" s="57"/>
      <c r="CI13" s="57"/>
      <c r="CJ13" s="57"/>
      <c r="CK13" s="57"/>
      <c r="CL13" s="57"/>
      <c r="CM13" s="57"/>
      <c r="CN13" s="57"/>
    </row>
    <row r="14" customFormat="false" ht="13.2" hidden="false" customHeight="false" outlineLevel="0" collapsed="false">
      <c r="A14" s="66" t="n">
        <f aca="false">concentrations!A14</f>
        <v>44264</v>
      </c>
      <c r="B14" s="66" t="n">
        <f aca="false">concentrations!B14</f>
        <v>44264</v>
      </c>
      <c r="C14" s="67" t="str">
        <f aca="false">concentrations!C14</f>
        <v>PHYTOFLOAT</v>
      </c>
      <c r="D14" s="67" t="e">
        <f aca="false">'surfaces brutes'!#ref!</f>
        <v>#VALUE!</v>
      </c>
      <c r="E14" s="67" t="e">
        <f aca="false">'surfaces brutes'!#ref!</f>
        <v>#VALUE!</v>
      </c>
      <c r="F14" s="66" t="e">
        <f aca="false">'surfaces brutes'!#ref!</f>
        <v>#VALUE!</v>
      </c>
      <c r="G14" s="67" t="str">
        <f aca="false">concentrations!E14</f>
        <v>Boussole224</v>
      </c>
      <c r="H14" s="67" t="str">
        <f aca="false">concentrations!D14</f>
        <v>PFB22401</v>
      </c>
      <c r="I14" s="67" t="n">
        <f aca="false">concentrations!I14</f>
        <v>80</v>
      </c>
      <c r="J14" s="67" t="n">
        <f aca="false">concentrations!L14</f>
        <v>2.27</v>
      </c>
      <c r="K14" s="42" t="n">
        <f aca="false">concentrations!R14</f>
        <v>0.0233473915460893</v>
      </c>
      <c r="L14" s="0" t="e">
        <f aca="false">'surfaces brutes'!#ref!</f>
        <v>#VALUE!</v>
      </c>
      <c r="M14" s="42" t="n">
        <f aca="false">concentrations!DA14</f>
        <v>0.0137536331769568</v>
      </c>
      <c r="N14" s="57" t="e">
        <f aca="false">'surfaces brutes'!#ref!</f>
        <v>#VALUE!</v>
      </c>
      <c r="O14" s="42" t="n">
        <f aca="false">concentrations!CO14</f>
        <v>0</v>
      </c>
      <c r="P14" s="57" t="e">
        <f aca="false">'surfaces brutes'!#ref!</f>
        <v>#VALUE!</v>
      </c>
      <c r="Q14" s="42" t="n">
        <f aca="false">concentrations!AA14</f>
        <v>0</v>
      </c>
      <c r="R14" s="57" t="e">
        <f aca="false">'surfaces brutes'!#ref!</f>
        <v>#VALUE!</v>
      </c>
      <c r="S14" s="42" t="n">
        <f aca="false">concentrations!CP14</f>
        <v>0</v>
      </c>
      <c r="T14" s="57" t="e">
        <f aca="false">'surfaces brutes'!#ref!</f>
        <v>#VALUE!</v>
      </c>
      <c r="U14" s="0" t="n">
        <f aca="false">concentrations!AG14</f>
        <v>0</v>
      </c>
      <c r="V14" s="0" t="e">
        <f aca="false">'surfaces brutes'!#ref!</f>
        <v>#VALUE!</v>
      </c>
      <c r="W14" s="42" t="n">
        <f aca="false">concentrations!AH14</f>
        <v>0.0328952821118611</v>
      </c>
      <c r="X14" s="57" t="e">
        <f aca="false">'surfaces brutes'!#ref!</f>
        <v>#VALUE!</v>
      </c>
      <c r="Y14" s="42" t="n">
        <f aca="false">concentrations!AI14</f>
        <v>0.0146247117638472</v>
      </c>
      <c r="Z14" s="57" t="e">
        <f aca="false">'surfaces brutes'!#ref!</f>
        <v>#VALUE!</v>
      </c>
      <c r="AA14" s="42" t="n">
        <f aca="false">concentrations!AJ14</f>
        <v>0</v>
      </c>
      <c r="AB14" s="57" t="e">
        <f aca="false">'surfaces brutes'!#ref!</f>
        <v>#VALUE!</v>
      </c>
      <c r="AC14" s="42" t="n">
        <f aca="false">concentrations!AL14</f>
        <v>0</v>
      </c>
      <c r="AD14" s="57" t="e">
        <f aca="false">'surfaces brutes'!#ref!</f>
        <v>#VALUE!</v>
      </c>
      <c r="AE14" s="57" t="n">
        <f aca="false">concentrations!AK14</f>
        <v>0</v>
      </c>
      <c r="AF14" s="42" t="e">
        <f aca="false">'surfaces brutes'!#ref!</f>
        <v>#VALUE!</v>
      </c>
      <c r="AG14" s="42" t="n">
        <f aca="false">concentrations!AM14</f>
        <v>0</v>
      </c>
      <c r="AH14" s="57" t="e">
        <f aca="false">'surfaces brutes'!#ref!</f>
        <v>#VALUE!</v>
      </c>
      <c r="AI14" s="0" t="n">
        <f aca="false">concentrations!AN14</f>
        <v>0.0321073707911852</v>
      </c>
      <c r="AJ14" s="57" t="e">
        <f aca="false">'surfaces brutes'!#ref!</f>
        <v>#VALUE!</v>
      </c>
      <c r="AK14" s="42" t="n">
        <f aca="false">concentrations!AO14</f>
        <v>0</v>
      </c>
      <c r="AL14" s="0" t="e">
        <f aca="false">'surfaces brutes'!#ref!</f>
        <v>#VALUE!</v>
      </c>
      <c r="AM14" s="0" t="n">
        <f aca="false">concentrations!AR14</f>
        <v>0</v>
      </c>
      <c r="AN14" s="57" t="e">
        <f aca="false">'surfaces brutes'!#ref!</f>
        <v>#VALUE!</v>
      </c>
      <c r="AO14" s="42" t="n">
        <f aca="false">concentrations!AS14</f>
        <v>0</v>
      </c>
      <c r="AP14" s="0" t="e">
        <f aca="false">'surfaces brutes'!#ref!</f>
        <v>#VALUE!</v>
      </c>
      <c r="AQ14" s="42" t="e">
        <f aca="false">concentrations!#REF!</f>
        <v>#VALUE!</v>
      </c>
      <c r="AR14" s="57" t="e">
        <f aca="false">'surfaces brutes'!#ref!</f>
        <v>#VALUE!</v>
      </c>
      <c r="AS14" s="42" t="n">
        <f aca="false">concentrations!AU14</f>
        <v>0</v>
      </c>
      <c r="AT14" s="57" t="e">
        <f aca="false">'surfaces brutes'!#ref!</f>
        <v>#VALUE!</v>
      </c>
      <c r="AU14" s="42" t="n">
        <f aca="false">concentrations!AV14</f>
        <v>0.00552592413403551</v>
      </c>
      <c r="AV14" s="57" t="e">
        <f aca="false">'surfaces brutes'!#ref!</f>
        <v>#VALUE!</v>
      </c>
      <c r="AW14" s="42" t="n">
        <f aca="false">concentrations!AW14</f>
        <v>0.000508828601133853</v>
      </c>
      <c r="AX14" s="57" t="e">
        <f aca="false">'surfaces brutes'!#ref!</f>
        <v>#VALUE!</v>
      </c>
      <c r="AY14" s="42" t="n">
        <f aca="false">concentrations!BA14</f>
        <v>0</v>
      </c>
      <c r="AZ14" s="57" t="e">
        <f aca="false">'surfaces brutes'!#ref!</f>
        <v>#VALUE!</v>
      </c>
      <c r="BA14" s="42" t="n">
        <f aca="false">concentrations!BC14</f>
        <v>0.110851733919654</v>
      </c>
      <c r="BB14" s="42" t="e">
        <f aca="false">'surfaces brutes'!#ref!</f>
        <v>#VALUE!</v>
      </c>
      <c r="BC14" s="42" t="n">
        <f aca="false">concentrations!BD14</f>
        <v>0</v>
      </c>
      <c r="BD14" s="57" t="e">
        <f aca="false">'surfaces brutes'!#ref!</f>
        <v>#VALUE!</v>
      </c>
      <c r="BE14" s="42" t="n">
        <f aca="false">concentrations!CM14</f>
        <v>0.110851733919654</v>
      </c>
      <c r="BF14" s="57" t="e">
        <f aca="false">'surfaces brutes'!#ref!</f>
        <v>#VALUE!</v>
      </c>
      <c r="BG14" s="0" t="n">
        <f aca="false">concentrations!BH14</f>
        <v>0.0443275686990074</v>
      </c>
      <c r="BH14" s="57" t="e">
        <f aca="false">'surfaces brutes'!#ref!</f>
        <v>#VALUE!</v>
      </c>
      <c r="BI14" s="42" t="n">
        <f aca="false">concentrations!CK14</f>
        <v>0.0876024993455846</v>
      </c>
      <c r="BJ14" s="57" t="e">
        <f aca="false">'surfaces brutes'!#ref!</f>
        <v>#VALUE!</v>
      </c>
      <c r="BK14" s="42" t="n">
        <f aca="false">concentrations!CL14</f>
        <v>0.131930068044592</v>
      </c>
      <c r="BL14" s="57" t="e">
        <f aca="false">'surfaces brutes'!#ref!</f>
        <v>#VALUE!</v>
      </c>
      <c r="BM14" s="42" t="n">
        <f aca="false">concentrations!DD14</f>
        <v>0</v>
      </c>
      <c r="BN14" s="57" t="e">
        <f aca="false">'surfaces brutes'!#ref!</f>
        <v>#VALUE!</v>
      </c>
      <c r="BO14" s="42" t="n">
        <f aca="false">concentrations!BU14</f>
        <v>0.0197764677345324</v>
      </c>
      <c r="BP14" s="57" t="e">
        <f aca="false">'surfaces brutes'!#ref!</f>
        <v>#VALUE!</v>
      </c>
      <c r="BQ14" s="57" t="n">
        <f aca="false">concentrations!BV14</f>
        <v>0</v>
      </c>
      <c r="BR14" s="57" t="e">
        <f aca="false">'surfaces brutes'!#ref!</f>
        <v>#VALUE!</v>
      </c>
      <c r="BS14" s="42" t="n">
        <f aca="false">concentrations!DE14</f>
        <v>0.0197764677345324</v>
      </c>
      <c r="BT14" s="57" t="e">
        <f aca="false">'surfaces brutes'!#ref!</f>
        <v>#VALUE!</v>
      </c>
      <c r="BU14" s="42"/>
      <c r="BV14" s="57"/>
      <c r="BW14" s="42"/>
      <c r="BX14" s="57"/>
      <c r="BY14" s="42"/>
      <c r="BZ14" s="57"/>
      <c r="CA14" s="42"/>
      <c r="CB14" s="57"/>
      <c r="CC14" s="42"/>
      <c r="CD14" s="57"/>
      <c r="CE14" s="42"/>
      <c r="CF14" s="57"/>
      <c r="CG14" s="57"/>
      <c r="CH14" s="57"/>
      <c r="CI14" s="57"/>
      <c r="CJ14" s="57"/>
      <c r="CK14" s="57"/>
      <c r="CL14" s="57"/>
      <c r="CM14" s="57"/>
      <c r="CN14" s="57"/>
    </row>
    <row r="15" customFormat="false" ht="13.2" hidden="false" customHeight="false" outlineLevel="0" collapsed="false">
      <c r="A15" s="66" t="n">
        <f aca="false">concentrations!A15</f>
        <v>44264</v>
      </c>
      <c r="B15" s="66" t="n">
        <f aca="false">concentrations!B15</f>
        <v>44264</v>
      </c>
      <c r="C15" s="67" t="str">
        <f aca="false">concentrations!C15</f>
        <v>PHYTOFLOAT</v>
      </c>
      <c r="D15" s="67" t="e">
        <f aca="false">'surfaces brutes'!#ref!</f>
        <v>#VALUE!</v>
      </c>
      <c r="E15" s="67" t="e">
        <f aca="false">'surfaces brutes'!#ref!</f>
        <v>#VALUE!</v>
      </c>
      <c r="F15" s="66" t="e">
        <f aca="false">'surfaces brutes'!#ref!</f>
        <v>#VALUE!</v>
      </c>
      <c r="G15" s="67" t="str">
        <f aca="false">concentrations!E15</f>
        <v>Boussole224</v>
      </c>
      <c r="H15" s="67" t="str">
        <f aca="false">concentrations!D15</f>
        <v>PFB22402</v>
      </c>
      <c r="I15" s="67" t="n">
        <f aca="false">concentrations!I15</f>
        <v>45</v>
      </c>
      <c r="J15" s="67" t="n">
        <f aca="false">concentrations!L15</f>
        <v>2.27</v>
      </c>
      <c r="K15" s="42" t="n">
        <f aca="false">concentrations!R15</f>
        <v>0.0463386188025761</v>
      </c>
      <c r="L15" s="0" t="e">
        <f aca="false">'surfaces brutes'!#ref!</f>
        <v>#VALUE!</v>
      </c>
      <c r="M15" s="42" t="n">
        <f aca="false">concentrations!DA15</f>
        <v>0.0373430515547711</v>
      </c>
      <c r="N15" s="57" t="e">
        <f aca="false">'surfaces brutes'!#ref!</f>
        <v>#VALUE!</v>
      </c>
      <c r="O15" s="42" t="n">
        <f aca="false">concentrations!CO15</f>
        <v>0</v>
      </c>
      <c r="P15" s="57" t="e">
        <f aca="false">'surfaces brutes'!#ref!</f>
        <v>#VALUE!</v>
      </c>
      <c r="Q15" s="42" t="n">
        <f aca="false">concentrations!AA15</f>
        <v>0.0121879414737785</v>
      </c>
      <c r="R15" s="57" t="e">
        <f aca="false">'surfaces brutes'!#ref!</f>
        <v>#VALUE!</v>
      </c>
      <c r="S15" s="42" t="n">
        <f aca="false">concentrations!CP15</f>
        <v>0</v>
      </c>
      <c r="T15" s="57" t="e">
        <f aca="false">'surfaces brutes'!#ref!</f>
        <v>#VALUE!</v>
      </c>
      <c r="U15" s="0" t="n">
        <f aca="false">concentrations!AG15</f>
        <v>0</v>
      </c>
      <c r="V15" s="0" t="e">
        <f aca="false">'surfaces brutes'!#ref!</f>
        <v>#VALUE!</v>
      </c>
      <c r="W15" s="42" t="n">
        <f aca="false">concentrations!AH15</f>
        <v>0.0352253136375649</v>
      </c>
      <c r="X15" s="57" t="e">
        <f aca="false">'surfaces brutes'!#ref!</f>
        <v>#VALUE!</v>
      </c>
      <c r="Y15" s="42" t="n">
        <f aca="false">concentrations!AI15</f>
        <v>0.018758341402047</v>
      </c>
      <c r="Z15" s="57" t="e">
        <f aca="false">'surfaces brutes'!#ref!</f>
        <v>#VALUE!</v>
      </c>
      <c r="AA15" s="42" t="n">
        <f aca="false">concentrations!AJ15</f>
        <v>0.00429703834003305</v>
      </c>
      <c r="AB15" s="57" t="e">
        <f aca="false">'surfaces brutes'!#ref!</f>
        <v>#VALUE!</v>
      </c>
      <c r="AC15" s="42" t="n">
        <f aca="false">concentrations!AL15</f>
        <v>0.00332246101944405</v>
      </c>
      <c r="AD15" s="57" t="e">
        <f aca="false">'surfaces brutes'!#ref!</f>
        <v>#VALUE!</v>
      </c>
      <c r="AE15" s="57" t="n">
        <f aca="false">concentrations!AK15</f>
        <v>0</v>
      </c>
      <c r="AF15" s="42" t="e">
        <f aca="false">'surfaces brutes'!#ref!</f>
        <v>#VALUE!</v>
      </c>
      <c r="AG15" s="42" t="n">
        <f aca="false">concentrations!AM15</f>
        <v>0</v>
      </c>
      <c r="AH15" s="57" t="e">
        <f aca="false">'surfaces brutes'!#ref!</f>
        <v>#VALUE!</v>
      </c>
      <c r="AI15" s="0" t="n">
        <f aca="false">concentrations!AN15</f>
        <v>0.120562548154828</v>
      </c>
      <c r="AJ15" s="57" t="e">
        <f aca="false">'surfaces brutes'!#ref!</f>
        <v>#VALUE!</v>
      </c>
      <c r="AK15" s="42" t="n">
        <f aca="false">concentrations!AO15</f>
        <v>0</v>
      </c>
      <c r="AL15" s="0" t="e">
        <f aca="false">'surfaces brutes'!#ref!</f>
        <v>#VALUE!</v>
      </c>
      <c r="AM15" s="0" t="n">
        <f aca="false">concentrations!AR15</f>
        <v>0</v>
      </c>
      <c r="AN15" s="57" t="e">
        <f aca="false">'surfaces brutes'!#ref!</f>
        <v>#VALUE!</v>
      </c>
      <c r="AO15" s="42" t="n">
        <f aca="false">concentrations!AS15</f>
        <v>0.00362797012848754</v>
      </c>
      <c r="AP15" s="0" t="e">
        <f aca="false">'surfaces brutes'!#ref!</f>
        <v>#VALUE!</v>
      </c>
      <c r="AQ15" s="42" t="e">
        <f aca="false">concentrations!#REF!</f>
        <v>#VALUE!</v>
      </c>
      <c r="AR15" s="57" t="e">
        <f aca="false">'surfaces brutes'!#ref!</f>
        <v>#VALUE!</v>
      </c>
      <c r="AS15" s="42" t="n">
        <f aca="false">concentrations!AU15</f>
        <v>0</v>
      </c>
      <c r="AT15" s="57" t="e">
        <f aca="false">'surfaces brutes'!#ref!</f>
        <v>#VALUE!</v>
      </c>
      <c r="AU15" s="42" t="n">
        <f aca="false">concentrations!AV15</f>
        <v>0.0328621662524934</v>
      </c>
      <c r="AV15" s="57" t="e">
        <f aca="false">'surfaces brutes'!#ref!</f>
        <v>#VALUE!</v>
      </c>
      <c r="AW15" s="42" t="n">
        <f aca="false">concentrations!AW15</f>
        <v>0</v>
      </c>
      <c r="AX15" s="57" t="e">
        <f aca="false">'surfaces brutes'!#ref!</f>
        <v>#VALUE!</v>
      </c>
      <c r="AY15" s="42" t="n">
        <f aca="false">concentrations!BA15</f>
        <v>0.000824246096085841</v>
      </c>
      <c r="AZ15" s="57" t="e">
        <f aca="false">'surfaces brutes'!#ref!</f>
        <v>#VALUE!</v>
      </c>
      <c r="BA15" s="42" t="n">
        <f aca="false">concentrations!BC15</f>
        <v>0.0815996554897155</v>
      </c>
      <c r="BB15" s="42" t="e">
        <f aca="false">'surfaces brutes'!#ref!</f>
        <v>#VALUE!</v>
      </c>
      <c r="BC15" s="42" t="n">
        <f aca="false">concentrations!BD15</f>
        <v>0.0506595714322145</v>
      </c>
      <c r="BD15" s="57" t="e">
        <f aca="false">'surfaces brutes'!#ref!</f>
        <v>#VALUE!</v>
      </c>
      <c r="BE15" s="42" t="n">
        <f aca="false">concentrations!CM15</f>
        <v>0.13225922692193</v>
      </c>
      <c r="BF15" s="57" t="e">
        <f aca="false">'surfaces brutes'!#ref!</f>
        <v>#VALUE!</v>
      </c>
      <c r="BG15" s="0" t="n">
        <f aca="false">concentrations!BH15</f>
        <v>0.0985470547313779</v>
      </c>
      <c r="BH15" s="57" t="e">
        <f aca="false">'surfaces brutes'!#ref!</f>
        <v>#VALUE!</v>
      </c>
      <c r="BI15" s="42" t="n">
        <f aca="false">concentrations!CK15</f>
        <v>0.262772686014208</v>
      </c>
      <c r="BJ15" s="57" t="e">
        <f aca="false">'surfaces brutes'!#ref!</f>
        <v>#VALUE!</v>
      </c>
      <c r="BK15" s="42" t="n">
        <f aca="false">concentrations!CL15</f>
        <v>0.361319740745586</v>
      </c>
      <c r="BL15" s="57" t="e">
        <f aca="false">'surfaces brutes'!#ref!</f>
        <v>#VALUE!</v>
      </c>
      <c r="BM15" s="42" t="n">
        <f aca="false">concentrations!DD15</f>
        <v>0.00660768430765152</v>
      </c>
      <c r="BN15" s="57" t="e">
        <f aca="false">'surfaces brutes'!#ref!</f>
        <v>#VALUE!</v>
      </c>
      <c r="BO15" s="42" t="n">
        <f aca="false">concentrations!BU15</f>
        <v>0.0316789304856597</v>
      </c>
      <c r="BP15" s="57" t="e">
        <f aca="false">'surfaces brutes'!#ref!</f>
        <v>#VALUE!</v>
      </c>
      <c r="BQ15" s="57" t="n">
        <f aca="false">concentrations!BV15</f>
        <v>0</v>
      </c>
      <c r="BR15" s="57" t="e">
        <f aca="false">'surfaces brutes'!#ref!</f>
        <v>#VALUE!</v>
      </c>
      <c r="BS15" s="42" t="n">
        <f aca="false">concentrations!DE15</f>
        <v>0.0316789304856597</v>
      </c>
      <c r="BT15" s="57" t="e">
        <f aca="false">'surfaces brutes'!#ref!</f>
        <v>#VALUE!</v>
      </c>
      <c r="BU15" s="42"/>
      <c r="BV15" s="57"/>
      <c r="BW15" s="42"/>
      <c r="BX15" s="57"/>
      <c r="BY15" s="42"/>
      <c r="BZ15" s="57"/>
      <c r="CA15" s="42"/>
      <c r="CB15" s="57"/>
      <c r="CC15" s="42"/>
      <c r="CD15" s="57"/>
      <c r="CE15" s="42"/>
      <c r="CF15" s="57"/>
      <c r="CG15" s="57"/>
      <c r="CH15" s="57"/>
      <c r="CI15" s="57"/>
      <c r="CJ15" s="57"/>
      <c r="CK15" s="57"/>
      <c r="CL15" s="57"/>
      <c r="CM15" s="57"/>
      <c r="CN15" s="57"/>
    </row>
    <row r="16" customFormat="false" ht="13.2" hidden="false" customHeight="false" outlineLevel="0" collapsed="false">
      <c r="A16" s="66" t="n">
        <f aca="false">concentrations!A16</f>
        <v>44264</v>
      </c>
      <c r="B16" s="66" t="n">
        <f aca="false">concentrations!B16</f>
        <v>44264</v>
      </c>
      <c r="C16" s="67" t="str">
        <f aca="false">concentrations!C16</f>
        <v>PHYTOFLOAT</v>
      </c>
      <c r="D16" s="67" t="e">
        <f aca="false">'surfaces brutes'!#ref!</f>
        <v>#VALUE!</v>
      </c>
      <c r="E16" s="67" t="e">
        <f aca="false">'surfaces brutes'!#ref!</f>
        <v>#VALUE!</v>
      </c>
      <c r="F16" s="66" t="e">
        <f aca="false">'surfaces brutes'!#ref!</f>
        <v>#VALUE!</v>
      </c>
      <c r="G16" s="67" t="str">
        <f aca="false">concentrations!E16</f>
        <v>Boussole224</v>
      </c>
      <c r="H16" s="67" t="str">
        <f aca="false">concentrations!D16</f>
        <v>PFB22403</v>
      </c>
      <c r="I16" s="67" t="n">
        <f aca="false">concentrations!I16</f>
        <v>5</v>
      </c>
      <c r="J16" s="67" t="n">
        <f aca="false">concentrations!L16</f>
        <v>2.27</v>
      </c>
      <c r="K16" s="42" t="n">
        <f aca="false">concentrations!R16</f>
        <v>0.0248130390481201</v>
      </c>
      <c r="L16" s="0" t="e">
        <f aca="false">'surfaces brutes'!#ref!</f>
        <v>#VALUE!</v>
      </c>
      <c r="M16" s="42" t="n">
        <f aca="false">concentrations!DA16</f>
        <v>0.0267202329718544</v>
      </c>
      <c r="N16" s="57" t="e">
        <f aca="false">'surfaces brutes'!#ref!</f>
        <v>#VALUE!</v>
      </c>
      <c r="O16" s="42" t="n">
        <f aca="false">concentrations!CO16</f>
        <v>0</v>
      </c>
      <c r="P16" s="57" t="e">
        <f aca="false">'surfaces brutes'!#ref!</f>
        <v>#VALUE!</v>
      </c>
      <c r="Q16" s="42" t="n">
        <f aca="false">concentrations!AA16</f>
        <v>0.00734799664390609</v>
      </c>
      <c r="R16" s="57" t="e">
        <f aca="false">'surfaces brutes'!#ref!</f>
        <v>#VALUE!</v>
      </c>
      <c r="S16" s="42" t="n">
        <f aca="false">concentrations!CP16</f>
        <v>0</v>
      </c>
      <c r="T16" s="57" t="e">
        <f aca="false">'surfaces brutes'!#ref!</f>
        <v>#VALUE!</v>
      </c>
      <c r="U16" s="0" t="n">
        <f aca="false">concentrations!AG16</f>
        <v>0</v>
      </c>
      <c r="V16" s="0" t="e">
        <f aca="false">'surfaces brutes'!#ref!</f>
        <v>#VALUE!</v>
      </c>
      <c r="W16" s="42" t="n">
        <f aca="false">concentrations!AH16</f>
        <v>0.0156819677493653</v>
      </c>
      <c r="X16" s="57" t="e">
        <f aca="false">'surfaces brutes'!#ref!</f>
        <v>#VALUE!</v>
      </c>
      <c r="Y16" s="42" t="n">
        <f aca="false">concentrations!AI16</f>
        <v>0.0811534902483078</v>
      </c>
      <c r="Z16" s="57" t="e">
        <f aca="false">'surfaces brutes'!#ref!</f>
        <v>#VALUE!</v>
      </c>
      <c r="AA16" s="42" t="n">
        <f aca="false">concentrations!AJ16</f>
        <v>0</v>
      </c>
      <c r="AB16" s="57" t="e">
        <f aca="false">'surfaces brutes'!#ref!</f>
        <v>#VALUE!</v>
      </c>
      <c r="AC16" s="42" t="n">
        <f aca="false">concentrations!AL16</f>
        <v>0</v>
      </c>
      <c r="AD16" s="57" t="e">
        <f aca="false">'surfaces brutes'!#ref!</f>
        <v>#VALUE!</v>
      </c>
      <c r="AE16" s="57" t="n">
        <f aca="false">concentrations!AK16</f>
        <v>0</v>
      </c>
      <c r="AF16" s="42" t="e">
        <f aca="false">'surfaces brutes'!#ref!</f>
        <v>#VALUE!</v>
      </c>
      <c r="AG16" s="42" t="n">
        <f aca="false">concentrations!AM16</f>
        <v>0</v>
      </c>
      <c r="AH16" s="57" t="e">
        <f aca="false">'surfaces brutes'!#ref!</f>
        <v>#VALUE!</v>
      </c>
      <c r="AI16" s="0" t="n">
        <f aca="false">concentrations!AN16</f>
        <v>0.060936206786835</v>
      </c>
      <c r="AJ16" s="57" t="e">
        <f aca="false">'surfaces brutes'!#ref!</f>
        <v>#VALUE!</v>
      </c>
      <c r="AK16" s="42" t="n">
        <f aca="false">concentrations!AO16</f>
        <v>0</v>
      </c>
      <c r="AL16" s="0" t="e">
        <f aca="false">'surfaces brutes'!#ref!</f>
        <v>#VALUE!</v>
      </c>
      <c r="AM16" s="0" t="n">
        <f aca="false">concentrations!AR16</f>
        <v>0</v>
      </c>
      <c r="AN16" s="57" t="e">
        <f aca="false">'surfaces brutes'!#ref!</f>
        <v>#VALUE!</v>
      </c>
      <c r="AO16" s="42" t="n">
        <f aca="false">concentrations!AS16</f>
        <v>0.00500519630440059</v>
      </c>
      <c r="AP16" s="0" t="e">
        <f aca="false">'surfaces brutes'!#ref!</f>
        <v>#VALUE!</v>
      </c>
      <c r="AQ16" s="42" t="e">
        <f aca="false">concentrations!#REF!</f>
        <v>#VALUE!</v>
      </c>
      <c r="AR16" s="57" t="e">
        <f aca="false">'surfaces brutes'!#ref!</f>
        <v>#VALUE!</v>
      </c>
      <c r="AS16" s="42" t="n">
        <f aca="false">concentrations!AU16</f>
        <v>0.00173884312518083</v>
      </c>
      <c r="AT16" s="57" t="e">
        <f aca="false">'surfaces brutes'!#ref!</f>
        <v>#VALUE!</v>
      </c>
      <c r="AU16" s="42" t="n">
        <f aca="false">concentrations!AV16</f>
        <v>0.032482696830855</v>
      </c>
      <c r="AV16" s="57" t="e">
        <f aca="false">'surfaces brutes'!#ref!</f>
        <v>#VALUE!</v>
      </c>
      <c r="AW16" s="42" t="n">
        <f aca="false">concentrations!AW16</f>
        <v>0.00117906058456856</v>
      </c>
      <c r="AX16" s="57" t="e">
        <f aca="false">'surfaces brutes'!#ref!</f>
        <v>#VALUE!</v>
      </c>
      <c r="AY16" s="42" t="n">
        <f aca="false">concentrations!BA16</f>
        <v>0.00127921769082932</v>
      </c>
      <c r="AZ16" s="57" t="e">
        <f aca="false">'surfaces brutes'!#ref!</f>
        <v>#VALUE!</v>
      </c>
      <c r="BA16" s="42" t="n">
        <f aca="false">concentrations!BC16</f>
        <v>0</v>
      </c>
      <c r="BB16" s="42" t="e">
        <f aca="false">'surfaces brutes'!#ref!</f>
        <v>#VALUE!</v>
      </c>
      <c r="BC16" s="42" t="n">
        <f aca="false">concentrations!BD16</f>
        <v>0.0133926889957419</v>
      </c>
      <c r="BD16" s="57" t="e">
        <f aca="false">'surfaces brutes'!#ref!</f>
        <v>#VALUE!</v>
      </c>
      <c r="BE16" s="42" t="n">
        <f aca="false">concentrations!CM16</f>
        <v>0.0133926889957419</v>
      </c>
      <c r="BF16" s="57" t="e">
        <f aca="false">'surfaces brutes'!#ref!</f>
        <v>#VALUE!</v>
      </c>
      <c r="BG16" s="0" t="n">
        <f aca="false">concentrations!BH16</f>
        <v>0.0185420091527403</v>
      </c>
      <c r="BH16" s="57" t="e">
        <f aca="false">'surfaces brutes'!#ref!</f>
        <v>#VALUE!</v>
      </c>
      <c r="BI16" s="42" t="n">
        <f aca="false">concentrations!CK16</f>
        <v>0.195615392412814</v>
      </c>
      <c r="BJ16" s="57" t="e">
        <f aca="false">'surfaces brutes'!#ref!</f>
        <v>#VALUE!</v>
      </c>
      <c r="BK16" s="42" t="n">
        <f aca="false">concentrations!CL16</f>
        <v>0.214157401565554</v>
      </c>
      <c r="BL16" s="57" t="e">
        <f aca="false">'surfaces brutes'!#ref!</f>
        <v>#VALUE!</v>
      </c>
      <c r="BM16" s="42" t="n">
        <f aca="false">concentrations!DD16</f>
        <v>0</v>
      </c>
      <c r="BN16" s="57" t="e">
        <f aca="false">'surfaces brutes'!#ref!</f>
        <v>#VALUE!</v>
      </c>
      <c r="BO16" s="42" t="n">
        <f aca="false">concentrations!BU16</f>
        <v>0</v>
      </c>
      <c r="BP16" s="57" t="e">
        <f aca="false">'surfaces brutes'!#ref!</f>
        <v>#VALUE!</v>
      </c>
      <c r="BQ16" s="57" t="n">
        <f aca="false">concentrations!BV16</f>
        <v>0.0118904177863638</v>
      </c>
      <c r="BR16" s="57" t="e">
        <f aca="false">'surfaces brutes'!#ref!</f>
        <v>#VALUE!</v>
      </c>
      <c r="BS16" s="42" t="n">
        <f aca="false">concentrations!DE16</f>
        <v>0.0118904177863638</v>
      </c>
      <c r="BT16" s="57" t="e">
        <f aca="false">'surfaces brutes'!#ref!</f>
        <v>#VALUE!</v>
      </c>
      <c r="BU16" s="42"/>
      <c r="BV16" s="57"/>
      <c r="BW16" s="42"/>
      <c r="BX16" s="57"/>
      <c r="BY16" s="42"/>
      <c r="BZ16" s="57"/>
      <c r="CA16" s="42"/>
      <c r="CB16" s="57"/>
      <c r="CC16" s="42"/>
      <c r="CD16" s="57"/>
      <c r="CE16" s="42"/>
      <c r="CF16" s="57"/>
      <c r="CG16" s="57"/>
      <c r="CH16" s="57"/>
      <c r="CI16" s="57"/>
      <c r="CJ16" s="57"/>
      <c r="CK16" s="57"/>
      <c r="CL16" s="57"/>
      <c r="CM16" s="57"/>
      <c r="CN16" s="57"/>
    </row>
    <row r="17" customFormat="false" ht="13.2" hidden="false" customHeight="false" outlineLevel="0" collapsed="false">
      <c r="A17" s="66" t="n">
        <f aca="false">concentrations!A17</f>
        <v>44264</v>
      </c>
      <c r="B17" s="66" t="n">
        <f aca="false">concentrations!B17</f>
        <v>44264</v>
      </c>
      <c r="C17" s="67" t="str">
        <f aca="false">concentrations!C17</f>
        <v>PHYTOFLOAT</v>
      </c>
      <c r="D17" s="67" t="e">
        <f aca="false">'surfaces brutes'!#ref!</f>
        <v>#VALUE!</v>
      </c>
      <c r="E17" s="67" t="e">
        <f aca="false">'surfaces brutes'!#ref!</f>
        <v>#VALUE!</v>
      </c>
      <c r="F17" s="66" t="e">
        <f aca="false">'surfaces brutes'!#ref!</f>
        <v>#VALUE!</v>
      </c>
      <c r="G17" s="67" t="str">
        <f aca="false">concentrations!E17</f>
        <v>Boussole228</v>
      </c>
      <c r="H17" s="67" t="str">
        <f aca="false">concentrations!D17</f>
        <v>PFB22801</v>
      </c>
      <c r="I17" s="67" t="n">
        <f aca="false">concentrations!I17</f>
        <v>5</v>
      </c>
      <c r="J17" s="67" t="n">
        <f aca="false">concentrations!L17</f>
        <v>2.27</v>
      </c>
      <c r="K17" s="42" t="n">
        <f aca="false">concentrations!R17</f>
        <v>0.180777642145678</v>
      </c>
      <c r="L17" s="0" t="e">
        <f aca="false">'surfaces brutes'!#ref!</f>
        <v>#VALUE!</v>
      </c>
      <c r="M17" s="42" t="n">
        <f aca="false">concentrations!DA17</f>
        <v>0.222061211345072</v>
      </c>
      <c r="N17" s="57" t="e">
        <f aca="false">'surfaces brutes'!#ref!</f>
        <v>#VALUE!</v>
      </c>
      <c r="O17" s="42" t="n">
        <f aca="false">concentrations!CO17</f>
        <v>0</v>
      </c>
      <c r="P17" s="57" t="e">
        <f aca="false">'surfaces brutes'!#ref!</f>
        <v>#VALUE!</v>
      </c>
      <c r="Q17" s="42" t="n">
        <f aca="false">concentrations!AA17</f>
        <v>0.0589605154799509</v>
      </c>
      <c r="R17" s="57" t="e">
        <f aca="false">'surfaces brutes'!#ref!</f>
        <v>#VALUE!</v>
      </c>
      <c r="S17" s="42" t="n">
        <f aca="false">concentrations!CP17</f>
        <v>0</v>
      </c>
      <c r="T17" s="57" t="e">
        <f aca="false">'surfaces brutes'!#ref!</f>
        <v>#VALUE!</v>
      </c>
      <c r="U17" s="0" t="n">
        <f aca="false">concentrations!AG17</f>
        <v>0</v>
      </c>
      <c r="V17" s="0" t="e">
        <f aca="false">'surfaces brutes'!#ref!</f>
        <v>#VALUE!</v>
      </c>
      <c r="W17" s="42" t="n">
        <f aca="false">concentrations!AH17</f>
        <v>0.0721655063649012</v>
      </c>
      <c r="X17" s="57" t="e">
        <f aca="false">'surfaces brutes'!#ref!</f>
        <v>#VALUE!</v>
      </c>
      <c r="Y17" s="42" t="n">
        <f aca="false">concentrations!AI17</f>
        <v>0.433691322818191</v>
      </c>
      <c r="Z17" s="57" t="e">
        <f aca="false">'surfaces brutes'!#ref!</f>
        <v>#VALUE!</v>
      </c>
      <c r="AA17" s="42" t="n">
        <f aca="false">concentrations!AJ17</f>
        <v>0.015869726114206</v>
      </c>
      <c r="AB17" s="57" t="e">
        <f aca="false">'surfaces brutes'!#ref!</f>
        <v>#VALUE!</v>
      </c>
      <c r="AC17" s="42" t="n">
        <f aca="false">concentrations!AL17</f>
        <v>0.0423791535657706</v>
      </c>
      <c r="AD17" s="57" t="e">
        <f aca="false">'surfaces brutes'!#ref!</f>
        <v>#VALUE!</v>
      </c>
      <c r="AE17" s="57" t="n">
        <f aca="false">concentrations!AK17</f>
        <v>0</v>
      </c>
      <c r="AF17" s="42" t="e">
        <f aca="false">'surfaces brutes'!#ref!</f>
        <v>#VALUE!</v>
      </c>
      <c r="AG17" s="42" t="n">
        <f aca="false">concentrations!AM17</f>
        <v>0</v>
      </c>
      <c r="AH17" s="57" t="e">
        <f aca="false">'surfaces brutes'!#ref!</f>
        <v>#VALUE!</v>
      </c>
      <c r="AI17" s="0" t="n">
        <f aca="false">concentrations!AN17</f>
        <v>0.416888752589426</v>
      </c>
      <c r="AJ17" s="57" t="e">
        <f aca="false">'surfaces brutes'!#ref!</f>
        <v>#VALUE!</v>
      </c>
      <c r="AK17" s="42" t="n">
        <f aca="false">concentrations!AO17</f>
        <v>0</v>
      </c>
      <c r="AL17" s="0" t="e">
        <f aca="false">'surfaces brutes'!#ref!</f>
        <v>#VALUE!</v>
      </c>
      <c r="AM17" s="0" t="n">
        <f aca="false">concentrations!AR17</f>
        <v>0</v>
      </c>
      <c r="AN17" s="57" t="e">
        <f aca="false">'surfaces brutes'!#ref!</f>
        <v>#VALUE!</v>
      </c>
      <c r="AO17" s="42" t="n">
        <f aca="false">concentrations!AS17</f>
        <v>0.0710835882332491</v>
      </c>
      <c r="AP17" s="0" t="e">
        <f aca="false">'surfaces brutes'!#ref!</f>
        <v>#VALUE!</v>
      </c>
      <c r="AQ17" s="42" t="e">
        <f aca="false">concentrations!#REF!</f>
        <v>#VALUE!</v>
      </c>
      <c r="AR17" s="57" t="e">
        <f aca="false">'surfaces brutes'!#ref!</f>
        <v>#VALUE!</v>
      </c>
      <c r="AS17" s="42" t="n">
        <f aca="false">concentrations!AU17</f>
        <v>0</v>
      </c>
      <c r="AT17" s="57" t="e">
        <f aca="false">'surfaces brutes'!#ref!</f>
        <v>#VALUE!</v>
      </c>
      <c r="AU17" s="42" t="n">
        <f aca="false">concentrations!AV17</f>
        <v>0.0250311694173739</v>
      </c>
      <c r="AV17" s="57" t="e">
        <f aca="false">'surfaces brutes'!#ref!</f>
        <v>#VALUE!</v>
      </c>
      <c r="AW17" s="42" t="n">
        <f aca="false">concentrations!AW17</f>
        <v>0.00509061045719318</v>
      </c>
      <c r="AX17" s="57" t="e">
        <f aca="false">'surfaces brutes'!#ref!</f>
        <v>#VALUE!</v>
      </c>
      <c r="AY17" s="42" t="n">
        <f aca="false">concentrations!BA17</f>
        <v>0.00181503269614386</v>
      </c>
      <c r="AZ17" s="57" t="e">
        <f aca="false">'surfaces brutes'!#ref!</f>
        <v>#VALUE!</v>
      </c>
      <c r="BA17" s="42" t="n">
        <f aca="false">concentrations!BC17</f>
        <v>0.100444216814736</v>
      </c>
      <c r="BB17" s="42" t="e">
        <f aca="false">'surfaces brutes'!#ref!</f>
        <v>#VALUE!</v>
      </c>
      <c r="BC17" s="42" t="n">
        <f aca="false">concentrations!BD17</f>
        <v>0</v>
      </c>
      <c r="BD17" s="57" t="e">
        <f aca="false">'surfaces brutes'!#ref!</f>
        <v>#VALUE!</v>
      </c>
      <c r="BE17" s="42" t="n">
        <f aca="false">concentrations!CM17</f>
        <v>0.100444216814736</v>
      </c>
      <c r="BF17" s="57" t="e">
        <f aca="false">'surfaces brutes'!#ref!</f>
        <v>#VALUE!</v>
      </c>
      <c r="BG17" s="0" t="n">
        <f aca="false">concentrations!BH17</f>
        <v>0</v>
      </c>
      <c r="BH17" s="57" t="e">
        <f aca="false">'surfaces brutes'!#ref!</f>
        <v>#VALUE!</v>
      </c>
      <c r="BI17" s="42" t="n">
        <f aca="false">concentrations!CK17</f>
        <v>1.84134359933539</v>
      </c>
      <c r="BJ17" s="57" t="e">
        <f aca="false">'surfaces brutes'!#ref!</f>
        <v>#VALUE!</v>
      </c>
      <c r="BK17" s="42" t="n">
        <f aca="false">concentrations!CL17</f>
        <v>1.84134359933539</v>
      </c>
      <c r="BL17" s="57" t="e">
        <f aca="false">'surfaces brutes'!#ref!</f>
        <v>#VALUE!</v>
      </c>
      <c r="BM17" s="42" t="n">
        <f aca="false">concentrations!DD17</f>
        <v>0.0583666269827142</v>
      </c>
      <c r="BN17" s="57" t="e">
        <f aca="false">'surfaces brutes'!#ref!</f>
        <v>#VALUE!</v>
      </c>
      <c r="BO17" s="42" t="n">
        <f aca="false">concentrations!BU17</f>
        <v>0</v>
      </c>
      <c r="BP17" s="57" t="e">
        <f aca="false">'surfaces brutes'!#ref!</f>
        <v>#VALUE!</v>
      </c>
      <c r="BQ17" s="57" t="n">
        <f aca="false">concentrations!BV17</f>
        <v>0.0647042268055128</v>
      </c>
      <c r="BR17" s="57" t="e">
        <f aca="false">'surfaces brutes'!#ref!</f>
        <v>#VALUE!</v>
      </c>
      <c r="BS17" s="42" t="n">
        <f aca="false">concentrations!DE17</f>
        <v>0.0647042268055128</v>
      </c>
      <c r="BT17" s="57" t="e">
        <f aca="false">'surfaces brutes'!#ref!</f>
        <v>#VALUE!</v>
      </c>
      <c r="BU17" s="42"/>
      <c r="BV17" s="57"/>
      <c r="BW17" s="42"/>
      <c r="BX17" s="57"/>
      <c r="BY17" s="42"/>
      <c r="BZ17" s="57"/>
      <c r="CA17" s="42"/>
      <c r="CB17" s="57"/>
      <c r="CC17" s="42"/>
      <c r="CD17" s="57"/>
      <c r="CE17" s="42"/>
      <c r="CF17" s="57"/>
      <c r="CG17" s="57"/>
      <c r="CH17" s="57"/>
      <c r="CI17" s="57"/>
      <c r="CJ17" s="57"/>
      <c r="CK17" s="57"/>
      <c r="CL17" s="57"/>
      <c r="CM17" s="57"/>
      <c r="CN17" s="57"/>
    </row>
    <row r="18" customFormat="false" ht="13.2" hidden="false" customHeight="false" outlineLevel="0" collapsed="false">
      <c r="A18" s="66" t="n">
        <f aca="false">concentrations!A18</f>
        <v>44264</v>
      </c>
      <c r="B18" s="66" t="n">
        <f aca="false">concentrations!B18</f>
        <v>44264</v>
      </c>
      <c r="C18" s="67" t="str">
        <f aca="false">concentrations!C18</f>
        <v>PHYTOFLOAT</v>
      </c>
      <c r="D18" s="67" t="e">
        <f aca="false">'surfaces brutes'!#ref!</f>
        <v>#VALUE!</v>
      </c>
      <c r="E18" s="67" t="e">
        <f aca="false">'surfaces brutes'!#ref!</f>
        <v>#VALUE!</v>
      </c>
      <c r="F18" s="66" t="e">
        <f aca="false">'surfaces brutes'!#ref!</f>
        <v>#VALUE!</v>
      </c>
      <c r="G18" s="67" t="str">
        <f aca="false">concentrations!E18</f>
        <v>Boussole228</v>
      </c>
      <c r="H18" s="67" t="str">
        <f aca="false">concentrations!D18</f>
        <v>PFB22802</v>
      </c>
      <c r="I18" s="67" t="n">
        <f aca="false">concentrations!I18</f>
        <v>20</v>
      </c>
      <c r="J18" s="67" t="n">
        <f aca="false">concentrations!L18</f>
        <v>2.27</v>
      </c>
      <c r="K18" s="42" t="n">
        <f aca="false">concentrations!R18</f>
        <v>0.232596569468661</v>
      </c>
      <c r="L18" s="0" t="e">
        <f aca="false">'surfaces brutes'!#ref!</f>
        <v>#VALUE!</v>
      </c>
      <c r="M18" s="42" t="n">
        <f aca="false">concentrations!DA18</f>
        <v>0.391995571755209</v>
      </c>
      <c r="N18" s="57" t="e">
        <f aca="false">'surfaces brutes'!#ref!</f>
        <v>#VALUE!</v>
      </c>
      <c r="O18" s="42" t="n">
        <f aca="false">concentrations!CO18</f>
        <v>0</v>
      </c>
      <c r="P18" s="57" t="e">
        <f aca="false">'surfaces brutes'!#ref!</f>
        <v>#VALUE!</v>
      </c>
      <c r="Q18" s="42" t="n">
        <f aca="false">concentrations!AA18</f>
        <v>0.105789753114575</v>
      </c>
      <c r="R18" s="57" t="e">
        <f aca="false">'surfaces brutes'!#ref!</f>
        <v>#VALUE!</v>
      </c>
      <c r="S18" s="42" t="n">
        <f aca="false">concentrations!CP18</f>
        <v>0</v>
      </c>
      <c r="T18" s="57" t="e">
        <f aca="false">'surfaces brutes'!#ref!</f>
        <v>#VALUE!</v>
      </c>
      <c r="U18" s="0" t="n">
        <f aca="false">concentrations!AG18</f>
        <v>0</v>
      </c>
      <c r="V18" s="0" t="e">
        <f aca="false">'surfaces brutes'!#ref!</f>
        <v>#VALUE!</v>
      </c>
      <c r="W18" s="42" t="n">
        <f aca="false">concentrations!AH18</f>
        <v>0.11621518198834</v>
      </c>
      <c r="X18" s="57" t="e">
        <f aca="false">'surfaces brutes'!#ref!</f>
        <v>#VALUE!</v>
      </c>
      <c r="Y18" s="42" t="n">
        <f aca="false">concentrations!AI18</f>
        <v>0.584599346921163</v>
      </c>
      <c r="Z18" s="57" t="e">
        <f aca="false">'surfaces brutes'!#ref!</f>
        <v>#VALUE!</v>
      </c>
      <c r="AA18" s="42" t="n">
        <f aca="false">concentrations!AJ18</f>
        <v>0.0257359389040807</v>
      </c>
      <c r="AB18" s="57" t="e">
        <f aca="false">'surfaces brutes'!#ref!</f>
        <v>#VALUE!</v>
      </c>
      <c r="AC18" s="42" t="n">
        <f aca="false">concentrations!AL18</f>
        <v>0.0559451022767528</v>
      </c>
      <c r="AD18" s="57" t="e">
        <f aca="false">'surfaces brutes'!#ref!</f>
        <v>#VALUE!</v>
      </c>
      <c r="AE18" s="57" t="n">
        <f aca="false">concentrations!AK18</f>
        <v>0</v>
      </c>
      <c r="AF18" s="42" t="e">
        <f aca="false">'surfaces brutes'!#ref!</f>
        <v>#VALUE!</v>
      </c>
      <c r="AG18" s="42" t="n">
        <f aca="false">concentrations!AM18</f>
        <v>0</v>
      </c>
      <c r="AH18" s="57" t="e">
        <f aca="false">'surfaces brutes'!#ref!</f>
        <v>#VALUE!</v>
      </c>
      <c r="AI18" s="0" t="n">
        <f aca="false">concentrations!AN18</f>
        <v>0.773800562972134</v>
      </c>
      <c r="AJ18" s="57" t="e">
        <f aca="false">'surfaces brutes'!#ref!</f>
        <v>#VALUE!</v>
      </c>
      <c r="AK18" s="42" t="n">
        <f aca="false">concentrations!AO18</f>
        <v>0</v>
      </c>
      <c r="AL18" s="0" t="e">
        <f aca="false">'surfaces brutes'!#ref!</f>
        <v>#VALUE!</v>
      </c>
      <c r="AM18" s="0" t="n">
        <f aca="false">concentrations!AR18</f>
        <v>0</v>
      </c>
      <c r="AN18" s="57" t="e">
        <f aca="false">'surfaces brutes'!#ref!</f>
        <v>#VALUE!</v>
      </c>
      <c r="AO18" s="42" t="n">
        <f aca="false">concentrations!AS18</f>
        <v>0.155645637580806</v>
      </c>
      <c r="AP18" s="0" t="e">
        <f aca="false">'surfaces brutes'!#ref!</f>
        <v>#VALUE!</v>
      </c>
      <c r="AQ18" s="42" t="e">
        <f aca="false">concentrations!#REF!</f>
        <v>#VALUE!</v>
      </c>
      <c r="AR18" s="57" t="e">
        <f aca="false">'surfaces brutes'!#ref!</f>
        <v>#VALUE!</v>
      </c>
      <c r="AS18" s="42" t="n">
        <f aca="false">concentrations!AU18</f>
        <v>0</v>
      </c>
      <c r="AT18" s="57" t="e">
        <f aca="false">'surfaces brutes'!#ref!</f>
        <v>#VALUE!</v>
      </c>
      <c r="AU18" s="42" t="n">
        <f aca="false">concentrations!AV18</f>
        <v>0.0341070968476439</v>
      </c>
      <c r="AV18" s="57" t="e">
        <f aca="false">'surfaces brutes'!#ref!</f>
        <v>#VALUE!</v>
      </c>
      <c r="AW18" s="42" t="n">
        <f aca="false">concentrations!AW18</f>
        <v>0.0072192317540834</v>
      </c>
      <c r="AX18" s="57" t="e">
        <f aca="false">'surfaces brutes'!#ref!</f>
        <v>#VALUE!</v>
      </c>
      <c r="AY18" s="42" t="n">
        <f aca="false">concentrations!BA18</f>
        <v>0.0020380668957436</v>
      </c>
      <c r="AZ18" s="57" t="e">
        <f aca="false">'surfaces brutes'!#ref!</f>
        <v>#VALUE!</v>
      </c>
      <c r="BA18" s="42" t="n">
        <f aca="false">concentrations!BC18</f>
        <v>0.178996627592609</v>
      </c>
      <c r="BB18" s="42" t="e">
        <f aca="false">'surfaces brutes'!#ref!</f>
        <v>#VALUE!</v>
      </c>
      <c r="BC18" s="42" t="n">
        <f aca="false">concentrations!BD18</f>
        <v>0</v>
      </c>
      <c r="BD18" s="57" t="e">
        <f aca="false">'surfaces brutes'!#ref!</f>
        <v>#VALUE!</v>
      </c>
      <c r="BE18" s="42" t="n">
        <f aca="false">concentrations!CM18</f>
        <v>0.178996627592609</v>
      </c>
      <c r="BF18" s="57" t="e">
        <f aca="false">'surfaces brutes'!#ref!</f>
        <v>#VALUE!</v>
      </c>
      <c r="BG18" s="0" t="n">
        <f aca="false">concentrations!BH18</f>
        <v>0</v>
      </c>
      <c r="BH18" s="57" t="e">
        <f aca="false">'surfaces brutes'!#ref!</f>
        <v>#VALUE!</v>
      </c>
      <c r="BI18" s="42" t="n">
        <f aca="false">concentrations!CK18</f>
        <v>2.82203221218856</v>
      </c>
      <c r="BJ18" s="57" t="e">
        <f aca="false">'surfaces brutes'!#ref!</f>
        <v>#VALUE!</v>
      </c>
      <c r="BK18" s="42" t="n">
        <f aca="false">concentrations!CL18</f>
        <v>2.82203221218856</v>
      </c>
      <c r="BL18" s="57" t="e">
        <f aca="false">'surfaces brutes'!#ref!</f>
        <v>#VALUE!</v>
      </c>
      <c r="BM18" s="42" t="n">
        <f aca="false">concentrations!DD18</f>
        <v>0.055555084462735</v>
      </c>
      <c r="BN18" s="57" t="e">
        <f aca="false">'surfaces brutes'!#ref!</f>
        <v>#VALUE!</v>
      </c>
      <c r="BO18" s="42" t="n">
        <f aca="false">concentrations!BU18</f>
        <v>0</v>
      </c>
      <c r="BP18" s="57" t="e">
        <f aca="false">'surfaces brutes'!#ref!</f>
        <v>#VALUE!</v>
      </c>
      <c r="BQ18" s="57" t="n">
        <f aca="false">concentrations!BV18</f>
        <v>0.0986044192136066</v>
      </c>
      <c r="BR18" s="57" t="e">
        <f aca="false">'surfaces brutes'!#ref!</f>
        <v>#VALUE!</v>
      </c>
      <c r="BS18" s="42" t="n">
        <f aca="false">concentrations!DE18</f>
        <v>0.0986044192136066</v>
      </c>
      <c r="BT18" s="57" t="e">
        <f aca="false">'surfaces brutes'!#ref!</f>
        <v>#VALUE!</v>
      </c>
      <c r="BU18" s="42"/>
      <c r="BV18" s="57"/>
      <c r="BW18" s="42"/>
      <c r="BX18" s="57"/>
      <c r="BY18" s="42"/>
      <c r="BZ18" s="57"/>
      <c r="CA18" s="42"/>
      <c r="CB18" s="57"/>
      <c r="CC18" s="42"/>
      <c r="CD18" s="57"/>
      <c r="CE18" s="42"/>
      <c r="CF18" s="57"/>
      <c r="CG18" s="57"/>
      <c r="CH18" s="57"/>
      <c r="CI18" s="57"/>
      <c r="CJ18" s="57"/>
      <c r="CK18" s="57"/>
      <c r="CL18" s="57"/>
      <c r="CM18" s="57"/>
      <c r="CN18" s="57"/>
    </row>
    <row r="19" customFormat="false" ht="13.2" hidden="false" customHeight="false" outlineLevel="0" collapsed="false">
      <c r="A19" s="66" t="n">
        <f aca="false">concentrations!A19</f>
        <v>44264</v>
      </c>
      <c r="B19" s="66" t="n">
        <f aca="false">concentrations!B19</f>
        <v>44264</v>
      </c>
      <c r="C19" s="67" t="str">
        <f aca="false">concentrations!C19</f>
        <v>PHYTOFLOAT</v>
      </c>
      <c r="D19" s="67" t="e">
        <f aca="false">'surfaces brutes'!#ref!</f>
        <v>#VALUE!</v>
      </c>
      <c r="E19" s="67" t="e">
        <f aca="false">'surfaces brutes'!#ref!</f>
        <v>#VALUE!</v>
      </c>
      <c r="F19" s="66" t="e">
        <f aca="false">'surfaces brutes'!#ref!</f>
        <v>#VALUE!</v>
      </c>
      <c r="G19" s="67" t="str">
        <f aca="false">concentrations!E19</f>
        <v>Boussole228</v>
      </c>
      <c r="H19" s="67" t="str">
        <f aca="false">concentrations!D19</f>
        <v>PFB22803</v>
      </c>
      <c r="I19" s="67" t="n">
        <f aca="false">concentrations!I19</f>
        <v>50</v>
      </c>
      <c r="J19" s="67" t="n">
        <f aca="false">concentrations!L19</f>
        <v>2.27</v>
      </c>
      <c r="K19" s="42" t="n">
        <f aca="false">concentrations!R19</f>
        <v>0.200698519428908</v>
      </c>
      <c r="L19" s="0" t="e">
        <f aca="false">'surfaces brutes'!#ref!</f>
        <v>#VALUE!</v>
      </c>
      <c r="M19" s="42" t="n">
        <f aca="false">concentrations!DA19</f>
        <v>0.278509325427103</v>
      </c>
      <c r="N19" s="57" t="e">
        <f aca="false">'surfaces brutes'!#ref!</f>
        <v>#VALUE!</v>
      </c>
      <c r="O19" s="42" t="n">
        <f aca="false">concentrations!CO19</f>
        <v>0.0305333746206745</v>
      </c>
      <c r="P19" s="57" t="e">
        <f aca="false">'surfaces brutes'!#ref!</f>
        <v>#VALUE!</v>
      </c>
      <c r="Q19" s="42" t="n">
        <f aca="false">concentrations!AA19</f>
        <v>0.0868948115551546</v>
      </c>
      <c r="R19" s="57" t="e">
        <f aca="false">'surfaces brutes'!#ref!</f>
        <v>#VALUE!</v>
      </c>
      <c r="S19" s="42" t="n">
        <f aca="false">concentrations!CP19</f>
        <v>0</v>
      </c>
      <c r="T19" s="57" t="e">
        <f aca="false">'surfaces brutes'!#ref!</f>
        <v>#VALUE!</v>
      </c>
      <c r="U19" s="0" t="n">
        <f aca="false">concentrations!AG19</f>
        <v>0</v>
      </c>
      <c r="V19" s="0" t="e">
        <f aca="false">'surfaces brutes'!#ref!</f>
        <v>#VALUE!</v>
      </c>
      <c r="W19" s="42" t="n">
        <f aca="false">concentrations!AH19</f>
        <v>0.0809502828552554</v>
      </c>
      <c r="X19" s="57" t="e">
        <f aca="false">'surfaces brutes'!#ref!</f>
        <v>#VALUE!</v>
      </c>
      <c r="Y19" s="42" t="n">
        <f aca="false">concentrations!AI19</f>
        <v>0.33882828392514</v>
      </c>
      <c r="Z19" s="57" t="e">
        <f aca="false">'surfaces brutes'!#ref!</f>
        <v>#VALUE!</v>
      </c>
      <c r="AA19" s="42" t="n">
        <f aca="false">concentrations!AJ19</f>
        <v>0.0174959855086043</v>
      </c>
      <c r="AB19" s="57" t="e">
        <f aca="false">'surfaces brutes'!#ref!</f>
        <v>#VALUE!</v>
      </c>
      <c r="AC19" s="42" t="n">
        <f aca="false">concentrations!AL19</f>
        <v>0.0351329184113265</v>
      </c>
      <c r="AD19" s="57" t="e">
        <f aca="false">'surfaces brutes'!#ref!</f>
        <v>#VALUE!</v>
      </c>
      <c r="AE19" s="57" t="n">
        <f aca="false">concentrations!AK19</f>
        <v>0</v>
      </c>
      <c r="AF19" s="42" t="e">
        <f aca="false">'surfaces brutes'!#ref!</f>
        <v>#VALUE!</v>
      </c>
      <c r="AG19" s="42" t="n">
        <f aca="false">concentrations!AM19</f>
        <v>0</v>
      </c>
      <c r="AH19" s="57" t="e">
        <f aca="false">'surfaces brutes'!#ref!</f>
        <v>#VALUE!</v>
      </c>
      <c r="AI19" s="0" t="n">
        <f aca="false">concentrations!AN19</f>
        <v>0.571641508271061</v>
      </c>
      <c r="AJ19" s="57" t="e">
        <f aca="false">'surfaces brutes'!#ref!</f>
        <v>#VALUE!</v>
      </c>
      <c r="AK19" s="42" t="n">
        <f aca="false">concentrations!AO19</f>
        <v>0</v>
      </c>
      <c r="AL19" s="0" t="e">
        <f aca="false">'surfaces brutes'!#ref!</f>
        <v>#VALUE!</v>
      </c>
      <c r="AM19" s="0" t="n">
        <f aca="false">concentrations!AR19</f>
        <v>0</v>
      </c>
      <c r="AN19" s="57" t="e">
        <f aca="false">'surfaces brutes'!#ref!</f>
        <v>#VALUE!</v>
      </c>
      <c r="AO19" s="42" t="n">
        <f aca="false">concentrations!AS19</f>
        <v>0.140749694029866</v>
      </c>
      <c r="AP19" s="0" t="e">
        <f aca="false">'surfaces brutes'!#ref!</f>
        <v>#VALUE!</v>
      </c>
      <c r="AQ19" s="42" t="e">
        <f aca="false">concentrations!#REF!</f>
        <v>#VALUE!</v>
      </c>
      <c r="AR19" s="57" t="e">
        <f aca="false">'surfaces brutes'!#ref!</f>
        <v>#VALUE!</v>
      </c>
      <c r="AS19" s="42" t="n">
        <f aca="false">concentrations!AU19</f>
        <v>0.0253253883749984</v>
      </c>
      <c r="AT19" s="57" t="e">
        <f aca="false">'surfaces brutes'!#ref!</f>
        <v>#VALUE!</v>
      </c>
      <c r="AU19" s="42" t="n">
        <f aca="false">concentrations!AV19</f>
        <v>0.0293411763451711</v>
      </c>
      <c r="AV19" s="57" t="e">
        <f aca="false">'surfaces brutes'!#ref!</f>
        <v>#VALUE!</v>
      </c>
      <c r="AW19" s="42" t="n">
        <f aca="false">concentrations!AW19</f>
        <v>0.00865494479054752</v>
      </c>
      <c r="AX19" s="57" t="e">
        <f aca="false">'surfaces brutes'!#ref!</f>
        <v>#VALUE!</v>
      </c>
      <c r="AY19" s="42" t="n">
        <f aca="false">concentrations!BA19</f>
        <v>0.00187342135301528</v>
      </c>
      <c r="AZ19" s="57" t="e">
        <f aca="false">'surfaces brutes'!#ref!</f>
        <v>#VALUE!</v>
      </c>
      <c r="BA19" s="42" t="n">
        <f aca="false">concentrations!BC19</f>
        <v>0</v>
      </c>
      <c r="BB19" s="42" t="e">
        <f aca="false">'surfaces brutes'!#ref!</f>
        <v>#VALUE!</v>
      </c>
      <c r="BC19" s="42" t="n">
        <f aca="false">concentrations!BD19</f>
        <v>0.118518531225963</v>
      </c>
      <c r="BD19" s="57" t="e">
        <f aca="false">'surfaces brutes'!#ref!</f>
        <v>#VALUE!</v>
      </c>
      <c r="BE19" s="42" t="n">
        <f aca="false">concentrations!CM19</f>
        <v>0.118518531225963</v>
      </c>
      <c r="BF19" s="57" t="e">
        <f aca="false">'surfaces brutes'!#ref!</f>
        <v>#VALUE!</v>
      </c>
      <c r="BG19" s="0" t="n">
        <f aca="false">concentrations!BH19</f>
        <v>0</v>
      </c>
      <c r="BH19" s="57" t="e">
        <f aca="false">'surfaces brutes'!#ref!</f>
        <v>#VALUE!</v>
      </c>
      <c r="BI19" s="42" t="n">
        <f aca="false">concentrations!CK19</f>
        <v>2.04502804446962</v>
      </c>
      <c r="BJ19" s="57" t="e">
        <f aca="false">'surfaces brutes'!#ref!</f>
        <v>#VALUE!</v>
      </c>
      <c r="BK19" s="42" t="n">
        <f aca="false">concentrations!CL19</f>
        <v>2.0755614190903</v>
      </c>
      <c r="BL19" s="57" t="e">
        <f aca="false">'surfaces brutes'!#ref!</f>
        <v>#VALUE!</v>
      </c>
      <c r="BM19" s="42" t="n">
        <f aca="false">concentrations!DD19</f>
        <v>0.0224582218148569</v>
      </c>
      <c r="BN19" s="57" t="e">
        <f aca="false">'surfaces brutes'!#ref!</f>
        <v>#VALUE!</v>
      </c>
      <c r="BO19" s="42" t="n">
        <f aca="false">concentrations!BU19</f>
        <v>0</v>
      </c>
      <c r="BP19" s="57" t="e">
        <f aca="false">'surfaces brutes'!#ref!</f>
        <v>#VALUE!</v>
      </c>
      <c r="BQ19" s="57" t="n">
        <f aca="false">concentrations!BV19</f>
        <v>0.0683008126533328</v>
      </c>
      <c r="BR19" s="57" t="e">
        <f aca="false">'surfaces brutes'!#ref!</f>
        <v>#VALUE!</v>
      </c>
      <c r="BS19" s="42" t="n">
        <f aca="false">concentrations!DE19</f>
        <v>0.0683008126533328</v>
      </c>
      <c r="BT19" s="57" t="e">
        <f aca="false">'surfaces brutes'!#ref!</f>
        <v>#VALUE!</v>
      </c>
      <c r="BU19" s="42"/>
      <c r="BV19" s="57"/>
      <c r="BW19" s="42"/>
      <c r="BX19" s="57"/>
      <c r="BY19" s="42"/>
      <c r="BZ19" s="57"/>
      <c r="CA19" s="42"/>
      <c r="CB19" s="57"/>
      <c r="CC19" s="42"/>
      <c r="CD19" s="57"/>
      <c r="CE19" s="42"/>
      <c r="CF19" s="57"/>
      <c r="CG19" s="57"/>
      <c r="CH19" s="57"/>
      <c r="CI19" s="57"/>
      <c r="CJ19" s="57"/>
      <c r="CK19" s="57"/>
      <c r="CL19" s="57"/>
      <c r="CM19" s="57"/>
      <c r="CN19" s="57"/>
    </row>
    <row r="20" customFormat="false" ht="13.2" hidden="false" customHeight="false" outlineLevel="0" collapsed="false">
      <c r="A20" s="66" t="n">
        <f aca="false">concentrations!A20</f>
        <v>44264</v>
      </c>
      <c r="B20" s="66" t="n">
        <f aca="false">concentrations!B20</f>
        <v>44264</v>
      </c>
      <c r="C20" s="67" t="str">
        <f aca="false">concentrations!C20</f>
        <v>PHYTOFLOAT</v>
      </c>
      <c r="D20" s="67" t="e">
        <f aca="false">'surfaces brutes'!#ref!</f>
        <v>#VALUE!</v>
      </c>
      <c r="E20" s="67" t="e">
        <f aca="false">'surfaces brutes'!#ref!</f>
        <v>#VALUE!</v>
      </c>
      <c r="F20" s="66" t="e">
        <f aca="false">'surfaces brutes'!#ref!</f>
        <v>#VALUE!</v>
      </c>
      <c r="G20" s="67" t="str">
        <f aca="false">concentrations!E20</f>
        <v>Rade_Villefranche</v>
      </c>
      <c r="H20" s="67" t="str">
        <f aca="false">concentrations!D20</f>
        <v>PF-RADE-01</v>
      </c>
      <c r="I20" s="67" t="n">
        <f aca="false">concentrations!I20</f>
        <v>350</v>
      </c>
      <c r="J20" s="67" t="n">
        <f aca="false">concentrations!L20</f>
        <v>2.27</v>
      </c>
      <c r="K20" s="42" t="n">
        <f aca="false">concentrations!R20</f>
        <v>0</v>
      </c>
      <c r="L20" s="0" t="e">
        <f aca="false">'surfaces brutes'!#ref!</f>
        <v>#VALUE!</v>
      </c>
      <c r="M20" s="42" t="n">
        <f aca="false">concentrations!DA20</f>
        <v>0</v>
      </c>
      <c r="N20" s="57" t="e">
        <f aca="false">'surfaces brutes'!#ref!</f>
        <v>#VALUE!</v>
      </c>
      <c r="O20" s="42" t="n">
        <f aca="false">concentrations!CO20</f>
        <v>0</v>
      </c>
      <c r="P20" s="57" t="e">
        <f aca="false">'surfaces brutes'!#ref!</f>
        <v>#VALUE!</v>
      </c>
      <c r="Q20" s="42" t="n">
        <f aca="false">concentrations!AA20</f>
        <v>0</v>
      </c>
      <c r="R20" s="57" t="e">
        <f aca="false">'surfaces brutes'!#ref!</f>
        <v>#VALUE!</v>
      </c>
      <c r="S20" s="42" t="n">
        <f aca="false">concentrations!CP20</f>
        <v>0</v>
      </c>
      <c r="T20" s="57" t="e">
        <f aca="false">'surfaces brutes'!#ref!</f>
        <v>#VALUE!</v>
      </c>
      <c r="U20" s="0" t="n">
        <f aca="false">concentrations!AG20</f>
        <v>0</v>
      </c>
      <c r="V20" s="0" t="e">
        <f aca="false">'surfaces brutes'!#ref!</f>
        <v>#VALUE!</v>
      </c>
      <c r="W20" s="42" t="n">
        <f aca="false">concentrations!AH20</f>
        <v>0</v>
      </c>
      <c r="X20" s="57" t="e">
        <f aca="false">'surfaces brutes'!#ref!</f>
        <v>#VALUE!</v>
      </c>
      <c r="Y20" s="42" t="n">
        <f aca="false">concentrations!AI20</f>
        <v>0</v>
      </c>
      <c r="Z20" s="57" t="e">
        <f aca="false">'surfaces brutes'!#ref!</f>
        <v>#VALUE!</v>
      </c>
      <c r="AA20" s="42" t="n">
        <f aca="false">concentrations!AJ20</f>
        <v>0</v>
      </c>
      <c r="AB20" s="57" t="e">
        <f aca="false">'surfaces brutes'!#ref!</f>
        <v>#VALUE!</v>
      </c>
      <c r="AC20" s="42" t="n">
        <f aca="false">concentrations!AL20</f>
        <v>0</v>
      </c>
      <c r="AD20" s="57" t="e">
        <f aca="false">'surfaces brutes'!#ref!</f>
        <v>#VALUE!</v>
      </c>
      <c r="AE20" s="57" t="n">
        <f aca="false">concentrations!AK20</f>
        <v>0</v>
      </c>
      <c r="AF20" s="42" t="e">
        <f aca="false">'surfaces brutes'!#ref!</f>
        <v>#VALUE!</v>
      </c>
      <c r="AG20" s="42" t="n">
        <f aca="false">concentrations!AM20</f>
        <v>0</v>
      </c>
      <c r="AH20" s="57" t="e">
        <f aca="false">'surfaces brutes'!#ref!</f>
        <v>#VALUE!</v>
      </c>
      <c r="AI20" s="0" t="n">
        <f aca="false">concentrations!AN20</f>
        <v>0</v>
      </c>
      <c r="AJ20" s="57" t="e">
        <f aca="false">'surfaces brutes'!#ref!</f>
        <v>#VALUE!</v>
      </c>
      <c r="AK20" s="42" t="n">
        <f aca="false">concentrations!AO20</f>
        <v>0</v>
      </c>
      <c r="AL20" s="0" t="e">
        <f aca="false">'surfaces brutes'!#ref!</f>
        <v>#VALUE!</v>
      </c>
      <c r="AM20" s="0" t="n">
        <f aca="false">concentrations!AR20</f>
        <v>0</v>
      </c>
      <c r="AN20" s="57" t="e">
        <f aca="false">'surfaces brutes'!#ref!</f>
        <v>#VALUE!</v>
      </c>
      <c r="AO20" s="42" t="n">
        <f aca="false">concentrations!AS20</f>
        <v>0</v>
      </c>
      <c r="AP20" s="0" t="e">
        <f aca="false">'surfaces brutes'!#ref!</f>
        <v>#VALUE!</v>
      </c>
      <c r="AQ20" s="42" t="e">
        <f aca="false">concentrations!#REF!</f>
        <v>#VALUE!</v>
      </c>
      <c r="AR20" s="57" t="e">
        <f aca="false">'surfaces brutes'!#ref!</f>
        <v>#VALUE!</v>
      </c>
      <c r="AS20" s="42" t="n">
        <f aca="false">concentrations!AU20</f>
        <v>0</v>
      </c>
      <c r="AT20" s="57" t="e">
        <f aca="false">'surfaces brutes'!#ref!</f>
        <v>#VALUE!</v>
      </c>
      <c r="AU20" s="42" t="n">
        <f aca="false">concentrations!AV20</f>
        <v>0</v>
      </c>
      <c r="AV20" s="57" t="e">
        <f aca="false">'surfaces brutes'!#ref!</f>
        <v>#VALUE!</v>
      </c>
      <c r="AW20" s="42" t="n">
        <f aca="false">concentrations!AW20</f>
        <v>0</v>
      </c>
      <c r="AX20" s="57" t="e">
        <f aca="false">'surfaces brutes'!#ref!</f>
        <v>#VALUE!</v>
      </c>
      <c r="AY20" s="42" t="n">
        <f aca="false">concentrations!BA20</f>
        <v>0</v>
      </c>
      <c r="AZ20" s="57" t="e">
        <f aca="false">'surfaces brutes'!#ref!</f>
        <v>#VALUE!</v>
      </c>
      <c r="BA20" s="42" t="n">
        <f aca="false">concentrations!BC20</f>
        <v>0</v>
      </c>
      <c r="BB20" s="42" t="e">
        <f aca="false">'surfaces brutes'!#ref!</f>
        <v>#VALUE!</v>
      </c>
      <c r="BC20" s="42" t="n">
        <f aca="false">concentrations!BD20</f>
        <v>0</v>
      </c>
      <c r="BD20" s="57" t="e">
        <f aca="false">'surfaces brutes'!#ref!</f>
        <v>#VALUE!</v>
      </c>
      <c r="BE20" s="42" t="n">
        <f aca="false">concentrations!CM20</f>
        <v>0</v>
      </c>
      <c r="BF20" s="57" t="e">
        <f aca="false">'surfaces brutes'!#ref!</f>
        <v>#VALUE!</v>
      </c>
      <c r="BG20" s="0" t="n">
        <f aca="false">concentrations!BH20</f>
        <v>0</v>
      </c>
      <c r="BH20" s="57" t="e">
        <f aca="false">'surfaces brutes'!#ref!</f>
        <v>#VALUE!</v>
      </c>
      <c r="BI20" s="42" t="n">
        <f aca="false">concentrations!CK20</f>
        <v>0.00182754964619299</v>
      </c>
      <c r="BJ20" s="57" t="e">
        <f aca="false">'surfaces brutes'!#ref!</f>
        <v>#VALUE!</v>
      </c>
      <c r="BK20" s="42" t="n">
        <f aca="false">concentrations!CL20</f>
        <v>0.00182754964619299</v>
      </c>
      <c r="BL20" s="57" t="e">
        <f aca="false">'surfaces brutes'!#ref!</f>
        <v>#VALUE!</v>
      </c>
      <c r="BM20" s="42" t="n">
        <f aca="false">concentrations!DD20</f>
        <v>0</v>
      </c>
      <c r="BN20" s="57" t="e">
        <f aca="false">'surfaces brutes'!#ref!</f>
        <v>#VALUE!</v>
      </c>
      <c r="BO20" s="42" t="n">
        <f aca="false">concentrations!BU20</f>
        <v>0</v>
      </c>
      <c r="BP20" s="57" t="e">
        <f aca="false">'surfaces brutes'!#ref!</f>
        <v>#VALUE!</v>
      </c>
      <c r="BQ20" s="57" t="n">
        <f aca="false">concentrations!BV20</f>
        <v>0</v>
      </c>
      <c r="BR20" s="57" t="e">
        <f aca="false">'surfaces brutes'!#ref!</f>
        <v>#VALUE!</v>
      </c>
      <c r="BS20" s="42" t="n">
        <f aca="false">concentrations!DE20</f>
        <v>0</v>
      </c>
      <c r="BT20" s="57" t="e">
        <f aca="false">'surfaces brutes'!#ref!</f>
        <v>#VALUE!</v>
      </c>
      <c r="BU20" s="42"/>
      <c r="BV20" s="57"/>
      <c r="BW20" s="42"/>
      <c r="BX20" s="57"/>
      <c r="BY20" s="42"/>
      <c r="BZ20" s="57"/>
      <c r="CA20" s="42"/>
      <c r="CB20" s="57"/>
      <c r="CC20" s="42"/>
      <c r="CD20" s="57"/>
      <c r="CE20" s="42"/>
      <c r="CF20" s="57"/>
      <c r="CG20" s="57"/>
      <c r="CH20" s="57"/>
      <c r="CI20" s="57"/>
      <c r="CJ20" s="57"/>
      <c r="CK20" s="57"/>
      <c r="CL20" s="57"/>
      <c r="CM20" s="57"/>
      <c r="CN20" s="57"/>
    </row>
    <row r="21" customFormat="false" ht="13.2" hidden="false" customHeight="false" outlineLevel="0" collapsed="false">
      <c r="A21" s="66" t="n">
        <f aca="false">concentrations!A21</f>
        <v>44264</v>
      </c>
      <c r="B21" s="66" t="n">
        <f aca="false">concentrations!B21</f>
        <v>44264</v>
      </c>
      <c r="C21" s="67" t="str">
        <f aca="false">concentrations!C21</f>
        <v>PHYTOFLOAT</v>
      </c>
      <c r="D21" s="67" t="e">
        <f aca="false">'surfaces brutes'!#ref!</f>
        <v>#VALUE!</v>
      </c>
      <c r="E21" s="67" t="e">
        <f aca="false">'surfaces brutes'!#ref!</f>
        <v>#VALUE!</v>
      </c>
      <c r="F21" s="66" t="e">
        <f aca="false">'surfaces brutes'!#ref!</f>
        <v>#VALUE!</v>
      </c>
      <c r="G21" s="67" t="str">
        <f aca="false">concentrations!E21</f>
        <v>Rade_Villefranche</v>
      </c>
      <c r="H21" s="67" t="str">
        <f aca="false">concentrations!D21</f>
        <v>PF-RADE-02</v>
      </c>
      <c r="I21" s="67" t="n">
        <f aca="false">concentrations!I21</f>
        <v>250</v>
      </c>
      <c r="J21" s="67" t="n">
        <f aca="false">concentrations!L21</f>
        <v>2.27</v>
      </c>
      <c r="K21" s="42" t="n">
        <f aca="false">concentrations!R21</f>
        <v>0.00105691232463076</v>
      </c>
      <c r="L21" s="0" t="e">
        <f aca="false">'surfaces brutes'!#ref!</f>
        <v>#VALUE!</v>
      </c>
      <c r="M21" s="42" t="n">
        <f aca="false">concentrations!DA21</f>
        <v>0.0010636799453346</v>
      </c>
      <c r="N21" s="57" t="e">
        <f aca="false">'surfaces brutes'!#ref!</f>
        <v>#VALUE!</v>
      </c>
      <c r="O21" s="42" t="n">
        <f aca="false">concentrations!CO21</f>
        <v>0</v>
      </c>
      <c r="P21" s="57" t="e">
        <f aca="false">'surfaces brutes'!#ref!</f>
        <v>#VALUE!</v>
      </c>
      <c r="Q21" s="42" t="n">
        <f aca="false">concentrations!AA21</f>
        <v>0</v>
      </c>
      <c r="R21" s="57" t="e">
        <f aca="false">'surfaces brutes'!#ref!</f>
        <v>#VALUE!</v>
      </c>
      <c r="S21" s="42" t="n">
        <f aca="false">concentrations!CP21</f>
        <v>0</v>
      </c>
      <c r="T21" s="57" t="e">
        <f aca="false">'surfaces brutes'!#ref!</f>
        <v>#VALUE!</v>
      </c>
      <c r="U21" s="0" t="n">
        <f aca="false">concentrations!AG21</f>
        <v>0</v>
      </c>
      <c r="V21" s="0" t="e">
        <f aca="false">'surfaces brutes'!#ref!</f>
        <v>#VALUE!</v>
      </c>
      <c r="W21" s="42" t="n">
        <f aca="false">concentrations!AH21</f>
        <v>0.00161796320853892</v>
      </c>
      <c r="X21" s="57" t="e">
        <f aca="false">'surfaces brutes'!#ref!</f>
        <v>#VALUE!</v>
      </c>
      <c r="Y21" s="42" t="n">
        <f aca="false">concentrations!AI21</f>
        <v>0.00326769678180117</v>
      </c>
      <c r="Z21" s="57" t="e">
        <f aca="false">'surfaces brutes'!#ref!</f>
        <v>#VALUE!</v>
      </c>
      <c r="AA21" s="42" t="n">
        <f aca="false">concentrations!AJ21</f>
        <v>0</v>
      </c>
      <c r="AB21" s="57" t="e">
        <f aca="false">'surfaces brutes'!#ref!</f>
        <v>#VALUE!</v>
      </c>
      <c r="AC21" s="42" t="n">
        <f aca="false">concentrations!AL21</f>
        <v>0</v>
      </c>
      <c r="AD21" s="57" t="e">
        <f aca="false">'surfaces brutes'!#ref!</f>
        <v>#VALUE!</v>
      </c>
      <c r="AE21" s="57" t="n">
        <f aca="false">concentrations!AK21</f>
        <v>0</v>
      </c>
      <c r="AF21" s="42" t="e">
        <f aca="false">'surfaces brutes'!#ref!</f>
        <v>#VALUE!</v>
      </c>
      <c r="AG21" s="42" t="n">
        <f aca="false">concentrations!AM21</f>
        <v>0</v>
      </c>
      <c r="AH21" s="57" t="e">
        <f aca="false">'surfaces brutes'!#ref!</f>
        <v>#VALUE!</v>
      </c>
      <c r="AI21" s="0" t="n">
        <f aca="false">concentrations!AN21</f>
        <v>0.00222998763495184</v>
      </c>
      <c r="AJ21" s="57" t="e">
        <f aca="false">'surfaces brutes'!#ref!</f>
        <v>#VALUE!</v>
      </c>
      <c r="AK21" s="42" t="n">
        <f aca="false">concentrations!AO21</f>
        <v>0</v>
      </c>
      <c r="AL21" s="0" t="e">
        <f aca="false">'surfaces brutes'!#ref!</f>
        <v>#VALUE!</v>
      </c>
      <c r="AM21" s="0" t="n">
        <f aca="false">concentrations!AR21</f>
        <v>0</v>
      </c>
      <c r="AN21" s="57" t="e">
        <f aca="false">'surfaces brutes'!#ref!</f>
        <v>#VALUE!</v>
      </c>
      <c r="AO21" s="42" t="n">
        <f aca="false">concentrations!AS21</f>
        <v>0</v>
      </c>
      <c r="AP21" s="0" t="e">
        <f aca="false">'surfaces brutes'!#ref!</f>
        <v>#VALUE!</v>
      </c>
      <c r="AQ21" s="42" t="e">
        <f aca="false">concentrations!#REF!</f>
        <v>#VALUE!</v>
      </c>
      <c r="AR21" s="57" t="e">
        <f aca="false">'surfaces brutes'!#ref!</f>
        <v>#VALUE!</v>
      </c>
      <c r="AS21" s="42" t="n">
        <f aca="false">concentrations!AU21</f>
        <v>0</v>
      </c>
      <c r="AT21" s="57" t="e">
        <f aca="false">'surfaces brutes'!#ref!</f>
        <v>#VALUE!</v>
      </c>
      <c r="AU21" s="42" t="n">
        <f aca="false">concentrations!AV21</f>
        <v>0</v>
      </c>
      <c r="AV21" s="57" t="e">
        <f aca="false">'surfaces brutes'!#ref!</f>
        <v>#VALUE!</v>
      </c>
      <c r="AW21" s="42" t="n">
        <f aca="false">concentrations!AW21</f>
        <v>0</v>
      </c>
      <c r="AX21" s="57" t="e">
        <f aca="false">'surfaces brutes'!#ref!</f>
        <v>#VALUE!</v>
      </c>
      <c r="AY21" s="42" t="n">
        <f aca="false">concentrations!BA21</f>
        <v>0</v>
      </c>
      <c r="AZ21" s="57" t="e">
        <f aca="false">'surfaces brutes'!#ref!</f>
        <v>#VALUE!</v>
      </c>
      <c r="BA21" s="42" t="n">
        <f aca="false">concentrations!BC21</f>
        <v>0</v>
      </c>
      <c r="BB21" s="42" t="e">
        <f aca="false">'surfaces brutes'!#ref!</f>
        <v>#VALUE!</v>
      </c>
      <c r="BC21" s="42" t="n">
        <f aca="false">concentrations!BD21</f>
        <v>0.00210315752871638</v>
      </c>
      <c r="BD21" s="57" t="e">
        <f aca="false">'surfaces brutes'!#ref!</f>
        <v>#VALUE!</v>
      </c>
      <c r="BE21" s="42" t="n">
        <f aca="false">concentrations!CM21</f>
        <v>0.00210315752871638</v>
      </c>
      <c r="BF21" s="57" t="e">
        <f aca="false">'surfaces brutes'!#ref!</f>
        <v>#VALUE!</v>
      </c>
      <c r="BG21" s="0" t="n">
        <f aca="false">concentrations!BH21</f>
        <v>0</v>
      </c>
      <c r="BH21" s="57" t="e">
        <f aca="false">'surfaces brutes'!#ref!</f>
        <v>#VALUE!</v>
      </c>
      <c r="BI21" s="42" t="n">
        <f aca="false">concentrations!CK21</f>
        <v>0.0122604219087938</v>
      </c>
      <c r="BJ21" s="57" t="e">
        <f aca="false">'surfaces brutes'!#ref!</f>
        <v>#VALUE!</v>
      </c>
      <c r="BK21" s="42" t="n">
        <f aca="false">concentrations!CL21</f>
        <v>0.0122604219087938</v>
      </c>
      <c r="BL21" s="57" t="e">
        <f aca="false">'surfaces brutes'!#ref!</f>
        <v>#VALUE!</v>
      </c>
      <c r="BM21" s="42" t="n">
        <f aca="false">concentrations!DD21</f>
        <v>0</v>
      </c>
      <c r="BN21" s="57" t="e">
        <f aca="false">'surfaces brutes'!#ref!</f>
        <v>#VALUE!</v>
      </c>
      <c r="BO21" s="42" t="n">
        <f aca="false">concentrations!BU21</f>
        <v>0</v>
      </c>
      <c r="BP21" s="57" t="e">
        <f aca="false">'surfaces brutes'!#ref!</f>
        <v>#VALUE!</v>
      </c>
      <c r="BQ21" s="57" t="n">
        <f aca="false">concentrations!BV21</f>
        <v>0</v>
      </c>
      <c r="BR21" s="57" t="e">
        <f aca="false">'surfaces brutes'!#ref!</f>
        <v>#VALUE!</v>
      </c>
      <c r="BS21" s="42" t="n">
        <f aca="false">concentrations!DE21</f>
        <v>0</v>
      </c>
      <c r="BT21" s="57" t="e">
        <f aca="false">'surfaces brutes'!#ref!</f>
        <v>#VALUE!</v>
      </c>
      <c r="BU21" s="42"/>
      <c r="BV21" s="57"/>
      <c r="BW21" s="42"/>
      <c r="BX21" s="57"/>
      <c r="BY21" s="42"/>
      <c r="BZ21" s="57"/>
      <c r="CA21" s="42"/>
      <c r="CB21" s="57"/>
      <c r="CC21" s="42"/>
      <c r="CD21" s="57"/>
      <c r="CE21" s="42"/>
      <c r="CF21" s="57"/>
      <c r="CG21" s="57"/>
      <c r="CH21" s="57"/>
      <c r="CI21" s="57"/>
      <c r="CJ21" s="57"/>
      <c r="CK21" s="57"/>
      <c r="CL21" s="57"/>
      <c r="CM21" s="57"/>
      <c r="CN21" s="57"/>
    </row>
    <row r="22" customFormat="false" ht="13.2" hidden="false" customHeight="false" outlineLevel="0" collapsed="false">
      <c r="A22" s="66" t="n">
        <f aca="false">concentrations!A22</f>
        <v>44264</v>
      </c>
      <c r="B22" s="66" t="n">
        <f aca="false">concentrations!B22</f>
        <v>44264</v>
      </c>
      <c r="C22" s="67" t="str">
        <f aca="false">concentrations!C22</f>
        <v>PHYTOFLOAT</v>
      </c>
      <c r="D22" s="67" t="e">
        <f aca="false">'surfaces brutes'!#ref!</f>
        <v>#VALUE!</v>
      </c>
      <c r="E22" s="67" t="e">
        <f aca="false">'surfaces brutes'!#ref!</f>
        <v>#VALUE!</v>
      </c>
      <c r="F22" s="66" t="e">
        <f aca="false">'surfaces brutes'!#ref!</f>
        <v>#VALUE!</v>
      </c>
      <c r="G22" s="67" t="str">
        <f aca="false">concentrations!E22</f>
        <v>Rade_Villefranche</v>
      </c>
      <c r="H22" s="67" t="str">
        <f aca="false">concentrations!D22</f>
        <v>PF-RADE-03</v>
      </c>
      <c r="I22" s="67" t="n">
        <f aca="false">concentrations!I22</f>
        <v>170</v>
      </c>
      <c r="J22" s="67" t="n">
        <f aca="false">concentrations!L22</f>
        <v>2.27</v>
      </c>
      <c r="K22" s="42" t="n">
        <f aca="false">concentrations!R22</f>
        <v>0.00499854192620728</v>
      </c>
      <c r="L22" s="0" t="e">
        <f aca="false">'surfaces brutes'!#ref!</f>
        <v>#VALUE!</v>
      </c>
      <c r="M22" s="42" t="n">
        <f aca="false">concentrations!DA22</f>
        <v>0.00433933487430971</v>
      </c>
      <c r="N22" s="57" t="e">
        <f aca="false">'surfaces brutes'!#ref!</f>
        <v>#VALUE!</v>
      </c>
      <c r="O22" s="42" t="n">
        <f aca="false">concentrations!CO22</f>
        <v>0</v>
      </c>
      <c r="P22" s="57" t="e">
        <f aca="false">'surfaces brutes'!#ref!</f>
        <v>#VALUE!</v>
      </c>
      <c r="Q22" s="42" t="n">
        <f aca="false">concentrations!AA22</f>
        <v>0</v>
      </c>
      <c r="R22" s="57" t="e">
        <f aca="false">'surfaces brutes'!#ref!</f>
        <v>#VALUE!</v>
      </c>
      <c r="S22" s="42" t="n">
        <f aca="false">concentrations!CP22</f>
        <v>0</v>
      </c>
      <c r="T22" s="57" t="e">
        <f aca="false">'surfaces brutes'!#ref!</f>
        <v>#VALUE!</v>
      </c>
      <c r="U22" s="0" t="n">
        <f aca="false">concentrations!AG22</f>
        <v>0</v>
      </c>
      <c r="V22" s="0" t="e">
        <f aca="false">'surfaces brutes'!#ref!</f>
        <v>#VALUE!</v>
      </c>
      <c r="W22" s="42" t="n">
        <f aca="false">concentrations!AH22</f>
        <v>0.00614073840756164</v>
      </c>
      <c r="X22" s="57" t="e">
        <f aca="false">'surfaces brutes'!#ref!</f>
        <v>#VALUE!</v>
      </c>
      <c r="Y22" s="42" t="n">
        <f aca="false">concentrations!AI22</f>
        <v>0.0096156225504334</v>
      </c>
      <c r="Z22" s="57" t="e">
        <f aca="false">'surfaces brutes'!#ref!</f>
        <v>#VALUE!</v>
      </c>
      <c r="AA22" s="42" t="n">
        <f aca="false">concentrations!AJ22</f>
        <v>0</v>
      </c>
      <c r="AB22" s="57" t="e">
        <f aca="false">'surfaces brutes'!#ref!</f>
        <v>#VALUE!</v>
      </c>
      <c r="AC22" s="42" t="n">
        <f aca="false">concentrations!AL22</f>
        <v>0</v>
      </c>
      <c r="AD22" s="57" t="e">
        <f aca="false">'surfaces brutes'!#ref!</f>
        <v>#VALUE!</v>
      </c>
      <c r="AE22" s="57" t="n">
        <f aca="false">concentrations!AK22</f>
        <v>0</v>
      </c>
      <c r="AF22" s="42" t="e">
        <f aca="false">'surfaces brutes'!#ref!</f>
        <v>#VALUE!</v>
      </c>
      <c r="AG22" s="42" t="n">
        <f aca="false">concentrations!AM22</f>
        <v>0</v>
      </c>
      <c r="AH22" s="57" t="e">
        <f aca="false">'surfaces brutes'!#ref!</f>
        <v>#VALUE!</v>
      </c>
      <c r="AI22" s="0" t="n">
        <f aca="false">concentrations!AN22</f>
        <v>0.0124082019368762</v>
      </c>
      <c r="AJ22" s="57" t="e">
        <f aca="false">'surfaces brutes'!#ref!</f>
        <v>#VALUE!</v>
      </c>
      <c r="AK22" s="42" t="n">
        <f aca="false">concentrations!AO22</f>
        <v>0</v>
      </c>
      <c r="AL22" s="0" t="e">
        <f aca="false">'surfaces brutes'!#ref!</f>
        <v>#VALUE!</v>
      </c>
      <c r="AM22" s="0" t="n">
        <f aca="false">concentrations!AR22</f>
        <v>0</v>
      </c>
      <c r="AN22" s="57" t="e">
        <f aca="false">'surfaces brutes'!#ref!</f>
        <v>#VALUE!</v>
      </c>
      <c r="AO22" s="42" t="n">
        <f aca="false">concentrations!AS22</f>
        <v>0.000945257626736846</v>
      </c>
      <c r="AP22" s="0" t="e">
        <f aca="false">'surfaces brutes'!#ref!</f>
        <v>#VALUE!</v>
      </c>
      <c r="AQ22" s="42" t="e">
        <f aca="false">concentrations!#REF!</f>
        <v>#VALUE!</v>
      </c>
      <c r="AR22" s="57" t="e">
        <f aca="false">'surfaces brutes'!#ref!</f>
        <v>#VALUE!</v>
      </c>
      <c r="AS22" s="42" t="n">
        <f aca="false">concentrations!AU22</f>
        <v>0</v>
      </c>
      <c r="AT22" s="57" t="e">
        <f aca="false">'surfaces brutes'!#ref!</f>
        <v>#VALUE!</v>
      </c>
      <c r="AU22" s="42" t="n">
        <f aca="false">concentrations!AV22</f>
        <v>0.00169776169370836</v>
      </c>
      <c r="AV22" s="57" t="e">
        <f aca="false">'surfaces brutes'!#ref!</f>
        <v>#VALUE!</v>
      </c>
      <c r="AW22" s="42" t="n">
        <f aca="false">concentrations!AW22</f>
        <v>0</v>
      </c>
      <c r="AX22" s="57" t="e">
        <f aca="false">'surfaces brutes'!#ref!</f>
        <v>#VALUE!</v>
      </c>
      <c r="AY22" s="42" t="n">
        <f aca="false">concentrations!BA22</f>
        <v>0</v>
      </c>
      <c r="AZ22" s="57" t="e">
        <f aca="false">'surfaces brutes'!#ref!</f>
        <v>#VALUE!</v>
      </c>
      <c r="BA22" s="42" t="n">
        <f aca="false">concentrations!BC22</f>
        <v>0</v>
      </c>
      <c r="BB22" s="42" t="e">
        <f aca="false">'surfaces brutes'!#ref!</f>
        <v>#VALUE!</v>
      </c>
      <c r="BC22" s="42" t="n">
        <f aca="false">concentrations!BD22</f>
        <v>0.00290301775497511</v>
      </c>
      <c r="BD22" s="57" t="e">
        <f aca="false">'surfaces brutes'!#ref!</f>
        <v>#VALUE!</v>
      </c>
      <c r="BE22" s="42" t="n">
        <f aca="false">concentrations!CM22</f>
        <v>0.00290301775497511</v>
      </c>
      <c r="BF22" s="57" t="e">
        <f aca="false">'surfaces brutes'!#ref!</f>
        <v>#VALUE!</v>
      </c>
      <c r="BG22" s="0" t="n">
        <f aca="false">concentrations!BH22</f>
        <v>0</v>
      </c>
      <c r="BH22" s="57" t="e">
        <f aca="false">'surfaces brutes'!#ref!</f>
        <v>#VALUE!</v>
      </c>
      <c r="BI22" s="42" t="n">
        <f aca="false">concentrations!CK22</f>
        <v>0.0423897239628548</v>
      </c>
      <c r="BJ22" s="57" t="e">
        <f aca="false">'surfaces brutes'!#ref!</f>
        <v>#VALUE!</v>
      </c>
      <c r="BK22" s="42" t="n">
        <f aca="false">concentrations!CL22</f>
        <v>0.0423897239628548</v>
      </c>
      <c r="BL22" s="57" t="e">
        <f aca="false">'surfaces brutes'!#ref!</f>
        <v>#VALUE!</v>
      </c>
      <c r="BM22" s="42" t="n">
        <f aca="false">concentrations!DD22</f>
        <v>0</v>
      </c>
      <c r="BN22" s="57" t="e">
        <f aca="false">'surfaces brutes'!#ref!</f>
        <v>#VALUE!</v>
      </c>
      <c r="BO22" s="42" t="n">
        <f aca="false">concentrations!BU22</f>
        <v>0</v>
      </c>
      <c r="BP22" s="57" t="e">
        <f aca="false">'surfaces brutes'!#ref!</f>
        <v>#VALUE!</v>
      </c>
      <c r="BQ22" s="57" t="n">
        <f aca="false">concentrations!BV22</f>
        <v>0.00214089207875433</v>
      </c>
      <c r="BR22" s="57" t="e">
        <f aca="false">'surfaces brutes'!#ref!</f>
        <v>#VALUE!</v>
      </c>
      <c r="BS22" s="42" t="n">
        <f aca="false">concentrations!DE22</f>
        <v>0.00214089207875433</v>
      </c>
      <c r="BT22" s="57" t="e">
        <f aca="false">'surfaces brutes'!#ref!</f>
        <v>#VALUE!</v>
      </c>
      <c r="BU22" s="42"/>
      <c r="BV22" s="57"/>
      <c r="BW22" s="42"/>
      <c r="BX22" s="57"/>
      <c r="BY22" s="42"/>
      <c r="BZ22" s="57"/>
      <c r="CA22" s="42"/>
      <c r="CB22" s="57"/>
      <c r="CC22" s="42"/>
      <c r="CD22" s="57"/>
      <c r="CE22" s="42"/>
      <c r="CF22" s="57"/>
      <c r="CG22" s="57"/>
      <c r="CH22" s="57"/>
      <c r="CI22" s="57"/>
      <c r="CJ22" s="57"/>
      <c r="CK22" s="57"/>
      <c r="CL22" s="57"/>
      <c r="CM22" s="57"/>
      <c r="CN22" s="57"/>
    </row>
    <row r="23" customFormat="false" ht="13.2" hidden="false" customHeight="false" outlineLevel="0" collapsed="false">
      <c r="A23" s="66" t="n">
        <f aca="false">concentrations!A23</f>
        <v>44264</v>
      </c>
      <c r="B23" s="66" t="n">
        <f aca="false">concentrations!B23</f>
        <v>44264</v>
      </c>
      <c r="C23" s="67" t="str">
        <f aca="false">concentrations!C23</f>
        <v>PHYTOFLOAT</v>
      </c>
      <c r="D23" s="67" t="e">
        <f aca="false">'surfaces brutes'!#ref!</f>
        <v>#VALUE!</v>
      </c>
      <c r="E23" s="67" t="e">
        <f aca="false">'surfaces brutes'!#ref!</f>
        <v>#VALUE!</v>
      </c>
      <c r="F23" s="66" t="e">
        <f aca="false">'surfaces brutes'!#ref!</f>
        <v>#VALUE!</v>
      </c>
      <c r="G23" s="67" t="str">
        <f aca="false">concentrations!E23</f>
        <v>Rade_Villefranche</v>
      </c>
      <c r="H23" s="67" t="str">
        <f aca="false">concentrations!D23</f>
        <v>PF-RADE-04</v>
      </c>
      <c r="I23" s="67" t="n">
        <f aca="false">concentrations!I23</f>
        <v>130</v>
      </c>
      <c r="J23" s="67" t="n">
        <f aca="false">concentrations!L23</f>
        <v>2.27</v>
      </c>
      <c r="K23" s="42" t="n">
        <f aca="false">concentrations!R23</f>
        <v>0.00420619035254416</v>
      </c>
      <c r="L23" s="0" t="e">
        <f aca="false">'surfaces brutes'!#ref!</f>
        <v>#VALUE!</v>
      </c>
      <c r="M23" s="42" t="n">
        <f aca="false">concentrations!DA23</f>
        <v>0.0042117596488148</v>
      </c>
      <c r="N23" s="57" t="e">
        <f aca="false">'surfaces brutes'!#ref!</f>
        <v>#VALUE!</v>
      </c>
      <c r="O23" s="42" t="n">
        <f aca="false">concentrations!CO23</f>
        <v>0</v>
      </c>
      <c r="P23" s="57" t="e">
        <f aca="false">'surfaces brutes'!#ref!</f>
        <v>#VALUE!</v>
      </c>
      <c r="Q23" s="42" t="n">
        <f aca="false">concentrations!AA23</f>
        <v>0</v>
      </c>
      <c r="R23" s="57" t="e">
        <f aca="false">'surfaces brutes'!#ref!</f>
        <v>#VALUE!</v>
      </c>
      <c r="S23" s="42" t="n">
        <f aca="false">concentrations!CP23</f>
        <v>0</v>
      </c>
      <c r="T23" s="57" t="e">
        <f aca="false">'surfaces brutes'!#ref!</f>
        <v>#VALUE!</v>
      </c>
      <c r="U23" s="0" t="n">
        <f aca="false">concentrations!AG23</f>
        <v>0</v>
      </c>
      <c r="V23" s="0" t="e">
        <f aca="false">'surfaces brutes'!#ref!</f>
        <v>#VALUE!</v>
      </c>
      <c r="W23" s="42" t="n">
        <f aca="false">concentrations!AH23</f>
        <v>0.0047132075411982</v>
      </c>
      <c r="X23" s="57" t="e">
        <f aca="false">'surfaces brutes'!#ref!</f>
        <v>#VALUE!</v>
      </c>
      <c r="Y23" s="42" t="n">
        <f aca="false">concentrations!AI23</f>
        <v>0.0122873443059718</v>
      </c>
      <c r="Z23" s="57" t="e">
        <f aca="false">'surfaces brutes'!#ref!</f>
        <v>#VALUE!</v>
      </c>
      <c r="AA23" s="42" t="n">
        <f aca="false">concentrations!AJ23</f>
        <v>0</v>
      </c>
      <c r="AB23" s="57" t="e">
        <f aca="false">'surfaces brutes'!#ref!</f>
        <v>#VALUE!</v>
      </c>
      <c r="AC23" s="42" t="n">
        <f aca="false">concentrations!AL23</f>
        <v>0</v>
      </c>
      <c r="AD23" s="57" t="e">
        <f aca="false">'surfaces brutes'!#ref!</f>
        <v>#VALUE!</v>
      </c>
      <c r="AE23" s="57" t="n">
        <f aca="false">concentrations!AK23</f>
        <v>0</v>
      </c>
      <c r="AF23" s="42" t="e">
        <f aca="false">'surfaces brutes'!#ref!</f>
        <v>#VALUE!</v>
      </c>
      <c r="AG23" s="42" t="n">
        <f aca="false">concentrations!AM23</f>
        <v>0</v>
      </c>
      <c r="AH23" s="57" t="e">
        <f aca="false">'surfaces brutes'!#ref!</f>
        <v>#VALUE!</v>
      </c>
      <c r="AI23" s="0" t="n">
        <f aca="false">concentrations!AN23</f>
        <v>0.00939346692138626</v>
      </c>
      <c r="AJ23" s="57" t="e">
        <f aca="false">'surfaces brutes'!#ref!</f>
        <v>#VALUE!</v>
      </c>
      <c r="AK23" s="42" t="n">
        <f aca="false">concentrations!AO23</f>
        <v>0.00223814039378571</v>
      </c>
      <c r="AL23" s="0" t="e">
        <f aca="false">'surfaces brutes'!#ref!</f>
        <v>#VALUE!</v>
      </c>
      <c r="AM23" s="0" t="n">
        <f aca="false">concentrations!AR23</f>
        <v>0</v>
      </c>
      <c r="AN23" s="57" t="e">
        <f aca="false">'surfaces brutes'!#ref!</f>
        <v>#VALUE!</v>
      </c>
      <c r="AO23" s="42" t="n">
        <f aca="false">concentrations!AS23</f>
        <v>0.000774791792662749</v>
      </c>
      <c r="AP23" s="0" t="e">
        <f aca="false">'surfaces brutes'!#ref!</f>
        <v>#VALUE!</v>
      </c>
      <c r="AQ23" s="42" t="e">
        <f aca="false">concentrations!#REF!</f>
        <v>#VALUE!</v>
      </c>
      <c r="AR23" s="57" t="e">
        <f aca="false">'surfaces brutes'!#ref!</f>
        <v>#VALUE!</v>
      </c>
      <c r="AS23" s="42" t="n">
        <f aca="false">concentrations!AU23</f>
        <v>0</v>
      </c>
      <c r="AT23" s="57" t="e">
        <f aca="false">'surfaces brutes'!#ref!</f>
        <v>#VALUE!</v>
      </c>
      <c r="AU23" s="42" t="n">
        <f aca="false">concentrations!AV23</f>
        <v>0.00137151115577731</v>
      </c>
      <c r="AV23" s="57" t="e">
        <f aca="false">'surfaces brutes'!#ref!</f>
        <v>#VALUE!</v>
      </c>
      <c r="AW23" s="42" t="n">
        <f aca="false">concentrations!AW23</f>
        <v>0.000405985127914945</v>
      </c>
      <c r="AX23" s="57" t="e">
        <f aca="false">'surfaces brutes'!#ref!</f>
        <v>#VALUE!</v>
      </c>
      <c r="AY23" s="42" t="n">
        <f aca="false">concentrations!BA23</f>
        <v>0</v>
      </c>
      <c r="AZ23" s="57" t="e">
        <f aca="false">'surfaces brutes'!#ref!</f>
        <v>#VALUE!</v>
      </c>
      <c r="BA23" s="42" t="n">
        <f aca="false">concentrations!BC23</f>
        <v>0</v>
      </c>
      <c r="BB23" s="42" t="e">
        <f aca="false">'surfaces brutes'!#ref!</f>
        <v>#VALUE!</v>
      </c>
      <c r="BC23" s="42" t="n">
        <f aca="false">concentrations!BD23</f>
        <v>0.0030876727554555</v>
      </c>
      <c r="BD23" s="57" t="e">
        <f aca="false">'surfaces brutes'!#ref!</f>
        <v>#VALUE!</v>
      </c>
      <c r="BE23" s="42" t="n">
        <f aca="false">concentrations!CM23</f>
        <v>0.0030876727554555</v>
      </c>
      <c r="BF23" s="57" t="e">
        <f aca="false">'surfaces brutes'!#ref!</f>
        <v>#VALUE!</v>
      </c>
      <c r="BG23" s="0" t="n">
        <f aca="false">concentrations!BH23</f>
        <v>0</v>
      </c>
      <c r="BH23" s="57" t="e">
        <f aca="false">'surfaces brutes'!#ref!</f>
        <v>#VALUE!</v>
      </c>
      <c r="BI23" s="42" t="n">
        <f aca="false">concentrations!CK23</f>
        <v>0.0420597064042756</v>
      </c>
      <c r="BJ23" s="57" t="e">
        <f aca="false">'surfaces brutes'!#ref!</f>
        <v>#VALUE!</v>
      </c>
      <c r="BK23" s="42" t="n">
        <f aca="false">concentrations!CL23</f>
        <v>0.0420597064042756</v>
      </c>
      <c r="BL23" s="57" t="e">
        <f aca="false">'surfaces brutes'!#ref!</f>
        <v>#VALUE!</v>
      </c>
      <c r="BM23" s="42" t="n">
        <f aca="false">concentrations!DD23</f>
        <v>0</v>
      </c>
      <c r="BN23" s="57" t="e">
        <f aca="false">'surfaces brutes'!#ref!</f>
        <v>#VALUE!</v>
      </c>
      <c r="BO23" s="42" t="n">
        <f aca="false">concentrations!BU23</f>
        <v>0</v>
      </c>
      <c r="BP23" s="57" t="e">
        <f aca="false">'surfaces brutes'!#ref!</f>
        <v>#VALUE!</v>
      </c>
      <c r="BQ23" s="57" t="n">
        <f aca="false">concentrations!BV23</f>
        <v>0.00190115927384355</v>
      </c>
      <c r="BR23" s="57" t="e">
        <f aca="false">'surfaces brutes'!#ref!</f>
        <v>#VALUE!</v>
      </c>
      <c r="BS23" s="42" t="n">
        <f aca="false">concentrations!DE23</f>
        <v>0.00190115927384355</v>
      </c>
      <c r="BT23" s="57" t="e">
        <f aca="false">'surfaces brutes'!#ref!</f>
        <v>#VALUE!</v>
      </c>
      <c r="BU23" s="42"/>
      <c r="BV23" s="57"/>
      <c r="BW23" s="42"/>
      <c r="BX23" s="57"/>
      <c r="BY23" s="42"/>
      <c r="BZ23" s="57"/>
      <c r="CA23" s="42"/>
      <c r="CB23" s="57"/>
      <c r="CC23" s="42"/>
      <c r="CD23" s="57"/>
      <c r="CE23" s="42"/>
      <c r="CF23" s="57"/>
      <c r="CG23" s="57"/>
      <c r="CH23" s="57"/>
      <c r="CI23" s="57"/>
      <c r="CJ23" s="57"/>
      <c r="CK23" s="57"/>
      <c r="CL23" s="57"/>
      <c r="CM23" s="57"/>
      <c r="CN23" s="57"/>
    </row>
    <row r="24" customFormat="false" ht="13.2" hidden="false" customHeight="false" outlineLevel="0" collapsed="false">
      <c r="A24" s="66" t="n">
        <f aca="false">concentrations!A24</f>
        <v>44264</v>
      </c>
      <c r="B24" s="66" t="n">
        <f aca="false">concentrations!B24</f>
        <v>44264</v>
      </c>
      <c r="C24" s="67" t="str">
        <f aca="false">concentrations!C24</f>
        <v>PHYTOFLOAT</v>
      </c>
      <c r="D24" s="67" t="e">
        <f aca="false">'surfaces brutes'!#ref!</f>
        <v>#VALUE!</v>
      </c>
      <c r="E24" s="67" t="e">
        <f aca="false">'surfaces brutes'!#ref!</f>
        <v>#VALUE!</v>
      </c>
      <c r="F24" s="66" t="e">
        <f aca="false">'surfaces brutes'!#ref!</f>
        <v>#VALUE!</v>
      </c>
      <c r="G24" s="67" t="str">
        <f aca="false">concentrations!E24</f>
        <v>Rade_Villefranche</v>
      </c>
      <c r="H24" s="67" t="str">
        <f aca="false">concentrations!D24</f>
        <v>PF-RADE-05</v>
      </c>
      <c r="I24" s="67" t="n">
        <f aca="false">concentrations!I24</f>
        <v>80</v>
      </c>
      <c r="J24" s="67" t="n">
        <f aca="false">concentrations!L24</f>
        <v>2.27</v>
      </c>
      <c r="K24" s="42" t="n">
        <f aca="false">concentrations!R24</f>
        <v>0.0178817477543567</v>
      </c>
      <c r="L24" s="0" t="e">
        <f aca="false">'surfaces brutes'!#ref!</f>
        <v>#VALUE!</v>
      </c>
      <c r="M24" s="42" t="n">
        <f aca="false">concentrations!DA24</f>
        <v>0.0222747000657388</v>
      </c>
      <c r="N24" s="57" t="e">
        <f aca="false">'surfaces brutes'!#ref!</f>
        <v>#VALUE!</v>
      </c>
      <c r="O24" s="42" t="n">
        <f aca="false">concentrations!CO24</f>
        <v>0</v>
      </c>
      <c r="P24" s="57" t="e">
        <f aca="false">'surfaces brutes'!#ref!</f>
        <v>#VALUE!</v>
      </c>
      <c r="Q24" s="42" t="n">
        <f aca="false">concentrations!AA24</f>
        <v>0.00358782696443584</v>
      </c>
      <c r="R24" s="57" t="e">
        <f aca="false">'surfaces brutes'!#ref!</f>
        <v>#VALUE!</v>
      </c>
      <c r="S24" s="42" t="n">
        <f aca="false">concentrations!CP24</f>
        <v>0</v>
      </c>
      <c r="T24" s="57" t="e">
        <f aca="false">'surfaces brutes'!#ref!</f>
        <v>#VALUE!</v>
      </c>
      <c r="U24" s="0" t="n">
        <f aca="false">concentrations!AG24</f>
        <v>0.00208410142508197</v>
      </c>
      <c r="V24" s="0" t="e">
        <f aca="false">'surfaces brutes'!#ref!</f>
        <v>#VALUE!</v>
      </c>
      <c r="W24" s="42" t="n">
        <f aca="false">concentrations!AH24</f>
        <v>0.0214186925586682</v>
      </c>
      <c r="X24" s="57" t="e">
        <f aca="false">'surfaces brutes'!#ref!</f>
        <v>#VALUE!</v>
      </c>
      <c r="Y24" s="42" t="n">
        <f aca="false">concentrations!AI24</f>
        <v>0.0453740449211527</v>
      </c>
      <c r="Z24" s="57" t="e">
        <f aca="false">'surfaces brutes'!#ref!</f>
        <v>#VALUE!</v>
      </c>
      <c r="AA24" s="42" t="n">
        <f aca="false">concentrations!AJ24</f>
        <v>0.00392242722031181</v>
      </c>
      <c r="AB24" s="57" t="e">
        <f aca="false">'surfaces brutes'!#ref!</f>
        <v>#VALUE!</v>
      </c>
      <c r="AC24" s="42" t="n">
        <f aca="false">concentrations!AL24</f>
        <v>0.00827734039118542</v>
      </c>
      <c r="AD24" s="57" t="e">
        <f aca="false">'surfaces brutes'!#ref!</f>
        <v>#VALUE!</v>
      </c>
      <c r="AE24" s="57" t="n">
        <f aca="false">concentrations!AK24</f>
        <v>0</v>
      </c>
      <c r="AF24" s="42" t="e">
        <f aca="false">'surfaces brutes'!#ref!</f>
        <v>#VALUE!</v>
      </c>
      <c r="AG24" s="42" t="n">
        <f aca="false">concentrations!AM24</f>
        <v>0.00186459907112628</v>
      </c>
      <c r="AH24" s="57" t="e">
        <f aca="false">'surfaces brutes'!#ref!</f>
        <v>#VALUE!</v>
      </c>
      <c r="AI24" s="0" t="n">
        <f aca="false">concentrations!AN24</f>
        <v>0.0346801098681138</v>
      </c>
      <c r="AJ24" s="57" t="e">
        <f aca="false">'surfaces brutes'!#ref!</f>
        <v>#VALUE!</v>
      </c>
      <c r="AK24" s="42" t="n">
        <f aca="false">concentrations!AO24</f>
        <v>0.0018185296839436</v>
      </c>
      <c r="AL24" s="0" t="e">
        <f aca="false">'surfaces brutes'!#ref!</f>
        <v>#VALUE!</v>
      </c>
      <c r="AM24" s="0" t="n">
        <f aca="false">concentrations!AR24</f>
        <v>0</v>
      </c>
      <c r="AN24" s="57" t="e">
        <f aca="false">'surfaces brutes'!#ref!</f>
        <v>#VALUE!</v>
      </c>
      <c r="AO24" s="42" t="n">
        <f aca="false">concentrations!AS24</f>
        <v>0.00485636991486293</v>
      </c>
      <c r="AP24" s="0" t="e">
        <f aca="false">'surfaces brutes'!#ref!</f>
        <v>#VALUE!</v>
      </c>
      <c r="AQ24" s="42" t="e">
        <f aca="false">concentrations!#REF!</f>
        <v>#VALUE!</v>
      </c>
      <c r="AR24" s="57" t="e">
        <f aca="false">'surfaces brutes'!#ref!</f>
        <v>#VALUE!</v>
      </c>
      <c r="AS24" s="42" t="n">
        <f aca="false">concentrations!AU24</f>
        <v>0</v>
      </c>
      <c r="AT24" s="57" t="e">
        <f aca="false">'surfaces brutes'!#ref!</f>
        <v>#VALUE!</v>
      </c>
      <c r="AU24" s="42" t="n">
        <f aca="false">concentrations!AV24</f>
        <v>0.00647920450263328</v>
      </c>
      <c r="AV24" s="57" t="e">
        <f aca="false">'surfaces brutes'!#ref!</f>
        <v>#VALUE!</v>
      </c>
      <c r="AW24" s="42" t="n">
        <f aca="false">concentrations!AW24</f>
        <v>0.00052032437681959</v>
      </c>
      <c r="AX24" s="57" t="e">
        <f aca="false">'surfaces brutes'!#ref!</f>
        <v>#VALUE!</v>
      </c>
      <c r="AY24" s="42" t="n">
        <f aca="false">concentrations!BA24</f>
        <v>0</v>
      </c>
      <c r="AZ24" s="57" t="e">
        <f aca="false">'surfaces brutes'!#ref!</f>
        <v>#VALUE!</v>
      </c>
      <c r="BA24" s="42" t="n">
        <f aca="false">concentrations!BC24</f>
        <v>0</v>
      </c>
      <c r="BB24" s="42" t="e">
        <f aca="false">'surfaces brutes'!#ref!</f>
        <v>#VALUE!</v>
      </c>
      <c r="BC24" s="42" t="n">
        <f aca="false">concentrations!BD24</f>
        <v>0.0330346581261106</v>
      </c>
      <c r="BD24" s="57" t="e">
        <f aca="false">'surfaces brutes'!#ref!</f>
        <v>#VALUE!</v>
      </c>
      <c r="BE24" s="42" t="n">
        <f aca="false">concentrations!CM24</f>
        <v>0.0330346581261106</v>
      </c>
      <c r="BF24" s="57" t="e">
        <f aca="false">'surfaces brutes'!#ref!</f>
        <v>#VALUE!</v>
      </c>
      <c r="BG24" s="0" t="n">
        <f aca="false">concentrations!BH24</f>
        <v>0.00833232091747474</v>
      </c>
      <c r="BH24" s="57" t="e">
        <f aca="false">'surfaces brutes'!#ref!</f>
        <v>#VALUE!</v>
      </c>
      <c r="BI24" s="42" t="n">
        <f aca="false">concentrations!CK24</f>
        <v>0.223765701426375</v>
      </c>
      <c r="BJ24" s="57" t="e">
        <f aca="false">'surfaces brutes'!#ref!</f>
        <v>#VALUE!</v>
      </c>
      <c r="BK24" s="42" t="n">
        <f aca="false">concentrations!CL24</f>
        <v>0.23209802234385</v>
      </c>
      <c r="BL24" s="57" t="e">
        <f aca="false">'surfaces brutes'!#ref!</f>
        <v>#VALUE!</v>
      </c>
      <c r="BM24" s="42" t="n">
        <f aca="false">concentrations!DD24</f>
        <v>0</v>
      </c>
      <c r="BN24" s="57" t="e">
        <f aca="false">'surfaces brutes'!#ref!</f>
        <v>#VALUE!</v>
      </c>
      <c r="BO24" s="42" t="n">
        <f aca="false">concentrations!BU24</f>
        <v>0</v>
      </c>
      <c r="BP24" s="57" t="e">
        <f aca="false">'surfaces brutes'!#ref!</f>
        <v>#VALUE!</v>
      </c>
      <c r="BQ24" s="57" t="n">
        <f aca="false">concentrations!BV24</f>
        <v>0.00907008286629876</v>
      </c>
      <c r="BR24" s="57" t="e">
        <f aca="false">'surfaces brutes'!#ref!</f>
        <v>#VALUE!</v>
      </c>
      <c r="BS24" s="42" t="n">
        <f aca="false">concentrations!DE24</f>
        <v>0.00907008286629876</v>
      </c>
      <c r="BT24" s="57" t="e">
        <f aca="false">'surfaces brutes'!#ref!</f>
        <v>#VALUE!</v>
      </c>
      <c r="BU24" s="42"/>
      <c r="BV24" s="57"/>
      <c r="BW24" s="42"/>
      <c r="BX24" s="57"/>
      <c r="BY24" s="42"/>
      <c r="BZ24" s="57"/>
      <c r="CA24" s="42"/>
      <c r="CB24" s="57"/>
      <c r="CC24" s="42"/>
      <c r="CD24" s="57"/>
      <c r="CE24" s="42"/>
      <c r="CF24" s="57"/>
      <c r="CG24" s="57"/>
      <c r="CH24" s="57"/>
      <c r="CI24" s="57"/>
      <c r="CJ24" s="57"/>
      <c r="CK24" s="57"/>
      <c r="CL24" s="57"/>
      <c r="CM24" s="57"/>
      <c r="CN24" s="57"/>
    </row>
    <row r="25" customFormat="false" ht="13.2" hidden="false" customHeight="false" outlineLevel="0" collapsed="false">
      <c r="A25" s="66" t="n">
        <f aca="false">concentrations!A25</f>
        <v>44264</v>
      </c>
      <c r="B25" s="66" t="n">
        <f aca="false">concentrations!B25</f>
        <v>44264</v>
      </c>
      <c r="C25" s="67" t="str">
        <f aca="false">concentrations!C25</f>
        <v>PHYTOFLOAT</v>
      </c>
      <c r="D25" s="67" t="e">
        <f aca="false">'surfaces brutes'!#ref!</f>
        <v>#VALUE!</v>
      </c>
      <c r="E25" s="67" t="e">
        <f aca="false">'surfaces brutes'!#ref!</f>
        <v>#VALUE!</v>
      </c>
      <c r="F25" s="66" t="e">
        <f aca="false">'surfaces brutes'!#ref!</f>
        <v>#VALUE!</v>
      </c>
      <c r="G25" s="67" t="str">
        <f aca="false">concentrations!E25</f>
        <v>Rade_Villefranche</v>
      </c>
      <c r="H25" s="67" t="str">
        <f aca="false">concentrations!D25</f>
        <v>PF-RADE-06</v>
      </c>
      <c r="I25" s="67" t="n">
        <f aca="false">concentrations!I25</f>
        <v>80</v>
      </c>
      <c r="J25" s="67" t="n">
        <f aca="false">concentrations!L25</f>
        <v>2.27</v>
      </c>
      <c r="K25" s="42" t="n">
        <f aca="false">concentrations!R25</f>
        <v>0.0221193173321026</v>
      </c>
      <c r="L25" s="0" t="e">
        <f aca="false">'surfaces brutes'!#ref!</f>
        <v>#VALUE!</v>
      </c>
      <c r="M25" s="42" t="n">
        <f aca="false">concentrations!DA25</f>
        <v>0.028229610704062</v>
      </c>
      <c r="N25" s="57" t="e">
        <f aca="false">'surfaces brutes'!#ref!</f>
        <v>#VALUE!</v>
      </c>
      <c r="O25" s="42" t="n">
        <f aca="false">concentrations!CO25</f>
        <v>0</v>
      </c>
      <c r="P25" s="57" t="e">
        <f aca="false">'surfaces brutes'!#ref!</f>
        <v>#VALUE!</v>
      </c>
      <c r="Q25" s="42" t="n">
        <f aca="false">concentrations!AA25</f>
        <v>0.00454688911645577</v>
      </c>
      <c r="R25" s="57" t="e">
        <f aca="false">'surfaces brutes'!#ref!</f>
        <v>#VALUE!</v>
      </c>
      <c r="S25" s="42" t="n">
        <f aca="false">concentrations!CP25</f>
        <v>0</v>
      </c>
      <c r="T25" s="57" t="e">
        <f aca="false">'surfaces brutes'!#ref!</f>
        <v>#VALUE!</v>
      </c>
      <c r="U25" s="0" t="n">
        <f aca="false">concentrations!AG25</f>
        <v>0.00273887301653698</v>
      </c>
      <c r="V25" s="0" t="e">
        <f aca="false">'surfaces brutes'!#ref!</f>
        <v>#VALUE!</v>
      </c>
      <c r="W25" s="42" t="n">
        <f aca="false">concentrations!AH25</f>
        <v>0.0274487872931889</v>
      </c>
      <c r="X25" s="57" t="e">
        <f aca="false">'surfaces brutes'!#ref!</f>
        <v>#VALUE!</v>
      </c>
      <c r="Y25" s="42" t="n">
        <f aca="false">concentrations!AI25</f>
        <v>0.0572042453434418</v>
      </c>
      <c r="Z25" s="57" t="e">
        <f aca="false">'surfaces brutes'!#ref!</f>
        <v>#VALUE!</v>
      </c>
      <c r="AA25" s="42" t="n">
        <f aca="false">concentrations!AJ25</f>
        <v>0.00464432309431389</v>
      </c>
      <c r="AB25" s="57" t="e">
        <f aca="false">'surfaces brutes'!#ref!</f>
        <v>#VALUE!</v>
      </c>
      <c r="AC25" s="42" t="n">
        <f aca="false">concentrations!AL25</f>
        <v>0.0104912994778874</v>
      </c>
      <c r="AD25" s="57" t="e">
        <f aca="false">'surfaces brutes'!#ref!</f>
        <v>#VALUE!</v>
      </c>
      <c r="AE25" s="57" t="n">
        <f aca="false">concentrations!AK25</f>
        <v>0</v>
      </c>
      <c r="AF25" s="42" t="e">
        <f aca="false">'surfaces brutes'!#ref!</f>
        <v>#VALUE!</v>
      </c>
      <c r="AG25" s="42" t="n">
        <f aca="false">concentrations!AM25</f>
        <v>0.00220762139846188</v>
      </c>
      <c r="AH25" s="57" t="e">
        <f aca="false">'surfaces brutes'!#ref!</f>
        <v>#VALUE!</v>
      </c>
      <c r="AI25" s="0" t="n">
        <f aca="false">concentrations!AN25</f>
        <v>0.0445125374501679</v>
      </c>
      <c r="AJ25" s="57" t="e">
        <f aca="false">'surfaces brutes'!#ref!</f>
        <v>#VALUE!</v>
      </c>
      <c r="AK25" s="42" t="n">
        <f aca="false">concentrations!AO25</f>
        <v>0.00837947456122665</v>
      </c>
      <c r="AL25" s="0" t="e">
        <f aca="false">'surfaces brutes'!#ref!</f>
        <v>#VALUE!</v>
      </c>
      <c r="AM25" s="0" t="n">
        <f aca="false">concentrations!AR25</f>
        <v>0</v>
      </c>
      <c r="AN25" s="57" t="e">
        <f aca="false">'surfaces brutes'!#ref!</f>
        <v>#VALUE!</v>
      </c>
      <c r="AO25" s="42" t="n">
        <f aca="false">concentrations!AS25</f>
        <v>0.00523418459315495</v>
      </c>
      <c r="AP25" s="0" t="e">
        <f aca="false">'surfaces brutes'!#ref!</f>
        <v>#VALUE!</v>
      </c>
      <c r="AQ25" s="42" t="e">
        <f aca="false">concentrations!#REF!</f>
        <v>#VALUE!</v>
      </c>
      <c r="AR25" s="57" t="e">
        <f aca="false">'surfaces brutes'!#ref!</f>
        <v>#VALUE!</v>
      </c>
      <c r="AS25" s="42" t="n">
        <f aca="false">concentrations!AU25</f>
        <v>0</v>
      </c>
      <c r="AT25" s="57" t="e">
        <f aca="false">'surfaces brutes'!#ref!</f>
        <v>#VALUE!</v>
      </c>
      <c r="AU25" s="42" t="n">
        <f aca="false">concentrations!AV25</f>
        <v>0.0074955652263341</v>
      </c>
      <c r="AV25" s="57" t="e">
        <f aca="false">'surfaces brutes'!#ref!</f>
        <v>#VALUE!</v>
      </c>
      <c r="AW25" s="42" t="n">
        <f aca="false">concentrations!AW25</f>
        <v>0</v>
      </c>
      <c r="AX25" s="57" t="e">
        <f aca="false">'surfaces brutes'!#ref!</f>
        <v>#VALUE!</v>
      </c>
      <c r="AY25" s="42" t="n">
        <f aca="false">concentrations!BA25</f>
        <v>0</v>
      </c>
      <c r="AZ25" s="57" t="e">
        <f aca="false">'surfaces brutes'!#ref!</f>
        <v>#VALUE!</v>
      </c>
      <c r="BA25" s="42" t="n">
        <f aca="false">concentrations!BC25</f>
        <v>0</v>
      </c>
      <c r="BB25" s="42" t="e">
        <f aca="false">'surfaces brutes'!#ref!</f>
        <v>#VALUE!</v>
      </c>
      <c r="BC25" s="42" t="n">
        <f aca="false">concentrations!BD25</f>
        <v>0.0451844421601411</v>
      </c>
      <c r="BD25" s="57" t="e">
        <f aca="false">'surfaces brutes'!#ref!</f>
        <v>#VALUE!</v>
      </c>
      <c r="BE25" s="42" t="n">
        <f aca="false">concentrations!CM25</f>
        <v>0.0451844421601411</v>
      </c>
      <c r="BF25" s="57" t="e">
        <f aca="false">'surfaces brutes'!#ref!</f>
        <v>#VALUE!</v>
      </c>
      <c r="BG25" s="0" t="n">
        <f aca="false">concentrations!BH25</f>
        <v>0.0100285139029312</v>
      </c>
      <c r="BH25" s="57" t="e">
        <f aca="false">'surfaces brutes'!#ref!</f>
        <v>#VALUE!</v>
      </c>
      <c r="BI25" s="42" t="n">
        <f aca="false">concentrations!CK25</f>
        <v>0.271019218101882</v>
      </c>
      <c r="BJ25" s="57" t="e">
        <f aca="false">'surfaces brutes'!#ref!</f>
        <v>#VALUE!</v>
      </c>
      <c r="BK25" s="42" t="n">
        <f aca="false">concentrations!CL25</f>
        <v>0.281047732004814</v>
      </c>
      <c r="BL25" s="57" t="e">
        <f aca="false">'surfaces brutes'!#ref!</f>
        <v>#VALUE!</v>
      </c>
      <c r="BM25" s="42" t="n">
        <f aca="false">concentrations!DD25</f>
        <v>0.0148152604395022</v>
      </c>
      <c r="BN25" s="57" t="e">
        <f aca="false">'surfaces brutes'!#ref!</f>
        <v>#VALUE!</v>
      </c>
      <c r="BO25" s="42" t="n">
        <f aca="false">concentrations!BU25</f>
        <v>0</v>
      </c>
      <c r="BP25" s="57" t="e">
        <f aca="false">'surfaces brutes'!#ref!</f>
        <v>#VALUE!</v>
      </c>
      <c r="BQ25" s="57" t="n">
        <f aca="false">concentrations!BV25</f>
        <v>0.0104298754005011</v>
      </c>
      <c r="BR25" s="57" t="e">
        <f aca="false">'surfaces brutes'!#ref!</f>
        <v>#VALUE!</v>
      </c>
      <c r="BS25" s="42" t="n">
        <f aca="false">concentrations!DE25</f>
        <v>0.0104298754005011</v>
      </c>
      <c r="BT25" s="57" t="e">
        <f aca="false">'surfaces brutes'!#ref!</f>
        <v>#VALUE!</v>
      </c>
      <c r="BU25" s="42"/>
      <c r="BV25" s="57"/>
      <c r="BW25" s="42"/>
      <c r="BX25" s="57"/>
      <c r="BY25" s="42"/>
      <c r="BZ25" s="57"/>
      <c r="CA25" s="42"/>
      <c r="CB25" s="57"/>
      <c r="CC25" s="42"/>
      <c r="CD25" s="57"/>
      <c r="CE25" s="42"/>
      <c r="CF25" s="57"/>
      <c r="CG25" s="57"/>
      <c r="CH25" s="57"/>
      <c r="CI25" s="57"/>
      <c r="CJ25" s="57"/>
      <c r="CK25" s="57"/>
      <c r="CL25" s="57"/>
      <c r="CM25" s="57"/>
      <c r="CN25" s="57"/>
    </row>
    <row r="26" customFormat="false" ht="13.2" hidden="false" customHeight="false" outlineLevel="0" collapsed="false">
      <c r="A26" s="66" t="n">
        <f aca="false">concentrations!A26</f>
        <v>44264</v>
      </c>
      <c r="B26" s="66" t="n">
        <f aca="false">concentrations!B26</f>
        <v>44264</v>
      </c>
      <c r="C26" s="67" t="str">
        <f aca="false">concentrations!C26</f>
        <v>PHYTOFLOAT</v>
      </c>
      <c r="D26" s="67" t="e">
        <f aca="false">'surfaces brutes'!#ref!</f>
        <v>#VALUE!</v>
      </c>
      <c r="E26" s="67" t="e">
        <f aca="false">'surfaces brutes'!#ref!</f>
        <v>#VALUE!</v>
      </c>
      <c r="F26" s="66" t="e">
        <f aca="false">'surfaces brutes'!#ref!</f>
        <v>#VALUE!</v>
      </c>
      <c r="G26" s="67" t="str">
        <f aca="false">concentrations!E26</f>
        <v>Rade_Villefranche</v>
      </c>
      <c r="H26" s="67" t="str">
        <f aca="false">concentrations!D26</f>
        <v>PF-RADE-07</v>
      </c>
      <c r="I26" s="67" t="n">
        <f aca="false">concentrations!I26</f>
        <v>60</v>
      </c>
      <c r="J26" s="67" t="n">
        <f aca="false">concentrations!L26</f>
        <v>2.27</v>
      </c>
      <c r="K26" s="42" t="n">
        <f aca="false">concentrations!R26</f>
        <v>0.0160684290948056</v>
      </c>
      <c r="L26" s="0" t="e">
        <f aca="false">'surfaces brutes'!#ref!</f>
        <v>#VALUE!</v>
      </c>
      <c r="M26" s="42" t="n">
        <f aca="false">concentrations!DA26</f>
        <v>0.0210007803311891</v>
      </c>
      <c r="N26" s="57" t="e">
        <f aca="false">'surfaces brutes'!#ref!</f>
        <v>#VALUE!</v>
      </c>
      <c r="O26" s="42" t="n">
        <f aca="false">concentrations!CO26</f>
        <v>0</v>
      </c>
      <c r="P26" s="57" t="e">
        <f aca="false">'surfaces brutes'!#ref!</f>
        <v>#VALUE!</v>
      </c>
      <c r="Q26" s="42" t="n">
        <f aca="false">concentrations!AA26</f>
        <v>0.00291853439522531</v>
      </c>
      <c r="R26" s="57" t="e">
        <f aca="false">'surfaces brutes'!#ref!</f>
        <v>#VALUE!</v>
      </c>
      <c r="S26" s="42" t="n">
        <f aca="false">concentrations!CP26</f>
        <v>0</v>
      </c>
      <c r="T26" s="57" t="e">
        <f aca="false">'surfaces brutes'!#ref!</f>
        <v>#VALUE!</v>
      </c>
      <c r="U26" s="0" t="n">
        <f aca="false">concentrations!AG26</f>
        <v>0.00163651096719894</v>
      </c>
      <c r="V26" s="0" t="e">
        <f aca="false">'surfaces brutes'!#ref!</f>
        <v>#VALUE!</v>
      </c>
      <c r="W26" s="42" t="n">
        <f aca="false">concentrations!AH26</f>
        <v>0.0197357510577978</v>
      </c>
      <c r="X26" s="57" t="e">
        <f aca="false">'surfaces brutes'!#ref!</f>
        <v>#VALUE!</v>
      </c>
      <c r="Y26" s="42" t="n">
        <f aca="false">concentrations!AI26</f>
        <v>0.0470254534454878</v>
      </c>
      <c r="Z26" s="57" t="e">
        <f aca="false">'surfaces brutes'!#ref!</f>
        <v>#VALUE!</v>
      </c>
      <c r="AA26" s="42" t="n">
        <f aca="false">concentrations!AJ26</f>
        <v>0.00344732420914251</v>
      </c>
      <c r="AB26" s="57" t="e">
        <f aca="false">'surfaces brutes'!#ref!</f>
        <v>#VALUE!</v>
      </c>
      <c r="AC26" s="42" t="n">
        <f aca="false">concentrations!AL26</f>
        <v>0.00651403372258565</v>
      </c>
      <c r="AD26" s="57" t="e">
        <f aca="false">'surfaces brutes'!#ref!</f>
        <v>#VALUE!</v>
      </c>
      <c r="AE26" s="57" t="n">
        <f aca="false">concentrations!AK26</f>
        <v>0</v>
      </c>
      <c r="AF26" s="42" t="e">
        <f aca="false">'surfaces brutes'!#ref!</f>
        <v>#VALUE!</v>
      </c>
      <c r="AG26" s="42" t="n">
        <f aca="false">concentrations!AM26</f>
        <v>0</v>
      </c>
      <c r="AH26" s="57" t="e">
        <f aca="false">'surfaces brutes'!#ref!</f>
        <v>#VALUE!</v>
      </c>
      <c r="AI26" s="0" t="n">
        <f aca="false">concentrations!AN26</f>
        <v>0.0341310350942749</v>
      </c>
      <c r="AJ26" s="57" t="e">
        <f aca="false">'surfaces brutes'!#ref!</f>
        <v>#VALUE!</v>
      </c>
      <c r="AK26" s="42" t="n">
        <f aca="false">concentrations!AO26</f>
        <v>0.00153780032654281</v>
      </c>
      <c r="AL26" s="0" t="e">
        <f aca="false">'surfaces brutes'!#ref!</f>
        <v>#VALUE!</v>
      </c>
      <c r="AM26" s="0" t="n">
        <f aca="false">concentrations!AR26</f>
        <v>0</v>
      </c>
      <c r="AN26" s="57" t="e">
        <f aca="false">'surfaces brutes'!#ref!</f>
        <v>#VALUE!</v>
      </c>
      <c r="AO26" s="42" t="n">
        <f aca="false">concentrations!AS26</f>
        <v>0.00401961269148584</v>
      </c>
      <c r="AP26" s="0" t="e">
        <f aca="false">'surfaces brutes'!#ref!</f>
        <v>#VALUE!</v>
      </c>
      <c r="AQ26" s="42" t="e">
        <f aca="false">concentrations!#REF!</f>
        <v>#VALUE!</v>
      </c>
      <c r="AR26" s="57" t="e">
        <f aca="false">'surfaces brutes'!#ref!</f>
        <v>#VALUE!</v>
      </c>
      <c r="AS26" s="42" t="n">
        <f aca="false">concentrations!AU26</f>
        <v>0.000527788221819377</v>
      </c>
      <c r="AT26" s="57" t="e">
        <f aca="false">'surfaces brutes'!#ref!</f>
        <v>#VALUE!</v>
      </c>
      <c r="AU26" s="42" t="n">
        <f aca="false">concentrations!AV26</f>
        <v>0.00569464938697435</v>
      </c>
      <c r="AV26" s="57" t="e">
        <f aca="false">'surfaces brutes'!#ref!</f>
        <v>#VALUE!</v>
      </c>
      <c r="AW26" s="42" t="n">
        <f aca="false">concentrations!AW26</f>
        <v>0.000545027542407417</v>
      </c>
      <c r="AX26" s="57" t="e">
        <f aca="false">'surfaces brutes'!#ref!</f>
        <v>#VALUE!</v>
      </c>
      <c r="AY26" s="42" t="n">
        <f aca="false">concentrations!BA26</f>
        <v>0</v>
      </c>
      <c r="AZ26" s="57" t="e">
        <f aca="false">'surfaces brutes'!#ref!</f>
        <v>#VALUE!</v>
      </c>
      <c r="BA26" s="42" t="n">
        <f aca="false">concentrations!BC26</f>
        <v>0</v>
      </c>
      <c r="BB26" s="42" t="e">
        <f aca="false">'surfaces brutes'!#ref!</f>
        <v>#VALUE!</v>
      </c>
      <c r="BC26" s="42" t="n">
        <f aca="false">concentrations!BD26</f>
        <v>0.0275401610925832</v>
      </c>
      <c r="BD26" s="57" t="e">
        <f aca="false">'surfaces brutes'!#ref!</f>
        <v>#VALUE!</v>
      </c>
      <c r="BE26" s="42" t="n">
        <f aca="false">concentrations!CM26</f>
        <v>0.0275401610925832</v>
      </c>
      <c r="BF26" s="57" t="e">
        <f aca="false">'surfaces brutes'!#ref!</f>
        <v>#VALUE!</v>
      </c>
      <c r="BG26" s="0" t="n">
        <f aca="false">concentrations!BH26</f>
        <v>0.00724956976863505</v>
      </c>
      <c r="BH26" s="57" t="e">
        <f aca="false">'surfaces brutes'!#ref!</f>
        <v>#VALUE!</v>
      </c>
      <c r="BI26" s="42" t="n">
        <f aca="false">concentrations!CK26</f>
        <v>0.207816618896477</v>
      </c>
      <c r="BJ26" s="57" t="e">
        <f aca="false">'surfaces brutes'!#ref!</f>
        <v>#VALUE!</v>
      </c>
      <c r="BK26" s="42" t="n">
        <f aca="false">concentrations!CL26</f>
        <v>0.215066188665112</v>
      </c>
      <c r="BL26" s="57" t="e">
        <f aca="false">'surfaces brutes'!#ref!</f>
        <v>#VALUE!</v>
      </c>
      <c r="BM26" s="42" t="n">
        <f aca="false">concentrations!DD26</f>
        <v>0</v>
      </c>
      <c r="BN26" s="57" t="e">
        <f aca="false">'surfaces brutes'!#ref!</f>
        <v>#VALUE!</v>
      </c>
      <c r="BO26" s="42" t="n">
        <f aca="false">concentrations!BU26</f>
        <v>0</v>
      </c>
      <c r="BP26" s="57" t="e">
        <f aca="false">'surfaces brutes'!#ref!</f>
        <v>#VALUE!</v>
      </c>
      <c r="BQ26" s="57" t="n">
        <f aca="false">concentrations!BV26</f>
        <v>0.00858865733208857</v>
      </c>
      <c r="BR26" s="57" t="e">
        <f aca="false">'surfaces brutes'!#ref!</f>
        <v>#VALUE!</v>
      </c>
      <c r="BS26" s="42" t="n">
        <f aca="false">concentrations!DE26</f>
        <v>0.00858865733208857</v>
      </c>
      <c r="BT26" s="57" t="e">
        <f aca="false">'surfaces brutes'!#ref!</f>
        <v>#VALUE!</v>
      </c>
      <c r="BU26" s="42"/>
      <c r="BV26" s="57"/>
      <c r="BW26" s="42"/>
      <c r="BX26" s="57"/>
      <c r="BY26" s="42"/>
      <c r="BZ26" s="57"/>
      <c r="CA26" s="42"/>
      <c r="CB26" s="57"/>
      <c r="CC26" s="42"/>
      <c r="CD26" s="57"/>
      <c r="CE26" s="42"/>
      <c r="CF26" s="57"/>
      <c r="CG26" s="57"/>
      <c r="CH26" s="57"/>
      <c r="CI26" s="57"/>
      <c r="CJ26" s="57"/>
      <c r="CK26" s="57"/>
      <c r="CL26" s="57"/>
      <c r="CM26" s="57"/>
      <c r="CN26" s="57"/>
    </row>
    <row r="27" customFormat="false" ht="13.2" hidden="false" customHeight="false" outlineLevel="0" collapsed="false">
      <c r="A27" s="66" t="n">
        <f aca="false">concentrations!A27</f>
        <v>44264</v>
      </c>
      <c r="B27" s="66" t="n">
        <f aca="false">concentrations!B27</f>
        <v>44264</v>
      </c>
      <c r="C27" s="67" t="str">
        <f aca="false">concentrations!C27</f>
        <v>PHYTOFLOAT</v>
      </c>
      <c r="D27" s="67" t="e">
        <f aca="false">'surfaces brutes'!#ref!</f>
        <v>#VALUE!</v>
      </c>
      <c r="E27" s="67" t="e">
        <f aca="false">'surfaces brutes'!#ref!</f>
        <v>#VALUE!</v>
      </c>
      <c r="F27" s="66" t="e">
        <f aca="false">'surfaces brutes'!#ref!</f>
        <v>#VALUE!</v>
      </c>
      <c r="G27" s="67" t="str">
        <f aca="false">concentrations!E27</f>
        <v>Rade_Villefranche</v>
      </c>
      <c r="H27" s="67" t="str">
        <f aca="false">concentrations!D27</f>
        <v>PF-RADE-08</v>
      </c>
      <c r="I27" s="67" t="n">
        <f aca="false">concentrations!I27</f>
        <v>60</v>
      </c>
      <c r="J27" s="67" t="n">
        <f aca="false">concentrations!L27</f>
        <v>2.27</v>
      </c>
      <c r="K27" s="42" t="n">
        <f aca="false">concentrations!R27</f>
        <v>0.0194194923394546</v>
      </c>
      <c r="L27" s="0" t="e">
        <f aca="false">'surfaces brutes'!#ref!</f>
        <v>#VALUE!</v>
      </c>
      <c r="M27" s="42" t="n">
        <f aca="false">concentrations!DA27</f>
        <v>0.02655801741241</v>
      </c>
      <c r="N27" s="57" t="e">
        <f aca="false">'surfaces brutes'!#ref!</f>
        <v>#VALUE!</v>
      </c>
      <c r="O27" s="42" t="n">
        <f aca="false">concentrations!CO27</f>
        <v>0</v>
      </c>
      <c r="P27" s="57" t="e">
        <f aca="false">'surfaces brutes'!#ref!</f>
        <v>#VALUE!</v>
      </c>
      <c r="Q27" s="42" t="n">
        <f aca="false">concentrations!AA27</f>
        <v>0.00360697680903729</v>
      </c>
      <c r="R27" s="57" t="e">
        <f aca="false">'surfaces brutes'!#ref!</f>
        <v>#VALUE!</v>
      </c>
      <c r="S27" s="42" t="n">
        <f aca="false">concentrations!CP27</f>
        <v>0</v>
      </c>
      <c r="T27" s="57" t="e">
        <f aca="false">'surfaces brutes'!#ref!</f>
        <v>#VALUE!</v>
      </c>
      <c r="U27" s="0" t="n">
        <f aca="false">concentrations!AG27</f>
        <v>0.00222255665453363</v>
      </c>
      <c r="V27" s="0" t="e">
        <f aca="false">'surfaces brutes'!#ref!</f>
        <v>#VALUE!</v>
      </c>
      <c r="W27" s="42" t="n">
        <f aca="false">concentrations!AH27</f>
        <v>0.0244518489123706</v>
      </c>
      <c r="X27" s="57" t="e">
        <f aca="false">'surfaces brutes'!#ref!</f>
        <v>#VALUE!</v>
      </c>
      <c r="Y27" s="42" t="n">
        <f aca="false">concentrations!AI27</f>
        <v>0.0492691257670331</v>
      </c>
      <c r="Z27" s="57" t="e">
        <f aca="false">'surfaces brutes'!#ref!</f>
        <v>#VALUE!</v>
      </c>
      <c r="AA27" s="42" t="n">
        <f aca="false">concentrations!AJ27</f>
        <v>0.00408119618866139</v>
      </c>
      <c r="AB27" s="57" t="e">
        <f aca="false">'surfaces brutes'!#ref!</f>
        <v>#VALUE!</v>
      </c>
      <c r="AC27" s="42" t="n">
        <f aca="false">concentrations!AL27</f>
        <v>0.00854869779227001</v>
      </c>
      <c r="AD27" s="57" t="e">
        <f aca="false">'surfaces brutes'!#ref!</f>
        <v>#VALUE!</v>
      </c>
      <c r="AE27" s="57" t="n">
        <f aca="false">concentrations!AK27</f>
        <v>0</v>
      </c>
      <c r="AF27" s="42" t="e">
        <f aca="false">'surfaces brutes'!#ref!</f>
        <v>#VALUE!</v>
      </c>
      <c r="AG27" s="42" t="n">
        <f aca="false">concentrations!AM27</f>
        <v>0.00199971377491565</v>
      </c>
      <c r="AH27" s="57" t="e">
        <f aca="false">'surfaces brutes'!#ref!</f>
        <v>#VALUE!</v>
      </c>
      <c r="AI27" s="0" t="n">
        <f aca="false">concentrations!AN27</f>
        <v>0.0406968940239373</v>
      </c>
      <c r="AJ27" s="57" t="e">
        <f aca="false">'surfaces brutes'!#ref!</f>
        <v>#VALUE!</v>
      </c>
      <c r="AK27" s="42" t="n">
        <f aca="false">concentrations!AO27</f>
        <v>0</v>
      </c>
      <c r="AL27" s="0" t="e">
        <f aca="false">'surfaces brutes'!#ref!</f>
        <v>#VALUE!</v>
      </c>
      <c r="AM27" s="0" t="n">
        <f aca="false">concentrations!AR27</f>
        <v>0</v>
      </c>
      <c r="AN27" s="57" t="e">
        <f aca="false">'surfaces brutes'!#ref!</f>
        <v>#VALUE!</v>
      </c>
      <c r="AO27" s="42" t="n">
        <f aca="false">concentrations!AS27</f>
        <v>0.00528745251672117</v>
      </c>
      <c r="AP27" s="0" t="e">
        <f aca="false">'surfaces brutes'!#ref!</f>
        <v>#VALUE!</v>
      </c>
      <c r="AQ27" s="42" t="e">
        <f aca="false">concentrations!#REF!</f>
        <v>#VALUE!</v>
      </c>
      <c r="AR27" s="57" t="e">
        <f aca="false">'surfaces brutes'!#ref!</f>
        <v>#VALUE!</v>
      </c>
      <c r="AS27" s="42" t="n">
        <f aca="false">concentrations!AU27</f>
        <v>0.00111989791780272</v>
      </c>
      <c r="AT27" s="57" t="e">
        <f aca="false">'surfaces brutes'!#ref!</f>
        <v>#VALUE!</v>
      </c>
      <c r="AU27" s="42" t="n">
        <f aca="false">concentrations!AV27</f>
        <v>0.00682894873698086</v>
      </c>
      <c r="AV27" s="57" t="e">
        <f aca="false">'surfaces brutes'!#ref!</f>
        <v>#VALUE!</v>
      </c>
      <c r="AW27" s="42" t="n">
        <f aca="false">concentrations!AW27</f>
        <v>0.000427488981889441</v>
      </c>
      <c r="AX27" s="57" t="e">
        <f aca="false">'surfaces brutes'!#ref!</f>
        <v>#VALUE!</v>
      </c>
      <c r="AY27" s="42" t="n">
        <f aca="false">concentrations!BA27</f>
        <v>0</v>
      </c>
      <c r="AZ27" s="57" t="e">
        <f aca="false">'surfaces brutes'!#ref!</f>
        <v>#VALUE!</v>
      </c>
      <c r="BA27" s="42" t="n">
        <f aca="false">concentrations!BC27</f>
        <v>0</v>
      </c>
      <c r="BB27" s="42" t="e">
        <f aca="false">'surfaces brutes'!#ref!</f>
        <v>#VALUE!</v>
      </c>
      <c r="BC27" s="42" t="n">
        <f aca="false">concentrations!BD27</f>
        <v>0.0352270028874393</v>
      </c>
      <c r="BD27" s="57" t="e">
        <f aca="false">'surfaces brutes'!#ref!</f>
        <v>#VALUE!</v>
      </c>
      <c r="BE27" s="42" t="n">
        <f aca="false">concentrations!CM27</f>
        <v>0.0352270028874393</v>
      </c>
      <c r="BF27" s="57" t="e">
        <f aca="false">'surfaces brutes'!#ref!</f>
        <v>#VALUE!</v>
      </c>
      <c r="BG27" s="0" t="n">
        <f aca="false">concentrations!BH27</f>
        <v>0.00838735229147623</v>
      </c>
      <c r="BH27" s="57" t="e">
        <f aca="false">'surfaces brutes'!#ref!</f>
        <v>#VALUE!</v>
      </c>
      <c r="BI27" s="42" t="n">
        <f aca="false">concentrations!CK27</f>
        <v>0.248265217462781</v>
      </c>
      <c r="BJ27" s="57" t="e">
        <f aca="false">'surfaces brutes'!#ref!</f>
        <v>#VALUE!</v>
      </c>
      <c r="BK27" s="42" t="n">
        <f aca="false">concentrations!CL27</f>
        <v>0.256652569754257</v>
      </c>
      <c r="BL27" s="57" t="e">
        <f aca="false">'surfaces brutes'!#ref!</f>
        <v>#VALUE!</v>
      </c>
      <c r="BM27" s="42" t="n">
        <f aca="false">concentrations!DD27</f>
        <v>0</v>
      </c>
      <c r="BN27" s="57" t="e">
        <f aca="false">'surfaces brutes'!#ref!</f>
        <v>#VALUE!</v>
      </c>
      <c r="BO27" s="42" t="n">
        <f aca="false">concentrations!BU27</f>
        <v>0</v>
      </c>
      <c r="BP27" s="57" t="e">
        <f aca="false">'surfaces brutes'!#ref!</f>
        <v>#VALUE!</v>
      </c>
      <c r="BQ27" s="57" t="n">
        <f aca="false">concentrations!BV27</f>
        <v>0.00984111593498862</v>
      </c>
      <c r="BR27" s="57" t="e">
        <f aca="false">'surfaces brutes'!#ref!</f>
        <v>#VALUE!</v>
      </c>
      <c r="BS27" s="42" t="n">
        <f aca="false">concentrations!DE27</f>
        <v>0.00984111593498862</v>
      </c>
      <c r="BT27" s="57" t="e">
        <f aca="false">'surfaces brutes'!#ref!</f>
        <v>#VALUE!</v>
      </c>
      <c r="BU27" s="42"/>
      <c r="BV27" s="57"/>
      <c r="BW27" s="42"/>
      <c r="BX27" s="57"/>
      <c r="BY27" s="42"/>
      <c r="BZ27" s="57"/>
      <c r="CA27" s="42"/>
      <c r="CB27" s="57"/>
      <c r="CC27" s="42"/>
      <c r="CD27" s="57"/>
      <c r="CE27" s="42"/>
      <c r="CF27" s="57"/>
      <c r="CG27" s="57"/>
      <c r="CH27" s="57"/>
      <c r="CI27" s="57"/>
      <c r="CJ27" s="57"/>
      <c r="CK27" s="57"/>
      <c r="CL27" s="57"/>
      <c r="CM27" s="57"/>
      <c r="CN27" s="57"/>
    </row>
    <row r="28" customFormat="false" ht="13.2" hidden="false" customHeight="false" outlineLevel="0" collapsed="false">
      <c r="A28" s="66" t="n">
        <f aca="false">concentrations!A28</f>
        <v>44264</v>
      </c>
      <c r="B28" s="66" t="n">
        <f aca="false">concentrations!B28</f>
        <v>44264</v>
      </c>
      <c r="C28" s="67" t="str">
        <f aca="false">concentrations!C28</f>
        <v>PHYTOFLOAT</v>
      </c>
      <c r="D28" s="67" t="e">
        <f aca="false">'surfaces brutes'!#ref!</f>
        <v>#VALUE!</v>
      </c>
      <c r="E28" s="67" t="e">
        <f aca="false">'surfaces brutes'!#ref!</f>
        <v>#VALUE!</v>
      </c>
      <c r="F28" s="66" t="e">
        <f aca="false">'surfaces brutes'!#ref!</f>
        <v>#VALUE!</v>
      </c>
      <c r="G28" s="67" t="str">
        <f aca="false">concentrations!E28</f>
        <v>Rade_Villefranche</v>
      </c>
      <c r="H28" s="67" t="str">
        <f aca="false">concentrations!D28</f>
        <v>PF-RADE-09</v>
      </c>
      <c r="I28" s="67" t="n">
        <f aca="false">concentrations!I28</f>
        <v>40</v>
      </c>
      <c r="J28" s="67" t="n">
        <f aca="false">concentrations!L28</f>
        <v>2.27</v>
      </c>
      <c r="K28" s="42" t="n">
        <f aca="false">concentrations!R28</f>
        <v>0.0217840512109251</v>
      </c>
      <c r="L28" s="0" t="e">
        <f aca="false">'surfaces brutes'!#ref!</f>
        <v>#VALUE!</v>
      </c>
      <c r="M28" s="42" t="n">
        <f aca="false">concentrations!DA28</f>
        <v>0.0337373291818896</v>
      </c>
      <c r="N28" s="57" t="e">
        <f aca="false">'surfaces brutes'!#ref!</f>
        <v>#VALUE!</v>
      </c>
      <c r="O28" s="42" t="n">
        <f aca="false">concentrations!CO28</f>
        <v>0</v>
      </c>
      <c r="P28" s="57" t="e">
        <f aca="false">'surfaces brutes'!#ref!</f>
        <v>#VALUE!</v>
      </c>
      <c r="Q28" s="42" t="n">
        <f aca="false">concentrations!AA28</f>
        <v>0.00587296954335259</v>
      </c>
      <c r="R28" s="57" t="e">
        <f aca="false">'surfaces brutes'!#ref!</f>
        <v>#VALUE!</v>
      </c>
      <c r="S28" s="42" t="n">
        <f aca="false">concentrations!CP28</f>
        <v>0</v>
      </c>
      <c r="T28" s="57" t="e">
        <f aca="false">'surfaces brutes'!#ref!</f>
        <v>#VALUE!</v>
      </c>
      <c r="U28" s="0" t="n">
        <f aca="false">concentrations!AG28</f>
        <v>0.00295578909020055</v>
      </c>
      <c r="V28" s="0" t="e">
        <f aca="false">'surfaces brutes'!#ref!</f>
        <v>#VALUE!</v>
      </c>
      <c r="W28" s="42" t="n">
        <f aca="false">concentrations!AH28</f>
        <v>0.0270286451895875</v>
      </c>
      <c r="X28" s="57" t="e">
        <f aca="false">'surfaces brutes'!#ref!</f>
        <v>#VALUE!</v>
      </c>
      <c r="Y28" s="42" t="n">
        <f aca="false">concentrations!AI28</f>
        <v>0.057507032430684</v>
      </c>
      <c r="Z28" s="57" t="e">
        <f aca="false">'surfaces brutes'!#ref!</f>
        <v>#VALUE!</v>
      </c>
      <c r="AA28" s="42" t="n">
        <f aca="false">concentrations!AJ28</f>
        <v>0.00509398437906317</v>
      </c>
      <c r="AB28" s="57" t="e">
        <f aca="false">'surfaces brutes'!#ref!</f>
        <v>#VALUE!</v>
      </c>
      <c r="AC28" s="42" t="n">
        <f aca="false">concentrations!AL28</f>
        <v>0.0112703249686138</v>
      </c>
      <c r="AD28" s="57" t="e">
        <f aca="false">'surfaces brutes'!#ref!</f>
        <v>#VALUE!</v>
      </c>
      <c r="AE28" s="57" t="n">
        <f aca="false">concentrations!AK28</f>
        <v>0</v>
      </c>
      <c r="AF28" s="42" t="e">
        <f aca="false">'surfaces brutes'!#ref!</f>
        <v>#VALUE!</v>
      </c>
      <c r="AG28" s="42" t="n">
        <f aca="false">concentrations!AM28</f>
        <v>0.00360348848130974</v>
      </c>
      <c r="AH28" s="57" t="e">
        <f aca="false">'surfaces brutes'!#ref!</f>
        <v>#VALUE!</v>
      </c>
      <c r="AI28" s="0" t="n">
        <f aca="false">concentrations!AN28</f>
        <v>0.05047458431323</v>
      </c>
      <c r="AJ28" s="57" t="e">
        <f aca="false">'surfaces brutes'!#ref!</f>
        <v>#VALUE!</v>
      </c>
      <c r="AK28" s="42" t="n">
        <f aca="false">concentrations!AO28</f>
        <v>0.00246997375190316</v>
      </c>
      <c r="AL28" s="0" t="e">
        <f aca="false">'surfaces brutes'!#ref!</f>
        <v>#VALUE!</v>
      </c>
      <c r="AM28" s="0" t="n">
        <f aca="false">concentrations!AR28</f>
        <v>0</v>
      </c>
      <c r="AN28" s="57" t="e">
        <f aca="false">'surfaces brutes'!#ref!</f>
        <v>#VALUE!</v>
      </c>
      <c r="AO28" s="42" t="n">
        <f aca="false">concentrations!AS28</f>
        <v>0.00995561497472483</v>
      </c>
      <c r="AP28" s="0" t="e">
        <f aca="false">'surfaces brutes'!#ref!</f>
        <v>#VALUE!</v>
      </c>
      <c r="AQ28" s="42" t="e">
        <f aca="false">concentrations!#REF!</f>
        <v>#VALUE!</v>
      </c>
      <c r="AR28" s="57" t="e">
        <f aca="false">'surfaces brutes'!#ref!</f>
        <v>#VALUE!</v>
      </c>
      <c r="AS28" s="42" t="n">
        <f aca="false">concentrations!AU28</f>
        <v>0.00190049451515655</v>
      </c>
      <c r="AT28" s="57" t="e">
        <f aca="false">'surfaces brutes'!#ref!</f>
        <v>#VALUE!</v>
      </c>
      <c r="AU28" s="42" t="n">
        <f aca="false">concentrations!AV28</f>
        <v>0.0089469001702374</v>
      </c>
      <c r="AV28" s="57" t="e">
        <f aca="false">'surfaces brutes'!#ref!</f>
        <v>#VALUE!</v>
      </c>
      <c r="AW28" s="42" t="n">
        <f aca="false">concentrations!AW28</f>
        <v>0</v>
      </c>
      <c r="AX28" s="57" t="e">
        <f aca="false">'surfaces brutes'!#ref!</f>
        <v>#VALUE!</v>
      </c>
      <c r="AY28" s="42" t="n">
        <f aca="false">concentrations!BA28</f>
        <v>0</v>
      </c>
      <c r="AZ28" s="57" t="e">
        <f aca="false">'surfaces brutes'!#ref!</f>
        <v>#VALUE!</v>
      </c>
      <c r="BA28" s="42" t="n">
        <f aca="false">concentrations!BC28</f>
        <v>0</v>
      </c>
      <c r="BB28" s="42" t="e">
        <f aca="false">'surfaces brutes'!#ref!</f>
        <v>#VALUE!</v>
      </c>
      <c r="BC28" s="42" t="n">
        <f aca="false">concentrations!BD28</f>
        <v>0.044607323812058</v>
      </c>
      <c r="BD28" s="57" t="e">
        <f aca="false">'surfaces brutes'!#ref!</f>
        <v>#VALUE!</v>
      </c>
      <c r="BE28" s="42" t="n">
        <f aca="false">concentrations!CM28</f>
        <v>0.044607323812058</v>
      </c>
      <c r="BF28" s="57" t="e">
        <f aca="false">'surfaces brutes'!#ref!</f>
        <v>#VALUE!</v>
      </c>
      <c r="BG28" s="0" t="n">
        <f aca="false">concentrations!BH28</f>
        <v>0.00978301197523262</v>
      </c>
      <c r="BH28" s="57" t="e">
        <f aca="false">'surfaces brutes'!#ref!</f>
        <v>#VALUE!</v>
      </c>
      <c r="BI28" s="42" t="n">
        <f aca="false">concentrations!CK28</f>
        <v>0.306776124651327</v>
      </c>
      <c r="BJ28" s="57" t="e">
        <f aca="false">'surfaces brutes'!#ref!</f>
        <v>#VALUE!</v>
      </c>
      <c r="BK28" s="42" t="n">
        <f aca="false">concentrations!CL28</f>
        <v>0.31655913662656</v>
      </c>
      <c r="BL28" s="57" t="e">
        <f aca="false">'surfaces brutes'!#ref!</f>
        <v>#VALUE!</v>
      </c>
      <c r="BM28" s="42" t="n">
        <f aca="false">concentrations!DD28</f>
        <v>0.0164116769538182</v>
      </c>
      <c r="BN28" s="57" t="e">
        <f aca="false">'surfaces brutes'!#ref!</f>
        <v>#VALUE!</v>
      </c>
      <c r="BO28" s="42" t="n">
        <f aca="false">concentrations!BU28</f>
        <v>0</v>
      </c>
      <c r="BP28" s="57" t="e">
        <f aca="false">'surfaces brutes'!#ref!</f>
        <v>#VALUE!</v>
      </c>
      <c r="BQ28" s="57" t="n">
        <f aca="false">concentrations!BV28</f>
        <v>0.0124683644915515</v>
      </c>
      <c r="BR28" s="57" t="e">
        <f aca="false">'surfaces brutes'!#ref!</f>
        <v>#VALUE!</v>
      </c>
      <c r="BS28" s="42" t="n">
        <f aca="false">concentrations!DE28</f>
        <v>0.0124683644915515</v>
      </c>
      <c r="BT28" s="57" t="e">
        <f aca="false">'surfaces brutes'!#ref!</f>
        <v>#VALUE!</v>
      </c>
      <c r="BU28" s="42"/>
      <c r="BV28" s="57"/>
      <c r="BW28" s="42"/>
      <c r="BX28" s="57"/>
      <c r="BY28" s="42"/>
      <c r="BZ28" s="57"/>
      <c r="CA28" s="42"/>
      <c r="CB28" s="57"/>
      <c r="CC28" s="42"/>
      <c r="CD28" s="57"/>
      <c r="CE28" s="42"/>
      <c r="CF28" s="57"/>
      <c r="CG28" s="57"/>
      <c r="CH28" s="57"/>
      <c r="CI28" s="57"/>
      <c r="CJ28" s="57"/>
      <c r="CK28" s="57"/>
      <c r="CL28" s="57"/>
      <c r="CM28" s="57"/>
      <c r="CN28" s="57"/>
    </row>
    <row r="29" customFormat="false" ht="13.2" hidden="false" customHeight="false" outlineLevel="0" collapsed="false">
      <c r="A29" s="66" t="n">
        <f aca="false">concentrations!A29</f>
        <v>0</v>
      </c>
      <c r="B29" s="66" t="n">
        <f aca="false">concentrations!B29</f>
        <v>0</v>
      </c>
      <c r="C29" s="67" t="n">
        <f aca="false">concentrations!C29</f>
        <v>0</v>
      </c>
      <c r="D29" s="67" t="e">
        <f aca="false">'surfaces brutes'!#ref!</f>
        <v>#VALUE!</v>
      </c>
      <c r="E29" s="67" t="e">
        <f aca="false">'surfaces brutes'!#ref!</f>
        <v>#VALUE!</v>
      </c>
      <c r="F29" s="66" t="e">
        <f aca="false">'surfaces brutes'!#ref!</f>
        <v>#VALUE!</v>
      </c>
      <c r="G29" s="67" t="n">
        <f aca="false">concentrations!E29</f>
        <v>0</v>
      </c>
      <c r="H29" s="67" t="n">
        <f aca="false">concentrations!D29</f>
        <v>0</v>
      </c>
      <c r="I29" s="67" t="n">
        <f aca="false">concentrations!I29</f>
        <v>0</v>
      </c>
      <c r="J29" s="67" t="n">
        <f aca="false">concentrations!L29</f>
        <v>0</v>
      </c>
      <c r="K29" s="42" t="n">
        <f aca="false">concentrations!R29</f>
        <v>0</v>
      </c>
      <c r="L29" s="0" t="e">
        <f aca="false">'surfaces brutes'!#ref!</f>
        <v>#VALUE!</v>
      </c>
      <c r="M29" s="42" t="n">
        <f aca="false">concentrations!DA29</f>
        <v>0</v>
      </c>
      <c r="N29" s="57" t="e">
        <f aca="false">'surfaces brutes'!#ref!</f>
        <v>#VALUE!</v>
      </c>
      <c r="O29" s="42" t="n">
        <f aca="false">concentrations!CO29</f>
        <v>0</v>
      </c>
      <c r="P29" s="57" t="e">
        <f aca="false">'surfaces brutes'!#ref!</f>
        <v>#VALUE!</v>
      </c>
      <c r="Q29" s="42" t="n">
        <f aca="false">concentrations!AA29</f>
        <v>0</v>
      </c>
      <c r="R29" s="57" t="e">
        <f aca="false">'surfaces brutes'!#ref!</f>
        <v>#VALUE!</v>
      </c>
      <c r="S29" s="42" t="n">
        <f aca="false">concentrations!CP29</f>
        <v>0</v>
      </c>
      <c r="T29" s="57" t="e">
        <f aca="false">'surfaces brutes'!#ref!</f>
        <v>#VALUE!</v>
      </c>
      <c r="U29" s="0" t="n">
        <f aca="false">concentrations!AG29</f>
        <v>0</v>
      </c>
      <c r="V29" s="0" t="e">
        <f aca="false">'surfaces brutes'!#ref!</f>
        <v>#VALUE!</v>
      </c>
      <c r="W29" s="42" t="n">
        <f aca="false">concentrations!AH29</f>
        <v>0</v>
      </c>
      <c r="X29" s="57" t="e">
        <f aca="false">'surfaces brutes'!#ref!</f>
        <v>#VALUE!</v>
      </c>
      <c r="Y29" s="42" t="n">
        <f aca="false">concentrations!AI29</f>
        <v>0</v>
      </c>
      <c r="Z29" s="57" t="e">
        <f aca="false">'surfaces brutes'!#ref!</f>
        <v>#VALUE!</v>
      </c>
      <c r="AA29" s="42" t="n">
        <f aca="false">concentrations!AJ29</f>
        <v>0</v>
      </c>
      <c r="AB29" s="57" t="e">
        <f aca="false">'surfaces brutes'!#ref!</f>
        <v>#VALUE!</v>
      </c>
      <c r="AC29" s="42" t="n">
        <f aca="false">concentrations!AL29</f>
        <v>0</v>
      </c>
      <c r="AD29" s="57" t="e">
        <f aca="false">'surfaces brutes'!#ref!</f>
        <v>#VALUE!</v>
      </c>
      <c r="AE29" s="57" t="n">
        <f aca="false">concentrations!AK29</f>
        <v>0</v>
      </c>
      <c r="AF29" s="42" t="e">
        <f aca="false">'surfaces brutes'!#ref!</f>
        <v>#VALUE!</v>
      </c>
      <c r="AG29" s="42" t="n">
        <f aca="false">concentrations!AM29</f>
        <v>0</v>
      </c>
      <c r="AH29" s="57" t="e">
        <f aca="false">'surfaces brutes'!#ref!</f>
        <v>#VALUE!</v>
      </c>
      <c r="AI29" s="0" t="n">
        <f aca="false">concentrations!AN29</f>
        <v>0</v>
      </c>
      <c r="AJ29" s="57" t="e">
        <f aca="false">'surfaces brutes'!#ref!</f>
        <v>#VALUE!</v>
      </c>
      <c r="AK29" s="42" t="n">
        <f aca="false">concentrations!AO29</f>
        <v>0</v>
      </c>
      <c r="AL29" s="0" t="e">
        <f aca="false">'surfaces brutes'!#ref!</f>
        <v>#VALUE!</v>
      </c>
      <c r="AM29" s="0" t="n">
        <f aca="false">concentrations!AR29</f>
        <v>0</v>
      </c>
      <c r="AN29" s="57" t="e">
        <f aca="false">'surfaces brutes'!#ref!</f>
        <v>#VALUE!</v>
      </c>
      <c r="AO29" s="42" t="n">
        <f aca="false">concentrations!AS29</f>
        <v>0</v>
      </c>
      <c r="AP29" s="0" t="e">
        <f aca="false">'surfaces brutes'!#ref!</f>
        <v>#VALUE!</v>
      </c>
      <c r="AQ29" s="42" t="e">
        <f aca="false">concentrations!#REF!</f>
        <v>#VALUE!</v>
      </c>
      <c r="AR29" s="57" t="e">
        <f aca="false">'surfaces brutes'!#ref!</f>
        <v>#VALUE!</v>
      </c>
      <c r="AS29" s="42" t="n">
        <f aca="false">concentrations!AU29</f>
        <v>0</v>
      </c>
      <c r="AT29" s="57" t="e">
        <f aca="false">'surfaces brutes'!#ref!</f>
        <v>#VALUE!</v>
      </c>
      <c r="AU29" s="42" t="n">
        <f aca="false">concentrations!AV29</f>
        <v>0</v>
      </c>
      <c r="AV29" s="57" t="e">
        <f aca="false">'surfaces brutes'!#ref!</f>
        <v>#VALUE!</v>
      </c>
      <c r="AW29" s="42" t="n">
        <f aca="false">concentrations!AW29</f>
        <v>0</v>
      </c>
      <c r="AX29" s="57" t="e">
        <f aca="false">'surfaces brutes'!#ref!</f>
        <v>#VALUE!</v>
      </c>
      <c r="AY29" s="42" t="n">
        <f aca="false">concentrations!BA29</f>
        <v>0</v>
      </c>
      <c r="AZ29" s="57" t="e">
        <f aca="false">'surfaces brutes'!#ref!</f>
        <v>#VALUE!</v>
      </c>
      <c r="BA29" s="42" t="n">
        <f aca="false">concentrations!BC29</f>
        <v>0</v>
      </c>
      <c r="BB29" s="42" t="e">
        <f aca="false">'surfaces brutes'!#ref!</f>
        <v>#VALUE!</v>
      </c>
      <c r="BC29" s="42" t="n">
        <f aca="false">concentrations!BD29</f>
        <v>0</v>
      </c>
      <c r="BD29" s="57" t="e">
        <f aca="false">'surfaces brutes'!#ref!</f>
        <v>#VALUE!</v>
      </c>
      <c r="BE29" s="42" t="n">
        <f aca="false">concentrations!CM29</f>
        <v>0</v>
      </c>
      <c r="BF29" s="57" t="e">
        <f aca="false">'surfaces brutes'!#ref!</f>
        <v>#VALUE!</v>
      </c>
      <c r="BG29" s="0" t="n">
        <f aca="false">concentrations!BH29</f>
        <v>0</v>
      </c>
      <c r="BH29" s="57" t="e">
        <f aca="false">'surfaces brutes'!#ref!</f>
        <v>#VALUE!</v>
      </c>
      <c r="BI29" s="42" t="n">
        <f aca="false">concentrations!CK29</f>
        <v>0</v>
      </c>
      <c r="BJ29" s="57" t="e">
        <f aca="false">'surfaces brutes'!#ref!</f>
        <v>#VALUE!</v>
      </c>
      <c r="BK29" s="42" t="n">
        <f aca="false">concentrations!CL29</f>
        <v>0</v>
      </c>
      <c r="BL29" s="57" t="e">
        <f aca="false">'surfaces brutes'!#ref!</f>
        <v>#VALUE!</v>
      </c>
      <c r="BM29" s="42" t="n">
        <f aca="false">concentrations!DD29</f>
        <v>0</v>
      </c>
      <c r="BN29" s="57" t="e">
        <f aca="false">'surfaces brutes'!#ref!</f>
        <v>#VALUE!</v>
      </c>
      <c r="BO29" s="42" t="n">
        <f aca="false">concentrations!BU29</f>
        <v>0</v>
      </c>
      <c r="BP29" s="57" t="e">
        <f aca="false">'surfaces brutes'!#ref!</f>
        <v>#VALUE!</v>
      </c>
      <c r="BQ29" s="57" t="n">
        <f aca="false">concentrations!BV29</f>
        <v>0</v>
      </c>
      <c r="BR29" s="57" t="e">
        <f aca="false">'surfaces brutes'!#ref!</f>
        <v>#VALUE!</v>
      </c>
      <c r="BS29" s="42" t="n">
        <f aca="false">concentrations!DE29</f>
        <v>0</v>
      </c>
      <c r="BT29" s="57" t="e">
        <f aca="false">'surfaces brutes'!#ref!</f>
        <v>#VALUE!</v>
      </c>
      <c r="BU29" s="42"/>
      <c r="BV29" s="57"/>
      <c r="BW29" s="42"/>
      <c r="BX29" s="57"/>
      <c r="BY29" s="42"/>
      <c r="BZ29" s="57"/>
      <c r="CA29" s="42"/>
      <c r="CB29" s="57"/>
      <c r="CC29" s="42"/>
      <c r="CD29" s="57"/>
      <c r="CE29" s="42"/>
      <c r="CF29" s="57"/>
      <c r="CG29" s="57"/>
      <c r="CH29" s="57"/>
      <c r="CI29" s="57"/>
      <c r="CJ29" s="57"/>
      <c r="CK29" s="57"/>
      <c r="CL29" s="57"/>
      <c r="CM29" s="57"/>
      <c r="CN29" s="57"/>
    </row>
    <row r="30" customFormat="false" ht="13.2" hidden="false" customHeight="false" outlineLevel="0" collapsed="false">
      <c r="A30" s="66" t="n">
        <f aca="false">concentrations!A30</f>
        <v>0</v>
      </c>
      <c r="B30" s="66" t="n">
        <f aca="false">concentrations!B30</f>
        <v>0</v>
      </c>
      <c r="C30" s="67" t="n">
        <f aca="false">concentrations!C30</f>
        <v>0</v>
      </c>
      <c r="D30" s="67" t="e">
        <f aca="false">'surfaces brutes'!#ref!</f>
        <v>#VALUE!</v>
      </c>
      <c r="E30" s="67" t="e">
        <f aca="false">'surfaces brutes'!#ref!</f>
        <v>#VALUE!</v>
      </c>
      <c r="F30" s="66" t="e">
        <f aca="false">'surfaces brutes'!#ref!</f>
        <v>#VALUE!</v>
      </c>
      <c r="G30" s="67" t="n">
        <f aca="false">concentrations!E30</f>
        <v>0</v>
      </c>
      <c r="H30" s="67" t="n">
        <f aca="false">concentrations!D30</f>
        <v>0</v>
      </c>
      <c r="I30" s="67" t="n">
        <f aca="false">concentrations!I30</f>
        <v>0</v>
      </c>
      <c r="J30" s="67" t="n">
        <f aca="false">concentrations!L30</f>
        <v>0</v>
      </c>
      <c r="K30" s="42" t="n">
        <f aca="false">concentrations!R30</f>
        <v>0</v>
      </c>
      <c r="L30" s="0" t="e">
        <f aca="false">'surfaces brutes'!#ref!</f>
        <v>#VALUE!</v>
      </c>
      <c r="M30" s="42" t="n">
        <f aca="false">concentrations!DA30</f>
        <v>0</v>
      </c>
      <c r="N30" s="57" t="e">
        <f aca="false">'surfaces brutes'!#ref!</f>
        <v>#VALUE!</v>
      </c>
      <c r="O30" s="42" t="n">
        <f aca="false">concentrations!CO30</f>
        <v>0</v>
      </c>
      <c r="P30" s="57" t="e">
        <f aca="false">'surfaces brutes'!#ref!</f>
        <v>#VALUE!</v>
      </c>
      <c r="Q30" s="42" t="n">
        <f aca="false">concentrations!AA30</f>
        <v>0</v>
      </c>
      <c r="R30" s="57" t="e">
        <f aca="false">'surfaces brutes'!#ref!</f>
        <v>#VALUE!</v>
      </c>
      <c r="S30" s="42" t="n">
        <f aca="false">concentrations!CP30</f>
        <v>0</v>
      </c>
      <c r="T30" s="57" t="e">
        <f aca="false">'surfaces brutes'!#ref!</f>
        <v>#VALUE!</v>
      </c>
      <c r="U30" s="0" t="n">
        <f aca="false">concentrations!AG30</f>
        <v>0</v>
      </c>
      <c r="V30" s="0" t="e">
        <f aca="false">'surfaces brutes'!#ref!</f>
        <v>#VALUE!</v>
      </c>
      <c r="W30" s="42" t="n">
        <f aca="false">concentrations!AH30</f>
        <v>0</v>
      </c>
      <c r="X30" s="57" t="e">
        <f aca="false">'surfaces brutes'!#ref!</f>
        <v>#VALUE!</v>
      </c>
      <c r="Y30" s="42" t="n">
        <f aca="false">concentrations!AI30</f>
        <v>0</v>
      </c>
      <c r="Z30" s="57" t="e">
        <f aca="false">'surfaces brutes'!#ref!</f>
        <v>#VALUE!</v>
      </c>
      <c r="AA30" s="42" t="n">
        <f aca="false">concentrations!AJ30</f>
        <v>0</v>
      </c>
      <c r="AB30" s="57" t="e">
        <f aca="false">'surfaces brutes'!#ref!</f>
        <v>#VALUE!</v>
      </c>
      <c r="AC30" s="42" t="n">
        <f aca="false">concentrations!AL30</f>
        <v>0</v>
      </c>
      <c r="AD30" s="57" t="e">
        <f aca="false">'surfaces brutes'!#ref!</f>
        <v>#VALUE!</v>
      </c>
      <c r="AE30" s="57" t="n">
        <f aca="false">concentrations!AK30</f>
        <v>0</v>
      </c>
      <c r="AF30" s="42" t="e">
        <f aca="false">'surfaces brutes'!#ref!</f>
        <v>#VALUE!</v>
      </c>
      <c r="AG30" s="42" t="n">
        <f aca="false">concentrations!AM30</f>
        <v>0</v>
      </c>
      <c r="AH30" s="57" t="e">
        <f aca="false">'surfaces brutes'!#ref!</f>
        <v>#VALUE!</v>
      </c>
      <c r="AI30" s="0" t="n">
        <f aca="false">concentrations!AN30</f>
        <v>0</v>
      </c>
      <c r="AJ30" s="57" t="e">
        <f aca="false">'surfaces brutes'!#ref!</f>
        <v>#VALUE!</v>
      </c>
      <c r="AK30" s="42" t="n">
        <f aca="false">concentrations!AO30</f>
        <v>0</v>
      </c>
      <c r="AL30" s="0" t="e">
        <f aca="false">'surfaces brutes'!#ref!</f>
        <v>#VALUE!</v>
      </c>
      <c r="AM30" s="0" t="n">
        <f aca="false">concentrations!AR30</f>
        <v>0</v>
      </c>
      <c r="AN30" s="57" t="e">
        <f aca="false">'surfaces brutes'!#ref!</f>
        <v>#VALUE!</v>
      </c>
      <c r="AO30" s="42" t="n">
        <f aca="false">concentrations!AS30</f>
        <v>0</v>
      </c>
      <c r="AP30" s="0" t="e">
        <f aca="false">'surfaces brutes'!#ref!</f>
        <v>#VALUE!</v>
      </c>
      <c r="AQ30" s="42" t="e">
        <f aca="false">concentrations!#REF!</f>
        <v>#VALUE!</v>
      </c>
      <c r="AR30" s="57" t="e">
        <f aca="false">'surfaces brutes'!#ref!</f>
        <v>#VALUE!</v>
      </c>
      <c r="AS30" s="42" t="n">
        <f aca="false">concentrations!AU30</f>
        <v>0</v>
      </c>
      <c r="AT30" s="57" t="e">
        <f aca="false">'surfaces brutes'!#ref!</f>
        <v>#VALUE!</v>
      </c>
      <c r="AU30" s="42" t="n">
        <f aca="false">concentrations!AV30</f>
        <v>0</v>
      </c>
      <c r="AV30" s="57" t="e">
        <f aca="false">'surfaces brutes'!#ref!</f>
        <v>#VALUE!</v>
      </c>
      <c r="AW30" s="42" t="n">
        <f aca="false">concentrations!AW30</f>
        <v>0</v>
      </c>
      <c r="AX30" s="57" t="e">
        <f aca="false">'surfaces brutes'!#ref!</f>
        <v>#VALUE!</v>
      </c>
      <c r="AY30" s="42" t="n">
        <f aca="false">concentrations!BA30</f>
        <v>0</v>
      </c>
      <c r="AZ30" s="57" t="e">
        <f aca="false">'surfaces brutes'!#ref!</f>
        <v>#VALUE!</v>
      </c>
      <c r="BA30" s="42" t="n">
        <f aca="false">concentrations!BC30</f>
        <v>0</v>
      </c>
      <c r="BB30" s="42" t="e">
        <f aca="false">'surfaces brutes'!#ref!</f>
        <v>#VALUE!</v>
      </c>
      <c r="BC30" s="42" t="n">
        <f aca="false">concentrations!BD30</f>
        <v>0</v>
      </c>
      <c r="BD30" s="57" t="e">
        <f aca="false">'surfaces brutes'!#ref!</f>
        <v>#VALUE!</v>
      </c>
      <c r="BE30" s="42" t="n">
        <f aca="false">concentrations!CM30</f>
        <v>0</v>
      </c>
      <c r="BF30" s="57" t="e">
        <f aca="false">'surfaces brutes'!#ref!</f>
        <v>#VALUE!</v>
      </c>
      <c r="BG30" s="0" t="n">
        <f aca="false">concentrations!BH30</f>
        <v>0</v>
      </c>
      <c r="BH30" s="57" t="e">
        <f aca="false">'surfaces brutes'!#ref!</f>
        <v>#VALUE!</v>
      </c>
      <c r="BI30" s="42" t="n">
        <f aca="false">concentrations!CK30</f>
        <v>0</v>
      </c>
      <c r="BJ30" s="57" t="e">
        <f aca="false">'surfaces brutes'!#ref!</f>
        <v>#VALUE!</v>
      </c>
      <c r="BK30" s="42" t="n">
        <f aca="false">concentrations!CL30</f>
        <v>0</v>
      </c>
      <c r="BL30" s="57" t="e">
        <f aca="false">'surfaces brutes'!#ref!</f>
        <v>#VALUE!</v>
      </c>
      <c r="BM30" s="42" t="n">
        <f aca="false">concentrations!DD30</f>
        <v>0</v>
      </c>
      <c r="BN30" s="57" t="e">
        <f aca="false">'surfaces brutes'!#ref!</f>
        <v>#VALUE!</v>
      </c>
      <c r="BO30" s="42" t="n">
        <f aca="false">concentrations!BU30</f>
        <v>0</v>
      </c>
      <c r="BP30" s="57" t="e">
        <f aca="false">'surfaces brutes'!#ref!</f>
        <v>#VALUE!</v>
      </c>
      <c r="BQ30" s="57" t="n">
        <f aca="false">concentrations!BV30</f>
        <v>0</v>
      </c>
      <c r="BR30" s="57" t="e">
        <f aca="false">'surfaces brutes'!#ref!</f>
        <v>#VALUE!</v>
      </c>
      <c r="BS30" s="42" t="n">
        <f aca="false">concentrations!DE30</f>
        <v>0</v>
      </c>
      <c r="BT30" s="57" t="e">
        <f aca="false">'surfaces brutes'!#ref!</f>
        <v>#VALUE!</v>
      </c>
      <c r="BU30" s="42"/>
      <c r="BV30" s="57"/>
      <c r="BW30" s="42"/>
      <c r="BX30" s="57"/>
      <c r="BY30" s="42"/>
      <c r="BZ30" s="57"/>
      <c r="CA30" s="42"/>
      <c r="CB30" s="57"/>
      <c r="CC30" s="42"/>
      <c r="CD30" s="57"/>
      <c r="CE30" s="42"/>
      <c r="CF30" s="57"/>
      <c r="CG30" s="57"/>
      <c r="CH30" s="57"/>
      <c r="CI30" s="57"/>
      <c r="CJ30" s="57"/>
      <c r="CK30" s="57"/>
      <c r="CL30" s="57"/>
      <c r="CM30" s="57"/>
      <c r="CN30" s="57"/>
    </row>
    <row r="31" customFormat="false" ht="13.2" hidden="false" customHeight="false" outlineLevel="0" collapsed="false">
      <c r="A31" s="66" t="n">
        <f aca="false">concentrations!A31</f>
        <v>0</v>
      </c>
      <c r="B31" s="66" t="n">
        <f aca="false">concentrations!B31</f>
        <v>0</v>
      </c>
      <c r="C31" s="67" t="n">
        <f aca="false">concentrations!C31</f>
        <v>0</v>
      </c>
      <c r="D31" s="67" t="e">
        <f aca="false">'surfaces brutes'!#ref!</f>
        <v>#VALUE!</v>
      </c>
      <c r="E31" s="67" t="e">
        <f aca="false">'surfaces brutes'!#ref!</f>
        <v>#VALUE!</v>
      </c>
      <c r="F31" s="66" t="e">
        <f aca="false">'surfaces brutes'!#ref!</f>
        <v>#VALUE!</v>
      </c>
      <c r="G31" s="67" t="n">
        <f aca="false">concentrations!E31</f>
        <v>0</v>
      </c>
      <c r="H31" s="67" t="n">
        <f aca="false">concentrations!D31</f>
        <v>0</v>
      </c>
      <c r="I31" s="67" t="n">
        <f aca="false">concentrations!I31</f>
        <v>0</v>
      </c>
      <c r="J31" s="67" t="n">
        <f aca="false">concentrations!L31</f>
        <v>0</v>
      </c>
      <c r="K31" s="42" t="n">
        <f aca="false">concentrations!R31</f>
        <v>0</v>
      </c>
      <c r="L31" s="0" t="e">
        <f aca="false">'surfaces brutes'!#ref!</f>
        <v>#VALUE!</v>
      </c>
      <c r="M31" s="42" t="n">
        <f aca="false">concentrations!DA31</f>
        <v>0</v>
      </c>
      <c r="N31" s="57" t="e">
        <f aca="false">'surfaces brutes'!#ref!</f>
        <v>#VALUE!</v>
      </c>
      <c r="O31" s="42" t="n">
        <f aca="false">concentrations!CO31</f>
        <v>0</v>
      </c>
      <c r="P31" s="57" t="e">
        <f aca="false">'surfaces brutes'!#ref!</f>
        <v>#VALUE!</v>
      </c>
      <c r="Q31" s="42" t="n">
        <f aca="false">concentrations!AA31</f>
        <v>0</v>
      </c>
      <c r="R31" s="57" t="e">
        <f aca="false">'surfaces brutes'!#ref!</f>
        <v>#VALUE!</v>
      </c>
      <c r="S31" s="42" t="n">
        <f aca="false">concentrations!CP31</f>
        <v>0</v>
      </c>
      <c r="T31" s="57" t="e">
        <f aca="false">'surfaces brutes'!#ref!</f>
        <v>#VALUE!</v>
      </c>
      <c r="U31" s="0" t="n">
        <f aca="false">concentrations!AG31</f>
        <v>0</v>
      </c>
      <c r="V31" s="0" t="e">
        <f aca="false">'surfaces brutes'!#ref!</f>
        <v>#VALUE!</v>
      </c>
      <c r="W31" s="42" t="n">
        <f aca="false">concentrations!AH31</f>
        <v>0</v>
      </c>
      <c r="X31" s="57" t="e">
        <f aca="false">'surfaces brutes'!#ref!</f>
        <v>#VALUE!</v>
      </c>
      <c r="Y31" s="42" t="n">
        <f aca="false">concentrations!AI31</f>
        <v>0</v>
      </c>
      <c r="Z31" s="57" t="e">
        <f aca="false">'surfaces brutes'!#ref!</f>
        <v>#VALUE!</v>
      </c>
      <c r="AA31" s="42" t="n">
        <f aca="false">concentrations!AJ31</f>
        <v>0</v>
      </c>
      <c r="AB31" s="57" t="e">
        <f aca="false">'surfaces brutes'!#ref!</f>
        <v>#VALUE!</v>
      </c>
      <c r="AC31" s="42" t="n">
        <f aca="false">concentrations!AL31</f>
        <v>0</v>
      </c>
      <c r="AD31" s="57" t="e">
        <f aca="false">'surfaces brutes'!#ref!</f>
        <v>#VALUE!</v>
      </c>
      <c r="AE31" s="57" t="n">
        <f aca="false">concentrations!AK31</f>
        <v>0</v>
      </c>
      <c r="AF31" s="42" t="e">
        <f aca="false">'surfaces brutes'!#ref!</f>
        <v>#VALUE!</v>
      </c>
      <c r="AG31" s="42" t="n">
        <f aca="false">concentrations!AM31</f>
        <v>0</v>
      </c>
      <c r="AH31" s="57" t="e">
        <f aca="false">'surfaces brutes'!#ref!</f>
        <v>#VALUE!</v>
      </c>
      <c r="AI31" s="0" t="n">
        <f aca="false">concentrations!AN31</f>
        <v>0</v>
      </c>
      <c r="AJ31" s="57" t="e">
        <f aca="false">'surfaces brutes'!#ref!</f>
        <v>#VALUE!</v>
      </c>
      <c r="AK31" s="42" t="n">
        <f aca="false">concentrations!AO31</f>
        <v>0</v>
      </c>
      <c r="AL31" s="0" t="e">
        <f aca="false">'surfaces brutes'!#ref!</f>
        <v>#VALUE!</v>
      </c>
      <c r="AM31" s="0" t="n">
        <f aca="false">concentrations!AR31</f>
        <v>0</v>
      </c>
      <c r="AN31" s="57" t="e">
        <f aca="false">'surfaces brutes'!#ref!</f>
        <v>#VALUE!</v>
      </c>
      <c r="AO31" s="42" t="n">
        <f aca="false">concentrations!AS31</f>
        <v>0</v>
      </c>
      <c r="AP31" s="0" t="e">
        <f aca="false">'surfaces brutes'!#ref!</f>
        <v>#VALUE!</v>
      </c>
      <c r="AQ31" s="42" t="e">
        <f aca="false">concentrations!#REF!</f>
        <v>#VALUE!</v>
      </c>
      <c r="AR31" s="57" t="e">
        <f aca="false">'surfaces brutes'!#ref!</f>
        <v>#VALUE!</v>
      </c>
      <c r="AS31" s="42" t="n">
        <f aca="false">concentrations!AU31</f>
        <v>0</v>
      </c>
      <c r="AT31" s="57" t="e">
        <f aca="false">'surfaces brutes'!#ref!</f>
        <v>#VALUE!</v>
      </c>
      <c r="AU31" s="42" t="n">
        <f aca="false">concentrations!AV31</f>
        <v>0</v>
      </c>
      <c r="AV31" s="57" t="e">
        <f aca="false">'surfaces brutes'!#ref!</f>
        <v>#VALUE!</v>
      </c>
      <c r="AW31" s="42" t="n">
        <f aca="false">concentrations!AW31</f>
        <v>0</v>
      </c>
      <c r="AX31" s="57" t="e">
        <f aca="false">'surfaces brutes'!#ref!</f>
        <v>#VALUE!</v>
      </c>
      <c r="AY31" s="42" t="n">
        <f aca="false">concentrations!BA31</f>
        <v>0</v>
      </c>
      <c r="AZ31" s="57" t="e">
        <f aca="false">'surfaces brutes'!#ref!</f>
        <v>#VALUE!</v>
      </c>
      <c r="BA31" s="42" t="n">
        <f aca="false">concentrations!BC31</f>
        <v>0</v>
      </c>
      <c r="BB31" s="42" t="e">
        <f aca="false">'surfaces brutes'!#ref!</f>
        <v>#VALUE!</v>
      </c>
      <c r="BC31" s="42" t="n">
        <f aca="false">concentrations!BD31</f>
        <v>0</v>
      </c>
      <c r="BD31" s="57" t="e">
        <f aca="false">'surfaces brutes'!#ref!</f>
        <v>#VALUE!</v>
      </c>
      <c r="BE31" s="42" t="n">
        <f aca="false">concentrations!CM31</f>
        <v>0</v>
      </c>
      <c r="BF31" s="57" t="e">
        <f aca="false">'surfaces brutes'!#ref!</f>
        <v>#VALUE!</v>
      </c>
      <c r="BG31" s="0" t="n">
        <f aca="false">concentrations!BH31</f>
        <v>0</v>
      </c>
      <c r="BH31" s="57" t="e">
        <f aca="false">'surfaces brutes'!#ref!</f>
        <v>#VALUE!</v>
      </c>
      <c r="BI31" s="42" t="n">
        <f aca="false">concentrations!CK31</f>
        <v>0</v>
      </c>
      <c r="BJ31" s="57" t="e">
        <f aca="false">'surfaces brutes'!#ref!</f>
        <v>#VALUE!</v>
      </c>
      <c r="BK31" s="42" t="n">
        <f aca="false">concentrations!CL31</f>
        <v>0</v>
      </c>
      <c r="BL31" s="57" t="e">
        <f aca="false">'surfaces brutes'!#ref!</f>
        <v>#VALUE!</v>
      </c>
      <c r="BM31" s="42" t="n">
        <f aca="false">concentrations!DD31</f>
        <v>0</v>
      </c>
      <c r="BN31" s="57" t="e">
        <f aca="false">'surfaces brutes'!#ref!</f>
        <v>#VALUE!</v>
      </c>
      <c r="BO31" s="42" t="n">
        <f aca="false">concentrations!BU31</f>
        <v>0</v>
      </c>
      <c r="BP31" s="57" t="e">
        <f aca="false">'surfaces brutes'!#ref!</f>
        <v>#VALUE!</v>
      </c>
      <c r="BQ31" s="57" t="n">
        <f aca="false">concentrations!BV31</f>
        <v>0</v>
      </c>
      <c r="BR31" s="57" t="e">
        <f aca="false">'surfaces brutes'!#ref!</f>
        <v>#VALUE!</v>
      </c>
      <c r="BS31" s="42" t="n">
        <f aca="false">concentrations!DE31</f>
        <v>0</v>
      </c>
      <c r="BT31" s="57" t="e">
        <f aca="false">'surfaces brutes'!#ref!</f>
        <v>#VALUE!</v>
      </c>
      <c r="BU31" s="42"/>
      <c r="BV31" s="57"/>
      <c r="BW31" s="42"/>
      <c r="BX31" s="57"/>
      <c r="BY31" s="42"/>
      <c r="BZ31" s="57"/>
      <c r="CA31" s="42"/>
      <c r="CB31" s="57"/>
      <c r="CC31" s="42"/>
      <c r="CD31" s="57"/>
      <c r="CE31" s="42"/>
      <c r="CF31" s="57"/>
      <c r="CG31" s="57"/>
      <c r="CH31" s="57"/>
      <c r="CI31" s="57"/>
      <c r="CJ31" s="57"/>
      <c r="CK31" s="57"/>
      <c r="CL31" s="57"/>
      <c r="CM31" s="57"/>
      <c r="CN31" s="57"/>
    </row>
    <row r="32" customFormat="false" ht="13.2" hidden="false" customHeight="false" outlineLevel="0" collapsed="false">
      <c r="A32" s="66" t="n">
        <f aca="false">concentrations!A32</f>
        <v>0</v>
      </c>
      <c r="B32" s="66" t="n">
        <f aca="false">concentrations!B32</f>
        <v>0</v>
      </c>
      <c r="C32" s="67" t="n">
        <f aca="false">concentrations!C32</f>
        <v>0</v>
      </c>
      <c r="D32" s="67" t="e">
        <f aca="false">'surfaces brutes'!#ref!</f>
        <v>#VALUE!</v>
      </c>
      <c r="E32" s="67" t="e">
        <f aca="false">'surfaces brutes'!#ref!</f>
        <v>#VALUE!</v>
      </c>
      <c r="F32" s="66" t="e">
        <f aca="false">'surfaces brutes'!#ref!</f>
        <v>#VALUE!</v>
      </c>
      <c r="G32" s="67" t="n">
        <f aca="false">concentrations!E32</f>
        <v>0</v>
      </c>
      <c r="H32" s="67" t="n">
        <f aca="false">concentrations!D32</f>
        <v>0</v>
      </c>
      <c r="I32" s="67" t="n">
        <f aca="false">concentrations!I32</f>
        <v>0</v>
      </c>
      <c r="J32" s="67" t="n">
        <f aca="false">concentrations!L32</f>
        <v>0</v>
      </c>
      <c r="K32" s="42" t="n">
        <f aca="false">concentrations!R32</f>
        <v>0</v>
      </c>
      <c r="L32" s="0" t="e">
        <f aca="false">'surfaces brutes'!#ref!</f>
        <v>#VALUE!</v>
      </c>
      <c r="M32" s="42" t="n">
        <f aca="false">concentrations!DA32</f>
        <v>0</v>
      </c>
      <c r="N32" s="57" t="e">
        <f aca="false">'surfaces brutes'!#ref!</f>
        <v>#VALUE!</v>
      </c>
      <c r="O32" s="42" t="n">
        <f aca="false">concentrations!CO32</f>
        <v>0</v>
      </c>
      <c r="P32" s="57" t="e">
        <f aca="false">'surfaces brutes'!#ref!</f>
        <v>#VALUE!</v>
      </c>
      <c r="Q32" s="42" t="n">
        <f aca="false">concentrations!AA32</f>
        <v>0</v>
      </c>
      <c r="R32" s="57" t="e">
        <f aca="false">'surfaces brutes'!#ref!</f>
        <v>#VALUE!</v>
      </c>
      <c r="S32" s="42" t="n">
        <f aca="false">concentrations!CP32</f>
        <v>0</v>
      </c>
      <c r="T32" s="57" t="e">
        <f aca="false">'surfaces brutes'!#ref!</f>
        <v>#VALUE!</v>
      </c>
      <c r="U32" s="0" t="n">
        <f aca="false">concentrations!AG32</f>
        <v>0</v>
      </c>
      <c r="V32" s="0" t="e">
        <f aca="false">'surfaces brutes'!#ref!</f>
        <v>#VALUE!</v>
      </c>
      <c r="W32" s="42" t="n">
        <f aca="false">concentrations!AH32</f>
        <v>0</v>
      </c>
      <c r="X32" s="57" t="e">
        <f aca="false">'surfaces brutes'!#ref!</f>
        <v>#VALUE!</v>
      </c>
      <c r="Y32" s="42" t="n">
        <f aca="false">concentrations!AI32</f>
        <v>0</v>
      </c>
      <c r="Z32" s="57" t="e">
        <f aca="false">'surfaces brutes'!#ref!</f>
        <v>#VALUE!</v>
      </c>
      <c r="AA32" s="42" t="n">
        <f aca="false">concentrations!AJ32</f>
        <v>0</v>
      </c>
      <c r="AB32" s="57" t="e">
        <f aca="false">'surfaces brutes'!#ref!</f>
        <v>#VALUE!</v>
      </c>
      <c r="AC32" s="42" t="n">
        <f aca="false">concentrations!AL32</f>
        <v>0</v>
      </c>
      <c r="AD32" s="57" t="e">
        <f aca="false">'surfaces brutes'!#ref!</f>
        <v>#VALUE!</v>
      </c>
      <c r="AE32" s="57" t="n">
        <f aca="false">concentrations!AK32</f>
        <v>0</v>
      </c>
      <c r="AF32" s="42" t="e">
        <f aca="false">'surfaces brutes'!#ref!</f>
        <v>#VALUE!</v>
      </c>
      <c r="AG32" s="42" t="n">
        <f aca="false">concentrations!AM32</f>
        <v>0</v>
      </c>
      <c r="AH32" s="57" t="e">
        <f aca="false">'surfaces brutes'!#ref!</f>
        <v>#VALUE!</v>
      </c>
      <c r="AI32" s="0" t="n">
        <f aca="false">concentrations!AN32</f>
        <v>0</v>
      </c>
      <c r="AJ32" s="57" t="e">
        <f aca="false">'surfaces brutes'!#ref!</f>
        <v>#VALUE!</v>
      </c>
      <c r="AK32" s="42" t="n">
        <f aca="false">concentrations!AO32</f>
        <v>0</v>
      </c>
      <c r="AL32" s="0" t="e">
        <f aca="false">'surfaces brutes'!#ref!</f>
        <v>#VALUE!</v>
      </c>
      <c r="AM32" s="0" t="n">
        <f aca="false">concentrations!AR32</f>
        <v>0</v>
      </c>
      <c r="AN32" s="57" t="e">
        <f aca="false">'surfaces brutes'!#ref!</f>
        <v>#VALUE!</v>
      </c>
      <c r="AO32" s="42" t="n">
        <f aca="false">concentrations!AS32</f>
        <v>0</v>
      </c>
      <c r="AP32" s="0" t="e">
        <f aca="false">'surfaces brutes'!#ref!</f>
        <v>#VALUE!</v>
      </c>
      <c r="AQ32" s="42" t="e">
        <f aca="false">concentrations!#REF!</f>
        <v>#VALUE!</v>
      </c>
      <c r="AR32" s="57" t="e">
        <f aca="false">'surfaces brutes'!#ref!</f>
        <v>#VALUE!</v>
      </c>
      <c r="AS32" s="42" t="n">
        <f aca="false">concentrations!AU32</f>
        <v>0</v>
      </c>
      <c r="AT32" s="57" t="e">
        <f aca="false">'surfaces brutes'!#ref!</f>
        <v>#VALUE!</v>
      </c>
      <c r="AU32" s="42" t="n">
        <f aca="false">concentrations!AV32</f>
        <v>0</v>
      </c>
      <c r="AV32" s="57" t="e">
        <f aca="false">'surfaces brutes'!#ref!</f>
        <v>#VALUE!</v>
      </c>
      <c r="AW32" s="42" t="n">
        <f aca="false">concentrations!AW32</f>
        <v>0</v>
      </c>
      <c r="AX32" s="57" t="e">
        <f aca="false">'surfaces brutes'!#ref!</f>
        <v>#VALUE!</v>
      </c>
      <c r="AY32" s="42" t="n">
        <f aca="false">concentrations!BA32</f>
        <v>0</v>
      </c>
      <c r="AZ32" s="57" t="e">
        <f aca="false">'surfaces brutes'!#ref!</f>
        <v>#VALUE!</v>
      </c>
      <c r="BA32" s="42" t="n">
        <f aca="false">concentrations!BC32</f>
        <v>0</v>
      </c>
      <c r="BB32" s="42" t="e">
        <f aca="false">'surfaces brutes'!#ref!</f>
        <v>#VALUE!</v>
      </c>
      <c r="BC32" s="42" t="n">
        <f aca="false">concentrations!BD32</f>
        <v>0</v>
      </c>
      <c r="BD32" s="57" t="e">
        <f aca="false">'surfaces brutes'!#ref!</f>
        <v>#VALUE!</v>
      </c>
      <c r="BE32" s="42" t="n">
        <f aca="false">concentrations!CM32</f>
        <v>0</v>
      </c>
      <c r="BF32" s="57" t="e">
        <f aca="false">'surfaces brutes'!#ref!</f>
        <v>#VALUE!</v>
      </c>
      <c r="BG32" s="0" t="n">
        <f aca="false">concentrations!BH32</f>
        <v>0</v>
      </c>
      <c r="BH32" s="57" t="e">
        <f aca="false">'surfaces brutes'!#ref!</f>
        <v>#VALUE!</v>
      </c>
      <c r="BI32" s="42" t="n">
        <f aca="false">concentrations!CK32</f>
        <v>0</v>
      </c>
      <c r="BJ32" s="57" t="e">
        <f aca="false">'surfaces brutes'!#ref!</f>
        <v>#VALUE!</v>
      </c>
      <c r="BK32" s="42" t="n">
        <f aca="false">concentrations!CL32</f>
        <v>0</v>
      </c>
      <c r="BL32" s="57" t="e">
        <f aca="false">'surfaces brutes'!#ref!</f>
        <v>#VALUE!</v>
      </c>
      <c r="BM32" s="42" t="n">
        <f aca="false">concentrations!DD32</f>
        <v>0</v>
      </c>
      <c r="BN32" s="57" t="e">
        <f aca="false">'surfaces brutes'!#ref!</f>
        <v>#VALUE!</v>
      </c>
      <c r="BO32" s="42" t="n">
        <f aca="false">concentrations!BU32</f>
        <v>0</v>
      </c>
      <c r="BP32" s="57" t="e">
        <f aca="false">'surfaces brutes'!#ref!</f>
        <v>#VALUE!</v>
      </c>
      <c r="BQ32" s="57" t="n">
        <f aca="false">concentrations!BV32</f>
        <v>0</v>
      </c>
      <c r="BR32" s="57" t="e">
        <f aca="false">'surfaces brutes'!#ref!</f>
        <v>#VALUE!</v>
      </c>
      <c r="BS32" s="42" t="n">
        <f aca="false">concentrations!DE32</f>
        <v>0</v>
      </c>
      <c r="BT32" s="57" t="e">
        <f aca="false">'surfaces brutes'!#ref!</f>
        <v>#VALUE!</v>
      </c>
      <c r="BU32" s="42"/>
      <c r="BV32" s="57"/>
      <c r="BW32" s="42"/>
      <c r="BX32" s="57"/>
      <c r="BY32" s="42"/>
      <c r="BZ32" s="57"/>
      <c r="CA32" s="42"/>
      <c r="CB32" s="57"/>
      <c r="CC32" s="42"/>
      <c r="CD32" s="57"/>
      <c r="CE32" s="42"/>
      <c r="CF32" s="57"/>
      <c r="CG32" s="57"/>
      <c r="CH32" s="57"/>
      <c r="CI32" s="57"/>
      <c r="CJ32" s="57"/>
      <c r="CK32" s="57"/>
      <c r="CL32" s="57"/>
      <c r="CM32" s="57"/>
      <c r="CN32" s="57"/>
    </row>
    <row r="33" customFormat="false" ht="13.2" hidden="false" customHeight="false" outlineLevel="0" collapsed="false">
      <c r="A33" s="66" t="n">
        <f aca="false">concentrations!A33</f>
        <v>0</v>
      </c>
      <c r="B33" s="66" t="n">
        <f aca="false">concentrations!B33</f>
        <v>0</v>
      </c>
      <c r="C33" s="67" t="n">
        <f aca="false">concentrations!C33</f>
        <v>0</v>
      </c>
      <c r="D33" s="67" t="e">
        <f aca="false">'surfaces brutes'!#ref!</f>
        <v>#VALUE!</v>
      </c>
      <c r="E33" s="67" t="e">
        <f aca="false">'surfaces brutes'!#ref!</f>
        <v>#VALUE!</v>
      </c>
      <c r="F33" s="66" t="e">
        <f aca="false">'surfaces brutes'!#ref!</f>
        <v>#VALUE!</v>
      </c>
      <c r="G33" s="67" t="n">
        <f aca="false">concentrations!E33</f>
        <v>0</v>
      </c>
      <c r="H33" s="67" t="n">
        <f aca="false">concentrations!D33</f>
        <v>0</v>
      </c>
      <c r="I33" s="67" t="n">
        <f aca="false">concentrations!I33</f>
        <v>0</v>
      </c>
      <c r="J33" s="67" t="n">
        <f aca="false">concentrations!L33</f>
        <v>0</v>
      </c>
      <c r="K33" s="42" t="n">
        <f aca="false">concentrations!R33</f>
        <v>0</v>
      </c>
      <c r="L33" s="0" t="e">
        <f aca="false">'surfaces brutes'!#ref!</f>
        <v>#VALUE!</v>
      </c>
      <c r="M33" s="42" t="n">
        <f aca="false">concentrations!DA33</f>
        <v>0</v>
      </c>
      <c r="N33" s="57" t="e">
        <f aca="false">'surfaces brutes'!#ref!</f>
        <v>#VALUE!</v>
      </c>
      <c r="O33" s="42" t="n">
        <f aca="false">concentrations!CO33</f>
        <v>0</v>
      </c>
      <c r="P33" s="57" t="e">
        <f aca="false">'surfaces brutes'!#ref!</f>
        <v>#VALUE!</v>
      </c>
      <c r="Q33" s="42" t="n">
        <f aca="false">concentrations!AA33</f>
        <v>0</v>
      </c>
      <c r="R33" s="57" t="e">
        <f aca="false">'surfaces brutes'!#ref!</f>
        <v>#VALUE!</v>
      </c>
      <c r="S33" s="42" t="n">
        <f aca="false">concentrations!CP33</f>
        <v>0</v>
      </c>
      <c r="T33" s="57" t="e">
        <f aca="false">'surfaces brutes'!#ref!</f>
        <v>#VALUE!</v>
      </c>
      <c r="U33" s="0" t="n">
        <f aca="false">concentrations!AG33</f>
        <v>0</v>
      </c>
      <c r="V33" s="0" t="e">
        <f aca="false">'surfaces brutes'!#ref!</f>
        <v>#VALUE!</v>
      </c>
      <c r="W33" s="42" t="n">
        <f aca="false">concentrations!AH33</f>
        <v>0</v>
      </c>
      <c r="X33" s="57" t="e">
        <f aca="false">'surfaces brutes'!#ref!</f>
        <v>#VALUE!</v>
      </c>
      <c r="Y33" s="42" t="n">
        <f aca="false">concentrations!AI33</f>
        <v>0</v>
      </c>
      <c r="Z33" s="57" t="e">
        <f aca="false">'surfaces brutes'!#ref!</f>
        <v>#VALUE!</v>
      </c>
      <c r="AA33" s="42" t="n">
        <f aca="false">concentrations!AJ33</f>
        <v>0</v>
      </c>
      <c r="AB33" s="57" t="e">
        <f aca="false">'surfaces brutes'!#ref!</f>
        <v>#VALUE!</v>
      </c>
      <c r="AC33" s="42" t="n">
        <f aca="false">concentrations!AL33</f>
        <v>0</v>
      </c>
      <c r="AD33" s="57" t="e">
        <f aca="false">'surfaces brutes'!#ref!</f>
        <v>#VALUE!</v>
      </c>
      <c r="AE33" s="57" t="n">
        <f aca="false">concentrations!AK33</f>
        <v>0</v>
      </c>
      <c r="AF33" s="42" t="e">
        <f aca="false">'surfaces brutes'!#ref!</f>
        <v>#VALUE!</v>
      </c>
      <c r="AG33" s="42" t="n">
        <f aca="false">concentrations!AM33</f>
        <v>0</v>
      </c>
      <c r="AH33" s="57" t="e">
        <f aca="false">'surfaces brutes'!#ref!</f>
        <v>#VALUE!</v>
      </c>
      <c r="AI33" s="0" t="n">
        <f aca="false">concentrations!AN33</f>
        <v>0</v>
      </c>
      <c r="AJ33" s="57" t="e">
        <f aca="false">'surfaces brutes'!#ref!</f>
        <v>#VALUE!</v>
      </c>
      <c r="AK33" s="42" t="n">
        <f aca="false">concentrations!AO33</f>
        <v>0</v>
      </c>
      <c r="AL33" s="0" t="e">
        <f aca="false">'surfaces brutes'!#ref!</f>
        <v>#VALUE!</v>
      </c>
      <c r="AM33" s="0" t="n">
        <f aca="false">concentrations!AR33</f>
        <v>0</v>
      </c>
      <c r="AN33" s="57" t="e">
        <f aca="false">'surfaces brutes'!#ref!</f>
        <v>#VALUE!</v>
      </c>
      <c r="AO33" s="42" t="n">
        <f aca="false">concentrations!AS33</f>
        <v>0</v>
      </c>
      <c r="AP33" s="0" t="e">
        <f aca="false">'surfaces brutes'!#ref!</f>
        <v>#VALUE!</v>
      </c>
      <c r="AQ33" s="42" t="e">
        <f aca="false">concentrations!#REF!</f>
        <v>#VALUE!</v>
      </c>
      <c r="AR33" s="57" t="e">
        <f aca="false">'surfaces brutes'!#ref!</f>
        <v>#VALUE!</v>
      </c>
      <c r="AS33" s="42" t="n">
        <f aca="false">concentrations!AU33</f>
        <v>0</v>
      </c>
      <c r="AT33" s="57" t="e">
        <f aca="false">'surfaces brutes'!#ref!</f>
        <v>#VALUE!</v>
      </c>
      <c r="AU33" s="42" t="n">
        <f aca="false">concentrations!AV33</f>
        <v>0</v>
      </c>
      <c r="AV33" s="57" t="e">
        <f aca="false">'surfaces brutes'!#ref!</f>
        <v>#VALUE!</v>
      </c>
      <c r="AW33" s="42" t="n">
        <f aca="false">concentrations!AW33</f>
        <v>0</v>
      </c>
      <c r="AX33" s="57" t="e">
        <f aca="false">'surfaces brutes'!#ref!</f>
        <v>#VALUE!</v>
      </c>
      <c r="AY33" s="42" t="n">
        <f aca="false">concentrations!BA33</f>
        <v>0</v>
      </c>
      <c r="AZ33" s="57" t="e">
        <f aca="false">'surfaces brutes'!#ref!</f>
        <v>#VALUE!</v>
      </c>
      <c r="BA33" s="42" t="n">
        <f aca="false">concentrations!BC33</f>
        <v>0</v>
      </c>
      <c r="BB33" s="42" t="e">
        <f aca="false">'surfaces brutes'!#ref!</f>
        <v>#VALUE!</v>
      </c>
      <c r="BC33" s="42" t="n">
        <f aca="false">concentrations!BD33</f>
        <v>0</v>
      </c>
      <c r="BD33" s="57" t="e">
        <f aca="false">'surfaces brutes'!#ref!</f>
        <v>#VALUE!</v>
      </c>
      <c r="BE33" s="42" t="n">
        <f aca="false">concentrations!CM33</f>
        <v>0</v>
      </c>
      <c r="BF33" s="57" t="e">
        <f aca="false">'surfaces brutes'!#ref!</f>
        <v>#VALUE!</v>
      </c>
      <c r="BG33" s="0" t="n">
        <f aca="false">concentrations!BH33</f>
        <v>0</v>
      </c>
      <c r="BH33" s="57" t="e">
        <f aca="false">'surfaces brutes'!#ref!</f>
        <v>#VALUE!</v>
      </c>
      <c r="BI33" s="42" t="n">
        <f aca="false">concentrations!CK33</f>
        <v>0</v>
      </c>
      <c r="BJ33" s="57" t="e">
        <f aca="false">'surfaces brutes'!#ref!</f>
        <v>#VALUE!</v>
      </c>
      <c r="BK33" s="42" t="n">
        <f aca="false">concentrations!CL33</f>
        <v>0</v>
      </c>
      <c r="BL33" s="57" t="e">
        <f aca="false">'surfaces brutes'!#ref!</f>
        <v>#VALUE!</v>
      </c>
      <c r="BM33" s="42" t="n">
        <f aca="false">concentrations!DD33</f>
        <v>0</v>
      </c>
      <c r="BN33" s="57" t="e">
        <f aca="false">'surfaces brutes'!#ref!</f>
        <v>#VALUE!</v>
      </c>
      <c r="BO33" s="42" t="n">
        <f aca="false">concentrations!BU33</f>
        <v>0</v>
      </c>
      <c r="BP33" s="57" t="e">
        <f aca="false">'surfaces brutes'!#ref!</f>
        <v>#VALUE!</v>
      </c>
      <c r="BQ33" s="57" t="n">
        <f aca="false">concentrations!BV33</f>
        <v>0</v>
      </c>
      <c r="BR33" s="57" t="e">
        <f aca="false">'surfaces brutes'!#ref!</f>
        <v>#VALUE!</v>
      </c>
      <c r="BS33" s="42" t="n">
        <f aca="false">concentrations!DE33</f>
        <v>0</v>
      </c>
      <c r="BT33" s="57" t="e">
        <f aca="false">'surfaces brutes'!#ref!</f>
        <v>#VALUE!</v>
      </c>
      <c r="BU33" s="42"/>
      <c r="BV33" s="57"/>
      <c r="BW33" s="42"/>
      <c r="BX33" s="57"/>
      <c r="BY33" s="42"/>
      <c r="BZ33" s="57"/>
      <c r="CA33" s="42"/>
      <c r="CB33" s="57"/>
      <c r="CC33" s="42"/>
      <c r="CD33" s="57"/>
      <c r="CE33" s="42"/>
      <c r="CF33" s="57"/>
      <c r="CG33" s="57"/>
      <c r="CH33" s="57"/>
      <c r="CI33" s="57"/>
      <c r="CJ33" s="57"/>
      <c r="CK33" s="57"/>
      <c r="CL33" s="57"/>
      <c r="CM33" s="57"/>
      <c r="CN33" s="57"/>
    </row>
    <row r="34" customFormat="false" ht="13.2" hidden="false" customHeight="false" outlineLevel="0" collapsed="false">
      <c r="A34" s="66" t="n">
        <f aca="false">concentrations!A34</f>
        <v>0</v>
      </c>
      <c r="B34" s="66" t="n">
        <f aca="false">concentrations!B34</f>
        <v>0</v>
      </c>
      <c r="C34" s="67" t="n">
        <f aca="false">concentrations!C34</f>
        <v>0</v>
      </c>
      <c r="D34" s="67" t="e">
        <f aca="false">'surfaces brutes'!#ref!</f>
        <v>#VALUE!</v>
      </c>
      <c r="E34" s="67" t="e">
        <f aca="false">'surfaces brutes'!#ref!</f>
        <v>#VALUE!</v>
      </c>
      <c r="F34" s="66" t="e">
        <f aca="false">'surfaces brutes'!#ref!</f>
        <v>#VALUE!</v>
      </c>
      <c r="G34" s="67" t="n">
        <f aca="false">concentrations!E34</f>
        <v>0</v>
      </c>
      <c r="H34" s="67" t="n">
        <f aca="false">concentrations!D34</f>
        <v>0</v>
      </c>
      <c r="I34" s="67" t="n">
        <f aca="false">concentrations!I34</f>
        <v>0</v>
      </c>
      <c r="J34" s="67" t="n">
        <f aca="false">concentrations!L34</f>
        <v>0</v>
      </c>
      <c r="K34" s="42" t="n">
        <f aca="false">concentrations!R34</f>
        <v>0</v>
      </c>
      <c r="L34" s="0" t="e">
        <f aca="false">'surfaces brutes'!#ref!</f>
        <v>#VALUE!</v>
      </c>
      <c r="M34" s="42" t="n">
        <f aca="false">concentrations!DA34</f>
        <v>0</v>
      </c>
      <c r="N34" s="57" t="e">
        <f aca="false">'surfaces brutes'!#ref!</f>
        <v>#VALUE!</v>
      </c>
      <c r="O34" s="42" t="n">
        <f aca="false">concentrations!CO34</f>
        <v>0</v>
      </c>
      <c r="P34" s="57" t="e">
        <f aca="false">'surfaces brutes'!#ref!</f>
        <v>#VALUE!</v>
      </c>
      <c r="Q34" s="42" t="n">
        <f aca="false">concentrations!AA34</f>
        <v>0</v>
      </c>
      <c r="R34" s="57" t="e">
        <f aca="false">'surfaces brutes'!#ref!</f>
        <v>#VALUE!</v>
      </c>
      <c r="S34" s="42" t="n">
        <f aca="false">concentrations!CP34</f>
        <v>0</v>
      </c>
      <c r="T34" s="57" t="e">
        <f aca="false">'surfaces brutes'!#ref!</f>
        <v>#VALUE!</v>
      </c>
      <c r="U34" s="0" t="n">
        <f aca="false">concentrations!AG34</f>
        <v>0</v>
      </c>
      <c r="V34" s="0" t="e">
        <f aca="false">'surfaces brutes'!#ref!</f>
        <v>#VALUE!</v>
      </c>
      <c r="W34" s="42" t="n">
        <f aca="false">concentrations!AH34</f>
        <v>0</v>
      </c>
      <c r="X34" s="57" t="e">
        <f aca="false">'surfaces brutes'!#ref!</f>
        <v>#VALUE!</v>
      </c>
      <c r="Y34" s="42" t="n">
        <f aca="false">concentrations!AI34</f>
        <v>0</v>
      </c>
      <c r="Z34" s="57" t="e">
        <f aca="false">'surfaces brutes'!#ref!</f>
        <v>#VALUE!</v>
      </c>
      <c r="AA34" s="42" t="n">
        <f aca="false">concentrations!AJ34</f>
        <v>0</v>
      </c>
      <c r="AB34" s="57" t="e">
        <f aca="false">'surfaces brutes'!#ref!</f>
        <v>#VALUE!</v>
      </c>
      <c r="AC34" s="42" t="n">
        <f aca="false">concentrations!AL34</f>
        <v>0</v>
      </c>
      <c r="AD34" s="57" t="e">
        <f aca="false">'surfaces brutes'!#ref!</f>
        <v>#VALUE!</v>
      </c>
      <c r="AE34" s="57" t="n">
        <f aca="false">concentrations!AK34</f>
        <v>0</v>
      </c>
      <c r="AF34" s="42" t="e">
        <f aca="false">'surfaces brutes'!#ref!</f>
        <v>#VALUE!</v>
      </c>
      <c r="AG34" s="42" t="n">
        <f aca="false">concentrations!AM34</f>
        <v>0</v>
      </c>
      <c r="AH34" s="57" t="e">
        <f aca="false">'surfaces brutes'!#ref!</f>
        <v>#VALUE!</v>
      </c>
      <c r="AI34" s="0" t="n">
        <f aca="false">concentrations!AN34</f>
        <v>0</v>
      </c>
      <c r="AJ34" s="57" t="e">
        <f aca="false">'surfaces brutes'!#ref!</f>
        <v>#VALUE!</v>
      </c>
      <c r="AK34" s="42" t="n">
        <f aca="false">concentrations!AO34</f>
        <v>0</v>
      </c>
      <c r="AL34" s="0" t="e">
        <f aca="false">'surfaces brutes'!#ref!</f>
        <v>#VALUE!</v>
      </c>
      <c r="AM34" s="0" t="n">
        <f aca="false">concentrations!AR34</f>
        <v>0</v>
      </c>
      <c r="AN34" s="57" t="e">
        <f aca="false">'surfaces brutes'!#ref!</f>
        <v>#VALUE!</v>
      </c>
      <c r="AO34" s="42" t="n">
        <f aca="false">concentrations!AS34</f>
        <v>0</v>
      </c>
      <c r="AP34" s="0" t="e">
        <f aca="false">'surfaces brutes'!#ref!</f>
        <v>#VALUE!</v>
      </c>
      <c r="AQ34" s="42" t="e">
        <f aca="false">concentrations!#REF!</f>
        <v>#VALUE!</v>
      </c>
      <c r="AR34" s="57" t="e">
        <f aca="false">'surfaces brutes'!#ref!</f>
        <v>#VALUE!</v>
      </c>
      <c r="AS34" s="42" t="n">
        <f aca="false">concentrations!AU34</f>
        <v>0</v>
      </c>
      <c r="AT34" s="57" t="e">
        <f aca="false">'surfaces brutes'!#ref!</f>
        <v>#VALUE!</v>
      </c>
      <c r="AU34" s="42" t="n">
        <f aca="false">concentrations!AV34</f>
        <v>0</v>
      </c>
      <c r="AV34" s="57" t="e">
        <f aca="false">'surfaces brutes'!#ref!</f>
        <v>#VALUE!</v>
      </c>
      <c r="AW34" s="42" t="n">
        <f aca="false">concentrations!AW34</f>
        <v>0</v>
      </c>
      <c r="AX34" s="57" t="e">
        <f aca="false">'surfaces brutes'!#ref!</f>
        <v>#VALUE!</v>
      </c>
      <c r="AY34" s="42" t="n">
        <f aca="false">concentrations!BA34</f>
        <v>0</v>
      </c>
      <c r="AZ34" s="57" t="e">
        <f aca="false">'surfaces brutes'!#ref!</f>
        <v>#VALUE!</v>
      </c>
      <c r="BA34" s="42" t="n">
        <f aca="false">concentrations!BC34</f>
        <v>0</v>
      </c>
      <c r="BB34" s="42" t="e">
        <f aca="false">'surfaces brutes'!#ref!</f>
        <v>#VALUE!</v>
      </c>
      <c r="BC34" s="42" t="n">
        <f aca="false">concentrations!BD34</f>
        <v>0</v>
      </c>
      <c r="BD34" s="57" t="e">
        <f aca="false">'surfaces brutes'!#ref!</f>
        <v>#VALUE!</v>
      </c>
      <c r="BE34" s="42" t="n">
        <f aca="false">concentrations!CM34</f>
        <v>0</v>
      </c>
      <c r="BF34" s="57" t="e">
        <f aca="false">'surfaces brutes'!#ref!</f>
        <v>#VALUE!</v>
      </c>
      <c r="BG34" s="0" t="n">
        <f aca="false">concentrations!BH34</f>
        <v>0</v>
      </c>
      <c r="BH34" s="57" t="e">
        <f aca="false">'surfaces brutes'!#ref!</f>
        <v>#VALUE!</v>
      </c>
      <c r="BI34" s="42" t="n">
        <f aca="false">concentrations!CK34</f>
        <v>0</v>
      </c>
      <c r="BJ34" s="57" t="e">
        <f aca="false">'surfaces brutes'!#ref!</f>
        <v>#VALUE!</v>
      </c>
      <c r="BK34" s="42" t="n">
        <f aca="false">concentrations!CL34</f>
        <v>0</v>
      </c>
      <c r="BL34" s="57" t="e">
        <f aca="false">'surfaces brutes'!#ref!</f>
        <v>#VALUE!</v>
      </c>
      <c r="BM34" s="42" t="n">
        <f aca="false">concentrations!DD34</f>
        <v>0</v>
      </c>
      <c r="BN34" s="57" t="e">
        <f aca="false">'surfaces brutes'!#ref!</f>
        <v>#VALUE!</v>
      </c>
      <c r="BO34" s="42" t="n">
        <f aca="false">concentrations!BU34</f>
        <v>0</v>
      </c>
      <c r="BP34" s="57" t="e">
        <f aca="false">'surfaces brutes'!#ref!</f>
        <v>#VALUE!</v>
      </c>
      <c r="BQ34" s="57" t="n">
        <f aca="false">concentrations!BV34</f>
        <v>0</v>
      </c>
      <c r="BR34" s="57" t="e">
        <f aca="false">'surfaces brutes'!#ref!</f>
        <v>#VALUE!</v>
      </c>
      <c r="BS34" s="42" t="n">
        <f aca="false">concentrations!DE34</f>
        <v>0</v>
      </c>
      <c r="BT34" s="57" t="e">
        <f aca="false">'surfaces brutes'!#ref!</f>
        <v>#VALUE!</v>
      </c>
      <c r="BU34" s="42"/>
      <c r="BV34" s="57"/>
      <c r="BW34" s="42"/>
      <c r="BX34" s="57"/>
      <c r="BY34" s="42"/>
      <c r="BZ34" s="57"/>
      <c r="CA34" s="42"/>
      <c r="CB34" s="57"/>
      <c r="CC34" s="42"/>
      <c r="CD34" s="57"/>
      <c r="CE34" s="42"/>
      <c r="CF34" s="57"/>
      <c r="CG34" s="57"/>
      <c r="CH34" s="57"/>
      <c r="CI34" s="57"/>
      <c r="CJ34" s="57"/>
      <c r="CK34" s="57"/>
      <c r="CL34" s="57"/>
      <c r="CM34" s="57"/>
      <c r="CN34" s="57"/>
    </row>
    <row r="35" customFormat="false" ht="13.2" hidden="false" customHeight="false" outlineLevel="0" collapsed="false">
      <c r="A35" s="66" t="n">
        <f aca="false">concentrations!A35</f>
        <v>0</v>
      </c>
      <c r="B35" s="66" t="n">
        <f aca="false">concentrations!B35</f>
        <v>0</v>
      </c>
      <c r="C35" s="67" t="n">
        <f aca="false">concentrations!C35</f>
        <v>0</v>
      </c>
      <c r="D35" s="67" t="e">
        <f aca="false">'surfaces brutes'!#ref!</f>
        <v>#VALUE!</v>
      </c>
      <c r="E35" s="67" t="e">
        <f aca="false">'surfaces brutes'!#ref!</f>
        <v>#VALUE!</v>
      </c>
      <c r="F35" s="66" t="e">
        <f aca="false">'surfaces brutes'!#ref!</f>
        <v>#VALUE!</v>
      </c>
      <c r="G35" s="67" t="n">
        <f aca="false">concentrations!E35</f>
        <v>0</v>
      </c>
      <c r="H35" s="67" t="n">
        <f aca="false">concentrations!D35</f>
        <v>0</v>
      </c>
      <c r="I35" s="67" t="n">
        <f aca="false">concentrations!I35</f>
        <v>0</v>
      </c>
      <c r="J35" s="67" t="n">
        <f aca="false">concentrations!L35</f>
        <v>0</v>
      </c>
      <c r="K35" s="42" t="n">
        <f aca="false">concentrations!R35</f>
        <v>0</v>
      </c>
      <c r="L35" s="0" t="e">
        <f aca="false">'surfaces brutes'!#ref!</f>
        <v>#VALUE!</v>
      </c>
      <c r="M35" s="42" t="n">
        <f aca="false">concentrations!DA35</f>
        <v>0</v>
      </c>
      <c r="N35" s="57" t="e">
        <f aca="false">'surfaces brutes'!#ref!</f>
        <v>#VALUE!</v>
      </c>
      <c r="O35" s="42" t="n">
        <f aca="false">concentrations!CO35</f>
        <v>0</v>
      </c>
      <c r="P35" s="57" t="e">
        <f aca="false">'surfaces brutes'!#ref!</f>
        <v>#VALUE!</v>
      </c>
      <c r="Q35" s="42" t="n">
        <f aca="false">concentrations!AA35</f>
        <v>0</v>
      </c>
      <c r="R35" s="57" t="e">
        <f aca="false">'surfaces brutes'!#ref!</f>
        <v>#VALUE!</v>
      </c>
      <c r="S35" s="42" t="n">
        <f aca="false">concentrations!CP35</f>
        <v>0</v>
      </c>
      <c r="T35" s="57" t="e">
        <f aca="false">'surfaces brutes'!#ref!</f>
        <v>#VALUE!</v>
      </c>
      <c r="U35" s="0" t="n">
        <f aca="false">concentrations!AG35</f>
        <v>0</v>
      </c>
      <c r="V35" s="0" t="e">
        <f aca="false">'surfaces brutes'!#ref!</f>
        <v>#VALUE!</v>
      </c>
      <c r="W35" s="42" t="n">
        <f aca="false">concentrations!AH35</f>
        <v>0</v>
      </c>
      <c r="X35" s="57" t="e">
        <f aca="false">'surfaces brutes'!#ref!</f>
        <v>#VALUE!</v>
      </c>
      <c r="Y35" s="42" t="n">
        <f aca="false">concentrations!AI35</f>
        <v>0</v>
      </c>
      <c r="Z35" s="57" t="e">
        <f aca="false">'surfaces brutes'!#ref!</f>
        <v>#VALUE!</v>
      </c>
      <c r="AA35" s="42" t="n">
        <f aca="false">concentrations!AJ35</f>
        <v>0</v>
      </c>
      <c r="AB35" s="57" t="e">
        <f aca="false">'surfaces brutes'!#ref!</f>
        <v>#VALUE!</v>
      </c>
      <c r="AC35" s="42" t="n">
        <f aca="false">concentrations!AL35</f>
        <v>0</v>
      </c>
      <c r="AD35" s="57" t="e">
        <f aca="false">'surfaces brutes'!#ref!</f>
        <v>#VALUE!</v>
      </c>
      <c r="AE35" s="57" t="n">
        <f aca="false">concentrations!AK35</f>
        <v>0</v>
      </c>
      <c r="AF35" s="42" t="e">
        <f aca="false">'surfaces brutes'!#ref!</f>
        <v>#VALUE!</v>
      </c>
      <c r="AG35" s="42" t="n">
        <f aca="false">concentrations!AM35</f>
        <v>0</v>
      </c>
      <c r="AH35" s="57" t="e">
        <f aca="false">'surfaces brutes'!#ref!</f>
        <v>#VALUE!</v>
      </c>
      <c r="AI35" s="0" t="n">
        <f aca="false">concentrations!AN35</f>
        <v>0</v>
      </c>
      <c r="AJ35" s="57" t="e">
        <f aca="false">'surfaces brutes'!#ref!</f>
        <v>#VALUE!</v>
      </c>
      <c r="AK35" s="42" t="n">
        <f aca="false">concentrations!AO35</f>
        <v>0</v>
      </c>
      <c r="AL35" s="0" t="e">
        <f aca="false">'surfaces brutes'!#ref!</f>
        <v>#VALUE!</v>
      </c>
      <c r="AM35" s="0" t="n">
        <f aca="false">concentrations!AR35</f>
        <v>0</v>
      </c>
      <c r="AN35" s="57" t="e">
        <f aca="false">'surfaces brutes'!#ref!</f>
        <v>#VALUE!</v>
      </c>
      <c r="AO35" s="42" t="n">
        <f aca="false">concentrations!AS35</f>
        <v>0</v>
      </c>
      <c r="AP35" s="0" t="e">
        <f aca="false">'surfaces brutes'!#ref!</f>
        <v>#VALUE!</v>
      </c>
      <c r="AQ35" s="42" t="e">
        <f aca="false">concentrations!#REF!</f>
        <v>#VALUE!</v>
      </c>
      <c r="AR35" s="57" t="e">
        <f aca="false">'surfaces brutes'!#ref!</f>
        <v>#VALUE!</v>
      </c>
      <c r="AS35" s="42" t="n">
        <f aca="false">concentrations!AU35</f>
        <v>0</v>
      </c>
      <c r="AT35" s="57" t="e">
        <f aca="false">'surfaces brutes'!#ref!</f>
        <v>#VALUE!</v>
      </c>
      <c r="AU35" s="42" t="n">
        <f aca="false">concentrations!AV35</f>
        <v>0</v>
      </c>
      <c r="AV35" s="57" t="e">
        <f aca="false">'surfaces brutes'!#ref!</f>
        <v>#VALUE!</v>
      </c>
      <c r="AW35" s="42" t="n">
        <f aca="false">concentrations!AW35</f>
        <v>0</v>
      </c>
      <c r="AX35" s="57" t="e">
        <f aca="false">'surfaces brutes'!#ref!</f>
        <v>#VALUE!</v>
      </c>
      <c r="AY35" s="42" t="n">
        <f aca="false">concentrations!BA35</f>
        <v>0</v>
      </c>
      <c r="AZ35" s="57" t="e">
        <f aca="false">'surfaces brutes'!#ref!</f>
        <v>#VALUE!</v>
      </c>
      <c r="BA35" s="42" t="n">
        <f aca="false">concentrations!BC35</f>
        <v>0</v>
      </c>
      <c r="BB35" s="42" t="e">
        <f aca="false">'surfaces brutes'!#ref!</f>
        <v>#VALUE!</v>
      </c>
      <c r="BC35" s="42" t="n">
        <f aca="false">concentrations!BD35</f>
        <v>0</v>
      </c>
      <c r="BD35" s="57" t="e">
        <f aca="false">'surfaces brutes'!#ref!</f>
        <v>#VALUE!</v>
      </c>
      <c r="BE35" s="42" t="n">
        <f aca="false">concentrations!CM35</f>
        <v>0</v>
      </c>
      <c r="BF35" s="57" t="e">
        <f aca="false">'surfaces brutes'!#ref!</f>
        <v>#VALUE!</v>
      </c>
      <c r="BG35" s="0" t="n">
        <f aca="false">concentrations!BH35</f>
        <v>0</v>
      </c>
      <c r="BH35" s="57" t="e">
        <f aca="false">'surfaces brutes'!#ref!</f>
        <v>#VALUE!</v>
      </c>
      <c r="BI35" s="42" t="n">
        <f aca="false">concentrations!CK35</f>
        <v>0</v>
      </c>
      <c r="BJ35" s="57" t="e">
        <f aca="false">'surfaces brutes'!#ref!</f>
        <v>#VALUE!</v>
      </c>
      <c r="BK35" s="42" t="n">
        <f aca="false">concentrations!CL35</f>
        <v>0</v>
      </c>
      <c r="BL35" s="57" t="e">
        <f aca="false">'surfaces brutes'!#ref!</f>
        <v>#VALUE!</v>
      </c>
      <c r="BM35" s="42" t="n">
        <f aca="false">concentrations!DD35</f>
        <v>0</v>
      </c>
      <c r="BN35" s="57" t="e">
        <f aca="false">'surfaces brutes'!#ref!</f>
        <v>#VALUE!</v>
      </c>
      <c r="BO35" s="42" t="n">
        <f aca="false">concentrations!BU35</f>
        <v>0</v>
      </c>
      <c r="BP35" s="57" t="e">
        <f aca="false">'surfaces brutes'!#ref!</f>
        <v>#VALUE!</v>
      </c>
      <c r="BQ35" s="57" t="n">
        <f aca="false">concentrations!BV35</f>
        <v>0</v>
      </c>
      <c r="BR35" s="57" t="e">
        <f aca="false">'surfaces brutes'!#ref!</f>
        <v>#VALUE!</v>
      </c>
      <c r="BS35" s="42" t="n">
        <f aca="false">concentrations!DE35</f>
        <v>0</v>
      </c>
      <c r="BT35" s="57" t="e">
        <f aca="false">'surfaces brutes'!#ref!</f>
        <v>#VALUE!</v>
      </c>
      <c r="BU35" s="42"/>
      <c r="BV35" s="57"/>
      <c r="BW35" s="42"/>
      <c r="BX35" s="57"/>
      <c r="BY35" s="42"/>
      <c r="BZ35" s="57"/>
      <c r="CA35" s="42"/>
      <c r="CB35" s="57"/>
      <c r="CC35" s="42"/>
      <c r="CD35" s="57"/>
      <c r="CE35" s="42"/>
      <c r="CF35" s="57"/>
      <c r="CG35" s="57"/>
      <c r="CH35" s="57"/>
      <c r="CI35" s="57"/>
      <c r="CJ35" s="57"/>
      <c r="CK35" s="57"/>
      <c r="CL35" s="57"/>
      <c r="CM35" s="57"/>
      <c r="CN35" s="57"/>
    </row>
    <row r="36" customFormat="false" ht="13.2" hidden="false" customHeight="false" outlineLevel="0" collapsed="false">
      <c r="A36" s="66" t="n">
        <f aca="false">concentrations!A36</f>
        <v>0</v>
      </c>
      <c r="B36" s="66" t="n">
        <f aca="false">concentrations!B36</f>
        <v>0</v>
      </c>
      <c r="C36" s="67" t="n">
        <f aca="false">concentrations!C36</f>
        <v>0</v>
      </c>
      <c r="D36" s="67" t="e">
        <f aca="false">'surfaces brutes'!#ref!</f>
        <v>#VALUE!</v>
      </c>
      <c r="E36" s="67" t="e">
        <f aca="false">'surfaces brutes'!#ref!</f>
        <v>#VALUE!</v>
      </c>
      <c r="F36" s="66" t="e">
        <f aca="false">'surfaces brutes'!#ref!</f>
        <v>#VALUE!</v>
      </c>
      <c r="G36" s="67" t="n">
        <f aca="false">concentrations!E36</f>
        <v>0</v>
      </c>
      <c r="H36" s="67" t="n">
        <f aca="false">concentrations!D36</f>
        <v>0</v>
      </c>
      <c r="I36" s="67" t="n">
        <f aca="false">concentrations!I36</f>
        <v>0</v>
      </c>
      <c r="J36" s="67" t="n">
        <f aca="false">concentrations!L36</f>
        <v>0</v>
      </c>
      <c r="K36" s="42" t="n">
        <f aca="false">concentrations!R36</f>
        <v>0</v>
      </c>
      <c r="L36" s="0" t="e">
        <f aca="false">'surfaces brutes'!#ref!</f>
        <v>#VALUE!</v>
      </c>
      <c r="M36" s="42" t="n">
        <f aca="false">concentrations!DA36</f>
        <v>0</v>
      </c>
      <c r="N36" s="57" t="e">
        <f aca="false">'surfaces brutes'!#ref!</f>
        <v>#VALUE!</v>
      </c>
      <c r="O36" s="42" t="n">
        <f aca="false">concentrations!CO36</f>
        <v>0</v>
      </c>
      <c r="P36" s="57" t="e">
        <f aca="false">'surfaces brutes'!#ref!</f>
        <v>#VALUE!</v>
      </c>
      <c r="Q36" s="42" t="n">
        <f aca="false">concentrations!AA36</f>
        <v>0</v>
      </c>
      <c r="R36" s="57" t="e">
        <f aca="false">'surfaces brutes'!#ref!</f>
        <v>#VALUE!</v>
      </c>
      <c r="S36" s="42" t="n">
        <f aca="false">concentrations!CP36</f>
        <v>0</v>
      </c>
      <c r="T36" s="57" t="e">
        <f aca="false">'surfaces brutes'!#ref!</f>
        <v>#VALUE!</v>
      </c>
      <c r="U36" s="0" t="n">
        <f aca="false">concentrations!AG36</f>
        <v>0</v>
      </c>
      <c r="V36" s="0" t="e">
        <f aca="false">'surfaces brutes'!#ref!</f>
        <v>#VALUE!</v>
      </c>
      <c r="W36" s="42" t="n">
        <f aca="false">concentrations!AH36</f>
        <v>0</v>
      </c>
      <c r="X36" s="57" t="e">
        <f aca="false">'surfaces brutes'!#ref!</f>
        <v>#VALUE!</v>
      </c>
      <c r="Y36" s="42" t="n">
        <f aca="false">concentrations!AI36</f>
        <v>0</v>
      </c>
      <c r="Z36" s="57" t="e">
        <f aca="false">'surfaces brutes'!#ref!</f>
        <v>#VALUE!</v>
      </c>
      <c r="AA36" s="42" t="n">
        <f aca="false">concentrations!AJ36</f>
        <v>0</v>
      </c>
      <c r="AB36" s="57" t="e">
        <f aca="false">'surfaces brutes'!#ref!</f>
        <v>#VALUE!</v>
      </c>
      <c r="AC36" s="42" t="n">
        <f aca="false">concentrations!AL36</f>
        <v>0</v>
      </c>
      <c r="AD36" s="57" t="e">
        <f aca="false">'surfaces brutes'!#ref!</f>
        <v>#VALUE!</v>
      </c>
      <c r="AE36" s="57" t="n">
        <f aca="false">concentrations!AK36</f>
        <v>0</v>
      </c>
      <c r="AF36" s="42" t="e">
        <f aca="false">'surfaces brutes'!#ref!</f>
        <v>#VALUE!</v>
      </c>
      <c r="AG36" s="42" t="n">
        <f aca="false">concentrations!AM36</f>
        <v>0</v>
      </c>
      <c r="AH36" s="57" t="e">
        <f aca="false">'surfaces brutes'!#ref!</f>
        <v>#VALUE!</v>
      </c>
      <c r="AI36" s="0" t="n">
        <f aca="false">concentrations!AN36</f>
        <v>0</v>
      </c>
      <c r="AJ36" s="57" t="e">
        <f aca="false">'surfaces brutes'!#ref!</f>
        <v>#VALUE!</v>
      </c>
      <c r="AK36" s="42" t="n">
        <f aca="false">concentrations!AO36</f>
        <v>0</v>
      </c>
      <c r="AL36" s="0" t="e">
        <f aca="false">'surfaces brutes'!#ref!</f>
        <v>#VALUE!</v>
      </c>
      <c r="AM36" s="0" t="n">
        <f aca="false">concentrations!AR36</f>
        <v>0</v>
      </c>
      <c r="AN36" s="57" t="e">
        <f aca="false">'surfaces brutes'!#ref!</f>
        <v>#VALUE!</v>
      </c>
      <c r="AO36" s="42" t="n">
        <f aca="false">concentrations!AS36</f>
        <v>0</v>
      </c>
      <c r="AP36" s="0" t="e">
        <f aca="false">'surfaces brutes'!#ref!</f>
        <v>#VALUE!</v>
      </c>
      <c r="AQ36" s="42" t="e">
        <f aca="false">concentrations!#REF!</f>
        <v>#VALUE!</v>
      </c>
      <c r="AR36" s="57" t="e">
        <f aca="false">'surfaces brutes'!#ref!</f>
        <v>#VALUE!</v>
      </c>
      <c r="AS36" s="42" t="n">
        <f aca="false">concentrations!AU36</f>
        <v>0</v>
      </c>
      <c r="AT36" s="57" t="e">
        <f aca="false">'surfaces brutes'!#ref!</f>
        <v>#VALUE!</v>
      </c>
      <c r="AU36" s="42" t="n">
        <f aca="false">concentrations!AV36</f>
        <v>0</v>
      </c>
      <c r="AV36" s="57" t="e">
        <f aca="false">'surfaces brutes'!#ref!</f>
        <v>#VALUE!</v>
      </c>
      <c r="AW36" s="42" t="n">
        <f aca="false">concentrations!AW36</f>
        <v>0</v>
      </c>
      <c r="AX36" s="57" t="e">
        <f aca="false">'surfaces brutes'!#ref!</f>
        <v>#VALUE!</v>
      </c>
      <c r="AY36" s="42" t="n">
        <f aca="false">concentrations!BA36</f>
        <v>0</v>
      </c>
      <c r="AZ36" s="57" t="e">
        <f aca="false">'surfaces brutes'!#ref!</f>
        <v>#VALUE!</v>
      </c>
      <c r="BA36" s="42" t="n">
        <f aca="false">concentrations!BC36</f>
        <v>0</v>
      </c>
      <c r="BB36" s="42" t="e">
        <f aca="false">'surfaces brutes'!#ref!</f>
        <v>#VALUE!</v>
      </c>
      <c r="BC36" s="42" t="n">
        <f aca="false">concentrations!BD36</f>
        <v>0</v>
      </c>
      <c r="BD36" s="57" t="e">
        <f aca="false">'surfaces brutes'!#ref!</f>
        <v>#VALUE!</v>
      </c>
      <c r="BE36" s="42" t="n">
        <f aca="false">concentrations!CM36</f>
        <v>0</v>
      </c>
      <c r="BF36" s="57" t="e">
        <f aca="false">'surfaces brutes'!#ref!</f>
        <v>#VALUE!</v>
      </c>
      <c r="BG36" s="0" t="n">
        <f aca="false">concentrations!BH36</f>
        <v>0</v>
      </c>
      <c r="BH36" s="57" t="e">
        <f aca="false">'surfaces brutes'!#ref!</f>
        <v>#VALUE!</v>
      </c>
      <c r="BI36" s="42" t="n">
        <f aca="false">concentrations!CK36</f>
        <v>0</v>
      </c>
      <c r="BJ36" s="57" t="e">
        <f aca="false">'surfaces brutes'!#ref!</f>
        <v>#VALUE!</v>
      </c>
      <c r="BK36" s="42" t="n">
        <f aca="false">concentrations!CL36</f>
        <v>0</v>
      </c>
      <c r="BL36" s="57" t="e">
        <f aca="false">'surfaces brutes'!#ref!</f>
        <v>#VALUE!</v>
      </c>
      <c r="BM36" s="42" t="n">
        <f aca="false">concentrations!DD36</f>
        <v>0</v>
      </c>
      <c r="BN36" s="57" t="e">
        <f aca="false">'surfaces brutes'!#ref!</f>
        <v>#VALUE!</v>
      </c>
      <c r="BO36" s="42" t="n">
        <f aca="false">concentrations!BU36</f>
        <v>0</v>
      </c>
      <c r="BP36" s="57" t="e">
        <f aca="false">'surfaces brutes'!#ref!</f>
        <v>#VALUE!</v>
      </c>
      <c r="BQ36" s="57" t="n">
        <f aca="false">concentrations!BV36</f>
        <v>0</v>
      </c>
      <c r="BR36" s="57" t="e">
        <f aca="false">'surfaces brutes'!#ref!</f>
        <v>#VALUE!</v>
      </c>
      <c r="BS36" s="42" t="n">
        <f aca="false">concentrations!DE36</f>
        <v>0</v>
      </c>
      <c r="BT36" s="57" t="e">
        <f aca="false">'surfaces brutes'!#ref!</f>
        <v>#VALUE!</v>
      </c>
      <c r="BU36" s="42"/>
      <c r="BV36" s="57"/>
      <c r="BW36" s="42"/>
      <c r="BX36" s="57"/>
      <c r="BY36" s="42"/>
      <c r="BZ36" s="57"/>
      <c r="CA36" s="42"/>
      <c r="CB36" s="57"/>
      <c r="CC36" s="42"/>
      <c r="CD36" s="57"/>
      <c r="CE36" s="42"/>
      <c r="CF36" s="57"/>
      <c r="CG36" s="57"/>
      <c r="CH36" s="57"/>
      <c r="CI36" s="57"/>
      <c r="CJ36" s="57"/>
      <c r="CK36" s="57"/>
      <c r="CL36" s="57"/>
      <c r="CM36" s="57"/>
      <c r="CN36" s="57"/>
    </row>
    <row r="37" customFormat="false" ht="13.2" hidden="false" customHeight="false" outlineLevel="0" collapsed="false">
      <c r="A37" s="66" t="n">
        <f aca="false">concentrations!A37</f>
        <v>0</v>
      </c>
      <c r="B37" s="66" t="n">
        <f aca="false">concentrations!B37</f>
        <v>0</v>
      </c>
      <c r="C37" s="67" t="n">
        <f aca="false">concentrations!C37</f>
        <v>0</v>
      </c>
      <c r="D37" s="67" t="e">
        <f aca="false">'surfaces brutes'!#ref!</f>
        <v>#VALUE!</v>
      </c>
      <c r="E37" s="67" t="e">
        <f aca="false">'surfaces brutes'!#ref!</f>
        <v>#VALUE!</v>
      </c>
      <c r="F37" s="66" t="e">
        <f aca="false">'surfaces brutes'!#ref!</f>
        <v>#VALUE!</v>
      </c>
      <c r="G37" s="67" t="n">
        <f aca="false">concentrations!E37</f>
        <v>0</v>
      </c>
      <c r="H37" s="67" t="n">
        <f aca="false">concentrations!D37</f>
        <v>0</v>
      </c>
      <c r="I37" s="67" t="n">
        <f aca="false">concentrations!I37</f>
        <v>0</v>
      </c>
      <c r="J37" s="67" t="n">
        <f aca="false">concentrations!L37</f>
        <v>0</v>
      </c>
      <c r="K37" s="42" t="n">
        <f aca="false">concentrations!R37</f>
        <v>0</v>
      </c>
      <c r="L37" s="0" t="e">
        <f aca="false">'surfaces brutes'!#ref!</f>
        <v>#VALUE!</v>
      </c>
      <c r="M37" s="42" t="n">
        <f aca="false">concentrations!DA37</f>
        <v>0</v>
      </c>
      <c r="N37" s="57" t="e">
        <f aca="false">'surfaces brutes'!#ref!</f>
        <v>#VALUE!</v>
      </c>
      <c r="O37" s="42" t="n">
        <f aca="false">concentrations!CO37</f>
        <v>0</v>
      </c>
      <c r="P37" s="57" t="e">
        <f aca="false">'surfaces brutes'!#ref!</f>
        <v>#VALUE!</v>
      </c>
      <c r="Q37" s="42" t="n">
        <f aca="false">concentrations!AA37</f>
        <v>0</v>
      </c>
      <c r="R37" s="57" t="e">
        <f aca="false">'surfaces brutes'!#ref!</f>
        <v>#VALUE!</v>
      </c>
      <c r="S37" s="42" t="n">
        <f aca="false">concentrations!CP37</f>
        <v>0</v>
      </c>
      <c r="T37" s="57" t="e">
        <f aca="false">'surfaces brutes'!#ref!</f>
        <v>#VALUE!</v>
      </c>
      <c r="U37" s="0" t="n">
        <f aca="false">concentrations!AG37</f>
        <v>0</v>
      </c>
      <c r="V37" s="0" t="e">
        <f aca="false">'surfaces brutes'!#ref!</f>
        <v>#VALUE!</v>
      </c>
      <c r="W37" s="42" t="n">
        <f aca="false">concentrations!AH37</f>
        <v>0</v>
      </c>
      <c r="X37" s="57" t="e">
        <f aca="false">'surfaces brutes'!#ref!</f>
        <v>#VALUE!</v>
      </c>
      <c r="Y37" s="42" t="n">
        <f aca="false">concentrations!AI37</f>
        <v>0</v>
      </c>
      <c r="Z37" s="57" t="e">
        <f aca="false">'surfaces brutes'!#ref!</f>
        <v>#VALUE!</v>
      </c>
      <c r="AA37" s="42" t="n">
        <f aca="false">concentrations!AJ37</f>
        <v>0</v>
      </c>
      <c r="AB37" s="57" t="e">
        <f aca="false">'surfaces brutes'!#ref!</f>
        <v>#VALUE!</v>
      </c>
      <c r="AC37" s="42" t="n">
        <f aca="false">concentrations!AL37</f>
        <v>0</v>
      </c>
      <c r="AD37" s="57" t="e">
        <f aca="false">'surfaces brutes'!#ref!</f>
        <v>#VALUE!</v>
      </c>
      <c r="AE37" s="57" t="n">
        <f aca="false">concentrations!AK37</f>
        <v>0</v>
      </c>
      <c r="AF37" s="42" t="e">
        <f aca="false">'surfaces brutes'!#ref!</f>
        <v>#VALUE!</v>
      </c>
      <c r="AG37" s="42" t="n">
        <f aca="false">concentrations!AM37</f>
        <v>0</v>
      </c>
      <c r="AH37" s="57" t="e">
        <f aca="false">'surfaces brutes'!#ref!</f>
        <v>#VALUE!</v>
      </c>
      <c r="AI37" s="0" t="n">
        <f aca="false">concentrations!AN37</f>
        <v>0</v>
      </c>
      <c r="AJ37" s="57" t="e">
        <f aca="false">'surfaces brutes'!#ref!</f>
        <v>#VALUE!</v>
      </c>
      <c r="AK37" s="42" t="n">
        <f aca="false">concentrations!AO37</f>
        <v>0</v>
      </c>
      <c r="AL37" s="0" t="e">
        <f aca="false">'surfaces brutes'!#ref!</f>
        <v>#VALUE!</v>
      </c>
      <c r="AM37" s="0" t="n">
        <f aca="false">concentrations!AR37</f>
        <v>0</v>
      </c>
      <c r="AN37" s="57" t="e">
        <f aca="false">'surfaces brutes'!#ref!</f>
        <v>#VALUE!</v>
      </c>
      <c r="AO37" s="42" t="n">
        <f aca="false">concentrations!AS37</f>
        <v>0</v>
      </c>
      <c r="AP37" s="0" t="e">
        <f aca="false">'surfaces brutes'!#ref!</f>
        <v>#VALUE!</v>
      </c>
      <c r="AQ37" s="42" t="e">
        <f aca="false">concentrations!#REF!</f>
        <v>#VALUE!</v>
      </c>
      <c r="AR37" s="57" t="e">
        <f aca="false">'surfaces brutes'!#ref!</f>
        <v>#VALUE!</v>
      </c>
      <c r="AS37" s="42" t="n">
        <f aca="false">concentrations!AU37</f>
        <v>0</v>
      </c>
      <c r="AT37" s="57" t="e">
        <f aca="false">'surfaces brutes'!#ref!</f>
        <v>#VALUE!</v>
      </c>
      <c r="AU37" s="42" t="n">
        <f aca="false">concentrations!AV37</f>
        <v>0</v>
      </c>
      <c r="AV37" s="57" t="e">
        <f aca="false">'surfaces brutes'!#ref!</f>
        <v>#VALUE!</v>
      </c>
      <c r="AW37" s="42" t="n">
        <f aca="false">concentrations!AW37</f>
        <v>0</v>
      </c>
      <c r="AX37" s="57" t="e">
        <f aca="false">'surfaces brutes'!#ref!</f>
        <v>#VALUE!</v>
      </c>
      <c r="AY37" s="42" t="n">
        <f aca="false">concentrations!BA37</f>
        <v>0</v>
      </c>
      <c r="AZ37" s="57" t="e">
        <f aca="false">'surfaces brutes'!#ref!</f>
        <v>#VALUE!</v>
      </c>
      <c r="BA37" s="42" t="n">
        <f aca="false">concentrations!BC37</f>
        <v>0</v>
      </c>
      <c r="BB37" s="42" t="e">
        <f aca="false">'surfaces brutes'!#ref!</f>
        <v>#VALUE!</v>
      </c>
      <c r="BC37" s="42" t="n">
        <f aca="false">concentrations!BD37</f>
        <v>0</v>
      </c>
      <c r="BD37" s="57" t="e">
        <f aca="false">'surfaces brutes'!#ref!</f>
        <v>#VALUE!</v>
      </c>
      <c r="BE37" s="42" t="n">
        <f aca="false">concentrations!CM37</f>
        <v>0</v>
      </c>
      <c r="BF37" s="57" t="e">
        <f aca="false">'surfaces brutes'!#ref!</f>
        <v>#VALUE!</v>
      </c>
      <c r="BG37" s="0" t="n">
        <f aca="false">concentrations!BH37</f>
        <v>0</v>
      </c>
      <c r="BH37" s="57" t="e">
        <f aca="false">'surfaces brutes'!#ref!</f>
        <v>#VALUE!</v>
      </c>
      <c r="BI37" s="42" t="n">
        <f aca="false">concentrations!CK37</f>
        <v>0</v>
      </c>
      <c r="BJ37" s="57" t="e">
        <f aca="false">'surfaces brutes'!#ref!</f>
        <v>#VALUE!</v>
      </c>
      <c r="BK37" s="42" t="n">
        <f aca="false">concentrations!CL37</f>
        <v>0</v>
      </c>
      <c r="BL37" s="57" t="e">
        <f aca="false">'surfaces brutes'!#ref!</f>
        <v>#VALUE!</v>
      </c>
      <c r="BM37" s="42" t="n">
        <f aca="false">concentrations!DD37</f>
        <v>0</v>
      </c>
      <c r="BN37" s="57" t="e">
        <f aca="false">'surfaces brutes'!#ref!</f>
        <v>#VALUE!</v>
      </c>
      <c r="BO37" s="42" t="n">
        <f aca="false">concentrations!BU37</f>
        <v>0</v>
      </c>
      <c r="BP37" s="57" t="e">
        <f aca="false">'surfaces brutes'!#ref!</f>
        <v>#VALUE!</v>
      </c>
      <c r="BQ37" s="57" t="n">
        <f aca="false">concentrations!BV37</f>
        <v>0</v>
      </c>
      <c r="BR37" s="57" t="e">
        <f aca="false">'surfaces brutes'!#ref!</f>
        <v>#VALUE!</v>
      </c>
      <c r="BS37" s="42" t="n">
        <f aca="false">concentrations!DE37</f>
        <v>0</v>
      </c>
      <c r="BT37" s="57" t="e">
        <f aca="false">'surfaces brutes'!#ref!</f>
        <v>#VALUE!</v>
      </c>
      <c r="BU37" s="42"/>
      <c r="BV37" s="57"/>
      <c r="BW37" s="42"/>
      <c r="BX37" s="57"/>
      <c r="BY37" s="42"/>
      <c r="BZ37" s="57"/>
      <c r="CA37" s="42"/>
      <c r="CB37" s="57"/>
      <c r="CC37" s="42"/>
      <c r="CD37" s="57"/>
      <c r="CE37" s="42"/>
      <c r="CF37" s="57"/>
      <c r="CG37" s="57"/>
      <c r="CH37" s="57"/>
      <c r="CI37" s="57"/>
      <c r="CJ37" s="57"/>
      <c r="CK37" s="57"/>
      <c r="CL37" s="57"/>
      <c r="CM37" s="57"/>
      <c r="CN37" s="57"/>
    </row>
    <row r="38" customFormat="false" ht="13.2" hidden="false" customHeight="false" outlineLevel="0" collapsed="false">
      <c r="A38" s="66" t="n">
        <f aca="false">concentrations!A38</f>
        <v>0</v>
      </c>
      <c r="B38" s="66" t="n">
        <f aca="false">concentrations!B38</f>
        <v>0</v>
      </c>
      <c r="C38" s="67" t="n">
        <f aca="false">concentrations!C38</f>
        <v>0</v>
      </c>
      <c r="D38" s="67" t="e">
        <f aca="false">'surfaces brutes'!#ref!</f>
        <v>#VALUE!</v>
      </c>
      <c r="E38" s="67" t="e">
        <f aca="false">'surfaces brutes'!#ref!</f>
        <v>#VALUE!</v>
      </c>
      <c r="F38" s="66" t="e">
        <f aca="false">'surfaces brutes'!#ref!</f>
        <v>#VALUE!</v>
      </c>
      <c r="G38" s="67" t="n">
        <f aca="false">concentrations!E38</f>
        <v>0</v>
      </c>
      <c r="H38" s="67" t="n">
        <f aca="false">concentrations!D38</f>
        <v>0</v>
      </c>
      <c r="I38" s="67" t="n">
        <f aca="false">concentrations!I38</f>
        <v>0</v>
      </c>
      <c r="J38" s="67" t="n">
        <f aca="false">concentrations!L38</f>
        <v>0</v>
      </c>
      <c r="K38" s="42" t="n">
        <f aca="false">concentrations!R38</f>
        <v>0</v>
      </c>
      <c r="L38" s="0" t="e">
        <f aca="false">'surfaces brutes'!#ref!</f>
        <v>#VALUE!</v>
      </c>
      <c r="M38" s="42" t="n">
        <f aca="false">concentrations!DA38</f>
        <v>0</v>
      </c>
      <c r="N38" s="57" t="e">
        <f aca="false">'surfaces brutes'!#ref!</f>
        <v>#VALUE!</v>
      </c>
      <c r="O38" s="42" t="n">
        <f aca="false">concentrations!CO38</f>
        <v>0</v>
      </c>
      <c r="P38" s="57" t="e">
        <f aca="false">'surfaces brutes'!#ref!</f>
        <v>#VALUE!</v>
      </c>
      <c r="Q38" s="42" t="n">
        <f aca="false">concentrations!AA38</f>
        <v>0</v>
      </c>
      <c r="R38" s="57" t="e">
        <f aca="false">'surfaces brutes'!#ref!</f>
        <v>#VALUE!</v>
      </c>
      <c r="S38" s="42" t="n">
        <f aca="false">concentrations!CP38</f>
        <v>0</v>
      </c>
      <c r="T38" s="57" t="e">
        <f aca="false">'surfaces brutes'!#ref!</f>
        <v>#VALUE!</v>
      </c>
      <c r="U38" s="0" t="n">
        <f aca="false">concentrations!AG38</f>
        <v>0</v>
      </c>
      <c r="V38" s="0" t="e">
        <f aca="false">'surfaces brutes'!#ref!</f>
        <v>#VALUE!</v>
      </c>
      <c r="W38" s="42" t="n">
        <f aca="false">concentrations!AH38</f>
        <v>0</v>
      </c>
      <c r="X38" s="57" t="e">
        <f aca="false">'surfaces brutes'!#ref!</f>
        <v>#VALUE!</v>
      </c>
      <c r="Y38" s="42" t="n">
        <f aca="false">concentrations!AI38</f>
        <v>0</v>
      </c>
      <c r="Z38" s="57" t="e">
        <f aca="false">'surfaces brutes'!#ref!</f>
        <v>#VALUE!</v>
      </c>
      <c r="AA38" s="42" t="n">
        <f aca="false">concentrations!AJ38</f>
        <v>0</v>
      </c>
      <c r="AB38" s="57" t="e">
        <f aca="false">'surfaces brutes'!#ref!</f>
        <v>#VALUE!</v>
      </c>
      <c r="AC38" s="42" t="n">
        <f aca="false">concentrations!AL38</f>
        <v>0</v>
      </c>
      <c r="AD38" s="57" t="e">
        <f aca="false">'surfaces brutes'!#ref!</f>
        <v>#VALUE!</v>
      </c>
      <c r="AE38" s="57" t="n">
        <f aca="false">concentrations!AK38</f>
        <v>0</v>
      </c>
      <c r="AF38" s="42" t="e">
        <f aca="false">'surfaces brutes'!#ref!</f>
        <v>#VALUE!</v>
      </c>
      <c r="AG38" s="42" t="n">
        <f aca="false">concentrations!AM38</f>
        <v>0</v>
      </c>
      <c r="AH38" s="57" t="e">
        <f aca="false">'surfaces brutes'!#ref!</f>
        <v>#VALUE!</v>
      </c>
      <c r="AI38" s="0" t="n">
        <f aca="false">concentrations!AN38</f>
        <v>0</v>
      </c>
      <c r="AJ38" s="57" t="e">
        <f aca="false">'surfaces brutes'!#ref!</f>
        <v>#VALUE!</v>
      </c>
      <c r="AK38" s="42" t="n">
        <f aca="false">concentrations!AO38</f>
        <v>0</v>
      </c>
      <c r="AL38" s="0" t="e">
        <f aca="false">'surfaces brutes'!#ref!</f>
        <v>#VALUE!</v>
      </c>
      <c r="AM38" s="0" t="n">
        <f aca="false">concentrations!AR38</f>
        <v>0</v>
      </c>
      <c r="AN38" s="57" t="e">
        <f aca="false">'surfaces brutes'!#ref!</f>
        <v>#VALUE!</v>
      </c>
      <c r="AO38" s="42" t="n">
        <f aca="false">concentrations!AS38</f>
        <v>0</v>
      </c>
      <c r="AP38" s="0" t="e">
        <f aca="false">'surfaces brutes'!#ref!</f>
        <v>#VALUE!</v>
      </c>
      <c r="AQ38" s="42" t="e">
        <f aca="false">concentrations!#REF!</f>
        <v>#VALUE!</v>
      </c>
      <c r="AR38" s="57" t="e">
        <f aca="false">'surfaces brutes'!#ref!</f>
        <v>#VALUE!</v>
      </c>
      <c r="AS38" s="42" t="n">
        <f aca="false">concentrations!AU38</f>
        <v>0</v>
      </c>
      <c r="AT38" s="57" t="e">
        <f aca="false">'surfaces brutes'!#ref!</f>
        <v>#VALUE!</v>
      </c>
      <c r="AU38" s="42" t="n">
        <f aca="false">concentrations!AV38</f>
        <v>0</v>
      </c>
      <c r="AV38" s="57" t="e">
        <f aca="false">'surfaces brutes'!#ref!</f>
        <v>#VALUE!</v>
      </c>
      <c r="AW38" s="42" t="n">
        <f aca="false">concentrations!AW38</f>
        <v>0</v>
      </c>
      <c r="AX38" s="57" t="e">
        <f aca="false">'surfaces brutes'!#ref!</f>
        <v>#VALUE!</v>
      </c>
      <c r="AY38" s="42" t="n">
        <f aca="false">concentrations!BA38</f>
        <v>0</v>
      </c>
      <c r="AZ38" s="57" t="e">
        <f aca="false">'surfaces brutes'!#ref!</f>
        <v>#VALUE!</v>
      </c>
      <c r="BA38" s="42" t="n">
        <f aca="false">concentrations!BC38</f>
        <v>0</v>
      </c>
      <c r="BB38" s="42" t="e">
        <f aca="false">'surfaces brutes'!#ref!</f>
        <v>#VALUE!</v>
      </c>
      <c r="BC38" s="42" t="n">
        <f aca="false">concentrations!BD38</f>
        <v>0</v>
      </c>
      <c r="BD38" s="57" t="e">
        <f aca="false">'surfaces brutes'!#ref!</f>
        <v>#VALUE!</v>
      </c>
      <c r="BE38" s="42" t="n">
        <f aca="false">concentrations!CM38</f>
        <v>0</v>
      </c>
      <c r="BF38" s="57" t="e">
        <f aca="false">'surfaces brutes'!#ref!</f>
        <v>#VALUE!</v>
      </c>
      <c r="BG38" s="0" t="n">
        <f aca="false">concentrations!BH38</f>
        <v>0</v>
      </c>
      <c r="BH38" s="57" t="e">
        <f aca="false">'surfaces brutes'!#ref!</f>
        <v>#VALUE!</v>
      </c>
      <c r="BI38" s="42" t="n">
        <f aca="false">concentrations!CK38</f>
        <v>0</v>
      </c>
      <c r="BJ38" s="57" t="e">
        <f aca="false">'surfaces brutes'!#ref!</f>
        <v>#VALUE!</v>
      </c>
      <c r="BK38" s="42" t="n">
        <f aca="false">concentrations!CL38</f>
        <v>0</v>
      </c>
      <c r="BL38" s="57" t="e">
        <f aca="false">'surfaces brutes'!#ref!</f>
        <v>#VALUE!</v>
      </c>
      <c r="BM38" s="42" t="n">
        <f aca="false">concentrations!DD38</f>
        <v>0</v>
      </c>
      <c r="BN38" s="57" t="e">
        <f aca="false">'surfaces brutes'!#ref!</f>
        <v>#VALUE!</v>
      </c>
      <c r="BO38" s="42" t="n">
        <f aca="false">concentrations!BU38</f>
        <v>0</v>
      </c>
      <c r="BP38" s="57" t="e">
        <f aca="false">'surfaces brutes'!#ref!</f>
        <v>#VALUE!</v>
      </c>
      <c r="BQ38" s="57" t="n">
        <f aca="false">concentrations!BV38</f>
        <v>0</v>
      </c>
      <c r="BR38" s="57" t="e">
        <f aca="false">'surfaces brutes'!#ref!</f>
        <v>#VALUE!</v>
      </c>
      <c r="BS38" s="42" t="n">
        <f aca="false">concentrations!DE38</f>
        <v>0</v>
      </c>
      <c r="BT38" s="57" t="e">
        <f aca="false">'surfaces brutes'!#ref!</f>
        <v>#VALUE!</v>
      </c>
      <c r="BU38" s="42"/>
      <c r="BV38" s="57"/>
      <c r="BW38" s="42"/>
      <c r="BX38" s="57"/>
      <c r="BY38" s="42"/>
      <c r="BZ38" s="57"/>
      <c r="CA38" s="42"/>
      <c r="CB38" s="57"/>
      <c r="CC38" s="42"/>
      <c r="CD38" s="57"/>
      <c r="CE38" s="42"/>
      <c r="CF38" s="57"/>
      <c r="CG38" s="57"/>
      <c r="CH38" s="57"/>
      <c r="CI38" s="57"/>
      <c r="CJ38" s="57"/>
      <c r="CK38" s="57"/>
      <c r="CL38" s="57"/>
      <c r="CM38" s="57"/>
      <c r="CN38" s="57"/>
    </row>
    <row r="39" customFormat="false" ht="13.2" hidden="false" customHeight="false" outlineLevel="0" collapsed="false">
      <c r="A39" s="66" t="n">
        <f aca="false">concentrations!A39</f>
        <v>0</v>
      </c>
      <c r="B39" s="66" t="n">
        <f aca="false">concentrations!B39</f>
        <v>0</v>
      </c>
      <c r="C39" s="67" t="n">
        <f aca="false">concentrations!C39</f>
        <v>0</v>
      </c>
      <c r="D39" s="67" t="e">
        <f aca="false">'surfaces brutes'!#ref!</f>
        <v>#VALUE!</v>
      </c>
      <c r="E39" s="67" t="e">
        <f aca="false">'surfaces brutes'!#ref!</f>
        <v>#VALUE!</v>
      </c>
      <c r="F39" s="66" t="e">
        <f aca="false">'surfaces brutes'!#ref!</f>
        <v>#VALUE!</v>
      </c>
      <c r="G39" s="67" t="n">
        <f aca="false">concentrations!E39</f>
        <v>0</v>
      </c>
      <c r="H39" s="67" t="n">
        <f aca="false">concentrations!D39</f>
        <v>0</v>
      </c>
      <c r="I39" s="67" t="n">
        <f aca="false">concentrations!I39</f>
        <v>0</v>
      </c>
      <c r="J39" s="67" t="n">
        <f aca="false">concentrations!L39</f>
        <v>0</v>
      </c>
      <c r="K39" s="42" t="n">
        <f aca="false">concentrations!R39</f>
        <v>0</v>
      </c>
      <c r="L39" s="0" t="e">
        <f aca="false">'surfaces brutes'!#ref!</f>
        <v>#VALUE!</v>
      </c>
      <c r="M39" s="42" t="n">
        <f aca="false">concentrations!DA39</f>
        <v>0</v>
      </c>
      <c r="N39" s="57" t="e">
        <f aca="false">'surfaces brutes'!#ref!</f>
        <v>#VALUE!</v>
      </c>
      <c r="O39" s="42" t="n">
        <f aca="false">concentrations!CO39</f>
        <v>0</v>
      </c>
      <c r="P39" s="57" t="e">
        <f aca="false">'surfaces brutes'!#ref!</f>
        <v>#VALUE!</v>
      </c>
      <c r="Q39" s="42" t="n">
        <f aca="false">concentrations!AA39</f>
        <v>0</v>
      </c>
      <c r="R39" s="57" t="e">
        <f aca="false">'surfaces brutes'!#ref!</f>
        <v>#VALUE!</v>
      </c>
      <c r="S39" s="42" t="n">
        <f aca="false">concentrations!CP39</f>
        <v>0</v>
      </c>
      <c r="T39" s="57" t="e">
        <f aca="false">'surfaces brutes'!#ref!</f>
        <v>#VALUE!</v>
      </c>
      <c r="U39" s="0" t="n">
        <f aca="false">concentrations!AG39</f>
        <v>0</v>
      </c>
      <c r="V39" s="0" t="e">
        <f aca="false">'surfaces brutes'!#ref!</f>
        <v>#VALUE!</v>
      </c>
      <c r="W39" s="42" t="n">
        <f aca="false">concentrations!AH39</f>
        <v>0</v>
      </c>
      <c r="X39" s="57" t="e">
        <f aca="false">'surfaces brutes'!#ref!</f>
        <v>#VALUE!</v>
      </c>
      <c r="Y39" s="42" t="n">
        <f aca="false">concentrations!AI39</f>
        <v>0</v>
      </c>
      <c r="Z39" s="57" t="e">
        <f aca="false">'surfaces brutes'!#ref!</f>
        <v>#VALUE!</v>
      </c>
      <c r="AA39" s="42" t="n">
        <f aca="false">concentrations!AJ39</f>
        <v>0</v>
      </c>
      <c r="AB39" s="57" t="e">
        <f aca="false">'surfaces brutes'!#ref!</f>
        <v>#VALUE!</v>
      </c>
      <c r="AC39" s="42" t="n">
        <f aca="false">concentrations!AL39</f>
        <v>0</v>
      </c>
      <c r="AD39" s="57" t="e">
        <f aca="false">'surfaces brutes'!#ref!</f>
        <v>#VALUE!</v>
      </c>
      <c r="AE39" s="57" t="n">
        <f aca="false">concentrations!AK39</f>
        <v>0</v>
      </c>
      <c r="AF39" s="42" t="e">
        <f aca="false">'surfaces brutes'!#ref!</f>
        <v>#VALUE!</v>
      </c>
      <c r="AG39" s="42" t="n">
        <f aca="false">concentrations!AM39</f>
        <v>0</v>
      </c>
      <c r="AH39" s="57" t="e">
        <f aca="false">'surfaces brutes'!#ref!</f>
        <v>#VALUE!</v>
      </c>
      <c r="AI39" s="0" t="n">
        <f aca="false">concentrations!AN39</f>
        <v>0</v>
      </c>
      <c r="AJ39" s="57" t="e">
        <f aca="false">'surfaces brutes'!#ref!</f>
        <v>#VALUE!</v>
      </c>
      <c r="AK39" s="42" t="n">
        <f aca="false">concentrations!AO39</f>
        <v>0</v>
      </c>
      <c r="AL39" s="0" t="e">
        <f aca="false">'surfaces brutes'!#ref!</f>
        <v>#VALUE!</v>
      </c>
      <c r="AM39" s="0" t="n">
        <f aca="false">concentrations!AR39</f>
        <v>0</v>
      </c>
      <c r="AN39" s="57" t="e">
        <f aca="false">'surfaces brutes'!#ref!</f>
        <v>#VALUE!</v>
      </c>
      <c r="AO39" s="42" t="n">
        <f aca="false">concentrations!AS39</f>
        <v>0</v>
      </c>
      <c r="AP39" s="0" t="e">
        <f aca="false">'surfaces brutes'!#ref!</f>
        <v>#VALUE!</v>
      </c>
      <c r="AQ39" s="42" t="e">
        <f aca="false">concentrations!#REF!</f>
        <v>#VALUE!</v>
      </c>
      <c r="AR39" s="57" t="e">
        <f aca="false">'surfaces brutes'!#ref!</f>
        <v>#VALUE!</v>
      </c>
      <c r="AS39" s="42" t="n">
        <f aca="false">concentrations!AU39</f>
        <v>0</v>
      </c>
      <c r="AT39" s="57" t="e">
        <f aca="false">'surfaces brutes'!#ref!</f>
        <v>#VALUE!</v>
      </c>
      <c r="AU39" s="42" t="n">
        <f aca="false">concentrations!AV39</f>
        <v>0</v>
      </c>
      <c r="AV39" s="57" t="e">
        <f aca="false">'surfaces brutes'!#ref!</f>
        <v>#VALUE!</v>
      </c>
      <c r="AW39" s="42" t="n">
        <f aca="false">concentrations!AW39</f>
        <v>0</v>
      </c>
      <c r="AX39" s="57" t="e">
        <f aca="false">'surfaces brutes'!#ref!</f>
        <v>#VALUE!</v>
      </c>
      <c r="AY39" s="42" t="n">
        <f aca="false">concentrations!BA39</f>
        <v>0</v>
      </c>
      <c r="AZ39" s="57" t="e">
        <f aca="false">'surfaces brutes'!#ref!</f>
        <v>#VALUE!</v>
      </c>
      <c r="BA39" s="42" t="n">
        <f aca="false">concentrations!BC39</f>
        <v>0</v>
      </c>
      <c r="BB39" s="42" t="e">
        <f aca="false">'surfaces brutes'!#ref!</f>
        <v>#VALUE!</v>
      </c>
      <c r="BC39" s="42" t="n">
        <f aca="false">concentrations!BD39</f>
        <v>0</v>
      </c>
      <c r="BD39" s="57" t="e">
        <f aca="false">'surfaces brutes'!#ref!</f>
        <v>#VALUE!</v>
      </c>
      <c r="BE39" s="42" t="n">
        <f aca="false">concentrations!CM39</f>
        <v>0</v>
      </c>
      <c r="BF39" s="57" t="e">
        <f aca="false">'surfaces brutes'!#ref!</f>
        <v>#VALUE!</v>
      </c>
      <c r="BG39" s="0" t="n">
        <f aca="false">concentrations!BH39</f>
        <v>0</v>
      </c>
      <c r="BH39" s="57" t="e">
        <f aca="false">'surfaces brutes'!#ref!</f>
        <v>#VALUE!</v>
      </c>
      <c r="BI39" s="42" t="n">
        <f aca="false">concentrations!CK39</f>
        <v>0</v>
      </c>
      <c r="BJ39" s="57" t="e">
        <f aca="false">'surfaces brutes'!#ref!</f>
        <v>#VALUE!</v>
      </c>
      <c r="BK39" s="42" t="n">
        <f aca="false">concentrations!CL39</f>
        <v>0</v>
      </c>
      <c r="BL39" s="57" t="e">
        <f aca="false">'surfaces brutes'!#ref!</f>
        <v>#VALUE!</v>
      </c>
      <c r="BM39" s="42" t="n">
        <f aca="false">concentrations!DD39</f>
        <v>0</v>
      </c>
      <c r="BN39" s="57" t="e">
        <f aca="false">'surfaces brutes'!#ref!</f>
        <v>#VALUE!</v>
      </c>
      <c r="BO39" s="42" t="n">
        <f aca="false">concentrations!BU39</f>
        <v>0</v>
      </c>
      <c r="BP39" s="57" t="e">
        <f aca="false">'surfaces brutes'!#ref!</f>
        <v>#VALUE!</v>
      </c>
      <c r="BQ39" s="57" t="n">
        <f aca="false">concentrations!BV39</f>
        <v>0</v>
      </c>
      <c r="BR39" s="57" t="e">
        <f aca="false">'surfaces brutes'!#ref!</f>
        <v>#VALUE!</v>
      </c>
      <c r="BS39" s="42" t="n">
        <f aca="false">concentrations!DE39</f>
        <v>0</v>
      </c>
      <c r="BT39" s="57" t="e">
        <f aca="false">'surfaces brutes'!#ref!</f>
        <v>#VALUE!</v>
      </c>
      <c r="BU39" s="42"/>
      <c r="BV39" s="57"/>
      <c r="BW39" s="42"/>
      <c r="BX39" s="57"/>
      <c r="BY39" s="42"/>
      <c r="BZ39" s="57"/>
      <c r="CA39" s="42"/>
      <c r="CB39" s="57"/>
      <c r="CC39" s="42"/>
      <c r="CD39" s="57"/>
      <c r="CE39" s="42"/>
      <c r="CF39" s="57"/>
      <c r="CG39" s="57"/>
      <c r="CH39" s="57"/>
      <c r="CI39" s="57"/>
      <c r="CJ39" s="57"/>
      <c r="CK39" s="57"/>
      <c r="CL39" s="57"/>
      <c r="CM39" s="57"/>
      <c r="CN39" s="57"/>
    </row>
    <row r="40" customFormat="false" ht="13.2" hidden="false" customHeight="false" outlineLevel="0" collapsed="false">
      <c r="A40" s="66" t="n">
        <f aca="false">concentrations!A40</f>
        <v>0</v>
      </c>
      <c r="B40" s="66" t="n">
        <f aca="false">concentrations!B40</f>
        <v>0</v>
      </c>
      <c r="C40" s="67" t="n">
        <f aca="false">concentrations!C40</f>
        <v>0</v>
      </c>
      <c r="D40" s="67" t="e">
        <f aca="false">'surfaces brutes'!#ref!</f>
        <v>#VALUE!</v>
      </c>
      <c r="E40" s="67" t="e">
        <f aca="false">'surfaces brutes'!#ref!</f>
        <v>#VALUE!</v>
      </c>
      <c r="F40" s="66" t="e">
        <f aca="false">'surfaces brutes'!#ref!</f>
        <v>#VALUE!</v>
      </c>
      <c r="G40" s="67" t="n">
        <f aca="false">concentrations!E40</f>
        <v>0</v>
      </c>
      <c r="H40" s="67" t="n">
        <f aca="false">concentrations!D40</f>
        <v>0</v>
      </c>
      <c r="I40" s="67" t="n">
        <f aca="false">concentrations!I40</f>
        <v>0</v>
      </c>
      <c r="J40" s="67" t="n">
        <f aca="false">concentrations!L40</f>
        <v>0</v>
      </c>
      <c r="K40" s="42" t="n">
        <f aca="false">concentrations!R40</f>
        <v>0</v>
      </c>
      <c r="L40" s="0" t="e">
        <f aca="false">'surfaces brutes'!#ref!</f>
        <v>#VALUE!</v>
      </c>
      <c r="M40" s="42" t="n">
        <f aca="false">concentrations!DA40</f>
        <v>0</v>
      </c>
      <c r="N40" s="57" t="e">
        <f aca="false">'surfaces brutes'!#ref!</f>
        <v>#VALUE!</v>
      </c>
      <c r="O40" s="42" t="n">
        <f aca="false">concentrations!CO40</f>
        <v>0</v>
      </c>
      <c r="P40" s="57" t="e">
        <f aca="false">'surfaces brutes'!#ref!</f>
        <v>#VALUE!</v>
      </c>
      <c r="Q40" s="42" t="n">
        <f aca="false">concentrations!AA40</f>
        <v>0</v>
      </c>
      <c r="R40" s="57" t="e">
        <f aca="false">'surfaces brutes'!#ref!</f>
        <v>#VALUE!</v>
      </c>
      <c r="S40" s="42" t="n">
        <f aca="false">concentrations!CP40</f>
        <v>0</v>
      </c>
      <c r="T40" s="57" t="e">
        <f aca="false">'surfaces brutes'!#ref!</f>
        <v>#VALUE!</v>
      </c>
      <c r="U40" s="0" t="n">
        <f aca="false">concentrations!AG40</f>
        <v>0</v>
      </c>
      <c r="V40" s="0" t="e">
        <f aca="false">'surfaces brutes'!#ref!</f>
        <v>#VALUE!</v>
      </c>
      <c r="W40" s="42" t="n">
        <f aca="false">concentrations!AH40</f>
        <v>0</v>
      </c>
      <c r="X40" s="57" t="e">
        <f aca="false">'surfaces brutes'!#ref!</f>
        <v>#VALUE!</v>
      </c>
      <c r="Y40" s="42" t="n">
        <f aca="false">concentrations!AI40</f>
        <v>0</v>
      </c>
      <c r="Z40" s="57" t="e">
        <f aca="false">'surfaces brutes'!#ref!</f>
        <v>#VALUE!</v>
      </c>
      <c r="AA40" s="42" t="n">
        <f aca="false">concentrations!AJ40</f>
        <v>0</v>
      </c>
      <c r="AB40" s="57" t="e">
        <f aca="false">'surfaces brutes'!#ref!</f>
        <v>#VALUE!</v>
      </c>
      <c r="AC40" s="42" t="n">
        <f aca="false">concentrations!AL40</f>
        <v>0</v>
      </c>
      <c r="AD40" s="57" t="e">
        <f aca="false">'surfaces brutes'!#ref!</f>
        <v>#VALUE!</v>
      </c>
      <c r="AE40" s="57" t="n">
        <f aca="false">concentrations!AK40</f>
        <v>0</v>
      </c>
      <c r="AF40" s="42" t="e">
        <f aca="false">'surfaces brutes'!#ref!</f>
        <v>#VALUE!</v>
      </c>
      <c r="AG40" s="42" t="n">
        <f aca="false">concentrations!AM40</f>
        <v>0</v>
      </c>
      <c r="AH40" s="57" t="e">
        <f aca="false">'surfaces brutes'!#ref!</f>
        <v>#VALUE!</v>
      </c>
      <c r="AI40" s="0" t="n">
        <f aca="false">concentrations!AN40</f>
        <v>0</v>
      </c>
      <c r="AJ40" s="57" t="e">
        <f aca="false">'surfaces brutes'!#ref!</f>
        <v>#VALUE!</v>
      </c>
      <c r="AK40" s="42" t="n">
        <f aca="false">concentrations!AO40</f>
        <v>0</v>
      </c>
      <c r="AL40" s="0" t="e">
        <f aca="false">'surfaces brutes'!#ref!</f>
        <v>#VALUE!</v>
      </c>
      <c r="AM40" s="0" t="n">
        <f aca="false">concentrations!AR40</f>
        <v>0</v>
      </c>
      <c r="AN40" s="57" t="e">
        <f aca="false">'surfaces brutes'!#ref!</f>
        <v>#VALUE!</v>
      </c>
      <c r="AO40" s="42" t="n">
        <f aca="false">concentrations!AS40</f>
        <v>0</v>
      </c>
      <c r="AP40" s="0" t="e">
        <f aca="false">'surfaces brutes'!#ref!</f>
        <v>#VALUE!</v>
      </c>
      <c r="AQ40" s="42" t="e">
        <f aca="false">concentrations!#REF!</f>
        <v>#VALUE!</v>
      </c>
      <c r="AR40" s="57" t="e">
        <f aca="false">'surfaces brutes'!#ref!</f>
        <v>#VALUE!</v>
      </c>
      <c r="AS40" s="42" t="n">
        <f aca="false">concentrations!AU40</f>
        <v>0</v>
      </c>
      <c r="AT40" s="57" t="e">
        <f aca="false">'surfaces brutes'!#ref!</f>
        <v>#VALUE!</v>
      </c>
      <c r="AU40" s="42" t="n">
        <f aca="false">concentrations!AV40</f>
        <v>0</v>
      </c>
      <c r="AV40" s="57" t="e">
        <f aca="false">'surfaces brutes'!#ref!</f>
        <v>#VALUE!</v>
      </c>
      <c r="AW40" s="42" t="n">
        <f aca="false">concentrations!AW40</f>
        <v>0</v>
      </c>
      <c r="AX40" s="57" t="e">
        <f aca="false">'surfaces brutes'!#ref!</f>
        <v>#VALUE!</v>
      </c>
      <c r="AY40" s="42" t="n">
        <f aca="false">concentrations!BA40</f>
        <v>0</v>
      </c>
      <c r="AZ40" s="57" t="e">
        <f aca="false">'surfaces brutes'!#ref!</f>
        <v>#VALUE!</v>
      </c>
      <c r="BA40" s="42" t="n">
        <f aca="false">concentrations!BC40</f>
        <v>0</v>
      </c>
      <c r="BB40" s="42" t="e">
        <f aca="false">'surfaces brutes'!#ref!</f>
        <v>#VALUE!</v>
      </c>
      <c r="BC40" s="42" t="n">
        <f aca="false">concentrations!BD40</f>
        <v>0</v>
      </c>
      <c r="BD40" s="57" t="e">
        <f aca="false">'surfaces brutes'!#ref!</f>
        <v>#VALUE!</v>
      </c>
      <c r="BE40" s="42" t="n">
        <f aca="false">concentrations!CM40</f>
        <v>0</v>
      </c>
      <c r="BF40" s="57" t="e">
        <f aca="false">'surfaces brutes'!#ref!</f>
        <v>#VALUE!</v>
      </c>
      <c r="BG40" s="0" t="n">
        <f aca="false">concentrations!BH40</f>
        <v>0</v>
      </c>
      <c r="BH40" s="57" t="e">
        <f aca="false">'surfaces brutes'!#ref!</f>
        <v>#VALUE!</v>
      </c>
      <c r="BI40" s="42" t="n">
        <f aca="false">concentrations!CK40</f>
        <v>0</v>
      </c>
      <c r="BJ40" s="57" t="e">
        <f aca="false">'surfaces brutes'!#ref!</f>
        <v>#VALUE!</v>
      </c>
      <c r="BK40" s="42" t="n">
        <f aca="false">concentrations!CL40</f>
        <v>0</v>
      </c>
      <c r="BL40" s="57" t="e">
        <f aca="false">'surfaces brutes'!#ref!</f>
        <v>#VALUE!</v>
      </c>
      <c r="BM40" s="42" t="n">
        <f aca="false">concentrations!DD40</f>
        <v>0</v>
      </c>
      <c r="BN40" s="57" t="e">
        <f aca="false">'surfaces brutes'!#ref!</f>
        <v>#VALUE!</v>
      </c>
      <c r="BO40" s="42" t="n">
        <f aca="false">concentrations!BU40</f>
        <v>0</v>
      </c>
      <c r="BP40" s="57" t="e">
        <f aca="false">'surfaces brutes'!#ref!</f>
        <v>#VALUE!</v>
      </c>
      <c r="BQ40" s="57" t="n">
        <f aca="false">concentrations!BV40</f>
        <v>0</v>
      </c>
      <c r="BR40" s="57" t="e">
        <f aca="false">'surfaces brutes'!#ref!</f>
        <v>#VALUE!</v>
      </c>
      <c r="BS40" s="42" t="n">
        <f aca="false">concentrations!DE40</f>
        <v>0</v>
      </c>
      <c r="BT40" s="57" t="e">
        <f aca="false">'surfaces brutes'!#ref!</f>
        <v>#VALUE!</v>
      </c>
      <c r="BU40" s="42"/>
      <c r="BV40" s="57"/>
      <c r="BW40" s="42"/>
      <c r="BX40" s="57"/>
      <c r="BY40" s="42"/>
      <c r="BZ40" s="57"/>
      <c r="CA40" s="42"/>
      <c r="CB40" s="57"/>
      <c r="CC40" s="42"/>
      <c r="CD40" s="57"/>
      <c r="CE40" s="42"/>
      <c r="CF40" s="57"/>
      <c r="CG40" s="57"/>
      <c r="CH40" s="57"/>
      <c r="CI40" s="57"/>
      <c r="CJ40" s="57"/>
      <c r="CK40" s="57"/>
      <c r="CL40" s="57"/>
      <c r="CM40" s="57"/>
      <c r="CN40" s="57"/>
    </row>
    <row r="41" customFormat="false" ht="13.2" hidden="false" customHeight="false" outlineLevel="0" collapsed="false">
      <c r="A41" s="66" t="n">
        <f aca="false">concentrations!A41</f>
        <v>0</v>
      </c>
      <c r="B41" s="66" t="n">
        <f aca="false">concentrations!B41</f>
        <v>0</v>
      </c>
      <c r="C41" s="67" t="n">
        <f aca="false">concentrations!C41</f>
        <v>0</v>
      </c>
      <c r="D41" s="67" t="e">
        <f aca="false">'surfaces brutes'!#ref!</f>
        <v>#VALUE!</v>
      </c>
      <c r="E41" s="67" t="e">
        <f aca="false">'surfaces brutes'!#ref!</f>
        <v>#VALUE!</v>
      </c>
      <c r="F41" s="66" t="e">
        <f aca="false">'surfaces brutes'!#ref!</f>
        <v>#VALUE!</v>
      </c>
      <c r="G41" s="67" t="n">
        <f aca="false">concentrations!E41</f>
        <v>0</v>
      </c>
      <c r="H41" s="67" t="n">
        <f aca="false">concentrations!D41</f>
        <v>0</v>
      </c>
      <c r="I41" s="67" t="n">
        <f aca="false">concentrations!I41</f>
        <v>0</v>
      </c>
      <c r="J41" s="67" t="n">
        <f aca="false">concentrations!L41</f>
        <v>0</v>
      </c>
      <c r="K41" s="42" t="n">
        <f aca="false">concentrations!R41</f>
        <v>0</v>
      </c>
      <c r="L41" s="0" t="e">
        <f aca="false">'surfaces brutes'!#ref!</f>
        <v>#VALUE!</v>
      </c>
      <c r="M41" s="42" t="n">
        <f aca="false">concentrations!DA41</f>
        <v>0</v>
      </c>
      <c r="N41" s="57" t="e">
        <f aca="false">'surfaces brutes'!#ref!</f>
        <v>#VALUE!</v>
      </c>
      <c r="O41" s="42" t="n">
        <f aca="false">concentrations!CO41</f>
        <v>0</v>
      </c>
      <c r="P41" s="57" t="e">
        <f aca="false">'surfaces brutes'!#ref!</f>
        <v>#VALUE!</v>
      </c>
      <c r="Q41" s="42" t="n">
        <f aca="false">concentrations!AA41</f>
        <v>0</v>
      </c>
      <c r="R41" s="57" t="e">
        <f aca="false">'surfaces brutes'!#ref!</f>
        <v>#VALUE!</v>
      </c>
      <c r="S41" s="42" t="n">
        <f aca="false">concentrations!CP41</f>
        <v>0</v>
      </c>
      <c r="T41" s="57" t="e">
        <f aca="false">'surfaces brutes'!#ref!</f>
        <v>#VALUE!</v>
      </c>
      <c r="U41" s="0" t="n">
        <f aca="false">concentrations!AG41</f>
        <v>0</v>
      </c>
      <c r="V41" s="0" t="e">
        <f aca="false">'surfaces brutes'!#ref!</f>
        <v>#VALUE!</v>
      </c>
      <c r="W41" s="42" t="n">
        <f aca="false">concentrations!AH41</f>
        <v>0</v>
      </c>
      <c r="X41" s="57" t="e">
        <f aca="false">'surfaces brutes'!#ref!</f>
        <v>#VALUE!</v>
      </c>
      <c r="Y41" s="42" t="n">
        <f aca="false">concentrations!AI41</f>
        <v>0</v>
      </c>
      <c r="Z41" s="57" t="e">
        <f aca="false">'surfaces brutes'!#ref!</f>
        <v>#VALUE!</v>
      </c>
      <c r="AA41" s="42" t="n">
        <f aca="false">concentrations!AJ41</f>
        <v>0</v>
      </c>
      <c r="AB41" s="57" t="e">
        <f aca="false">'surfaces brutes'!#ref!</f>
        <v>#VALUE!</v>
      </c>
      <c r="AC41" s="42" t="n">
        <f aca="false">concentrations!AL41</f>
        <v>0</v>
      </c>
      <c r="AD41" s="57" t="e">
        <f aca="false">'surfaces brutes'!#ref!</f>
        <v>#VALUE!</v>
      </c>
      <c r="AE41" s="57" t="n">
        <f aca="false">concentrations!AK41</f>
        <v>0</v>
      </c>
      <c r="AF41" s="42" t="e">
        <f aca="false">'surfaces brutes'!#ref!</f>
        <v>#VALUE!</v>
      </c>
      <c r="AG41" s="42" t="n">
        <f aca="false">concentrations!AM41</f>
        <v>0</v>
      </c>
      <c r="AH41" s="57" t="e">
        <f aca="false">'surfaces brutes'!#ref!</f>
        <v>#VALUE!</v>
      </c>
      <c r="AI41" s="0" t="n">
        <f aca="false">concentrations!AN41</f>
        <v>0</v>
      </c>
      <c r="AJ41" s="57" t="e">
        <f aca="false">'surfaces brutes'!#ref!</f>
        <v>#VALUE!</v>
      </c>
      <c r="AK41" s="42" t="n">
        <f aca="false">concentrations!AO41</f>
        <v>0</v>
      </c>
      <c r="AL41" s="0" t="e">
        <f aca="false">'surfaces brutes'!#ref!</f>
        <v>#VALUE!</v>
      </c>
      <c r="AM41" s="0" t="n">
        <f aca="false">concentrations!AR41</f>
        <v>0</v>
      </c>
      <c r="AN41" s="57" t="e">
        <f aca="false">'surfaces brutes'!#ref!</f>
        <v>#VALUE!</v>
      </c>
      <c r="AO41" s="42" t="n">
        <f aca="false">concentrations!AS41</f>
        <v>0</v>
      </c>
      <c r="AP41" s="0" t="e">
        <f aca="false">'surfaces brutes'!#ref!</f>
        <v>#VALUE!</v>
      </c>
      <c r="AQ41" s="42" t="e">
        <f aca="false">concentrations!#REF!</f>
        <v>#VALUE!</v>
      </c>
      <c r="AR41" s="57" t="e">
        <f aca="false">'surfaces brutes'!#ref!</f>
        <v>#VALUE!</v>
      </c>
      <c r="AS41" s="42" t="n">
        <f aca="false">concentrations!AU41</f>
        <v>0</v>
      </c>
      <c r="AT41" s="57" t="e">
        <f aca="false">'surfaces brutes'!#ref!</f>
        <v>#VALUE!</v>
      </c>
      <c r="AU41" s="42" t="n">
        <f aca="false">concentrations!AV41</f>
        <v>0</v>
      </c>
      <c r="AV41" s="57" t="e">
        <f aca="false">'surfaces brutes'!#ref!</f>
        <v>#VALUE!</v>
      </c>
      <c r="AW41" s="42" t="n">
        <f aca="false">concentrations!AW41</f>
        <v>0</v>
      </c>
      <c r="AX41" s="57" t="e">
        <f aca="false">'surfaces brutes'!#ref!</f>
        <v>#VALUE!</v>
      </c>
      <c r="AY41" s="42" t="n">
        <f aca="false">concentrations!BA41</f>
        <v>0</v>
      </c>
      <c r="AZ41" s="57" t="e">
        <f aca="false">'surfaces brutes'!#ref!</f>
        <v>#VALUE!</v>
      </c>
      <c r="BA41" s="42" t="n">
        <f aca="false">concentrations!BC41</f>
        <v>0</v>
      </c>
      <c r="BB41" s="42" t="e">
        <f aca="false">'surfaces brutes'!#ref!</f>
        <v>#VALUE!</v>
      </c>
      <c r="BC41" s="42" t="n">
        <f aca="false">concentrations!BD41</f>
        <v>0</v>
      </c>
      <c r="BD41" s="57" t="e">
        <f aca="false">'surfaces brutes'!#ref!</f>
        <v>#VALUE!</v>
      </c>
      <c r="BE41" s="42" t="n">
        <f aca="false">concentrations!CM41</f>
        <v>0</v>
      </c>
      <c r="BF41" s="57" t="e">
        <f aca="false">'surfaces brutes'!#ref!</f>
        <v>#VALUE!</v>
      </c>
      <c r="BG41" s="0" t="n">
        <f aca="false">concentrations!BH41</f>
        <v>0</v>
      </c>
      <c r="BH41" s="57" t="e">
        <f aca="false">'surfaces brutes'!#ref!</f>
        <v>#VALUE!</v>
      </c>
      <c r="BI41" s="42" t="n">
        <f aca="false">concentrations!CK41</f>
        <v>0</v>
      </c>
      <c r="BJ41" s="57" t="e">
        <f aca="false">'surfaces brutes'!#ref!</f>
        <v>#VALUE!</v>
      </c>
      <c r="BK41" s="42" t="n">
        <f aca="false">concentrations!CL41</f>
        <v>0</v>
      </c>
      <c r="BL41" s="57" t="e">
        <f aca="false">'surfaces brutes'!#ref!</f>
        <v>#VALUE!</v>
      </c>
      <c r="BM41" s="42" t="n">
        <f aca="false">concentrations!DD41</f>
        <v>0</v>
      </c>
      <c r="BN41" s="57" t="e">
        <f aca="false">'surfaces brutes'!#ref!</f>
        <v>#VALUE!</v>
      </c>
      <c r="BO41" s="42" t="n">
        <f aca="false">concentrations!BU41</f>
        <v>0</v>
      </c>
      <c r="BP41" s="57" t="e">
        <f aca="false">'surfaces brutes'!#ref!</f>
        <v>#VALUE!</v>
      </c>
      <c r="BQ41" s="57" t="n">
        <f aca="false">concentrations!BV41</f>
        <v>0</v>
      </c>
      <c r="BR41" s="57" t="e">
        <f aca="false">'surfaces brutes'!#ref!</f>
        <v>#VALUE!</v>
      </c>
      <c r="BS41" s="42" t="n">
        <f aca="false">concentrations!DE41</f>
        <v>0</v>
      </c>
      <c r="BT41" s="57" t="e">
        <f aca="false">'surfaces brutes'!#ref!</f>
        <v>#VALUE!</v>
      </c>
      <c r="BU41" s="42"/>
      <c r="BV41" s="57"/>
      <c r="BW41" s="42"/>
      <c r="BX41" s="57"/>
      <c r="BY41" s="42"/>
      <c r="BZ41" s="57"/>
      <c r="CA41" s="42"/>
      <c r="CB41" s="57"/>
      <c r="CC41" s="42"/>
      <c r="CD41" s="57"/>
      <c r="CE41" s="42"/>
      <c r="CF41" s="57"/>
      <c r="CG41" s="57"/>
      <c r="CH41" s="57"/>
      <c r="CI41" s="57"/>
      <c r="CJ41" s="57"/>
      <c r="CK41" s="57"/>
      <c r="CL41" s="57"/>
      <c r="CM41" s="57"/>
      <c r="CN41" s="57"/>
    </row>
    <row r="42" customFormat="false" ht="13.2" hidden="false" customHeight="false" outlineLevel="0" collapsed="false">
      <c r="A42" s="66" t="n">
        <f aca="false">concentrations!A42</f>
        <v>0</v>
      </c>
      <c r="B42" s="66" t="n">
        <f aca="false">concentrations!B42</f>
        <v>0</v>
      </c>
      <c r="C42" s="67" t="n">
        <f aca="false">concentrations!C42</f>
        <v>0</v>
      </c>
      <c r="D42" s="67" t="e">
        <f aca="false">'surfaces brutes'!#ref!</f>
        <v>#VALUE!</v>
      </c>
      <c r="E42" s="67" t="e">
        <f aca="false">'surfaces brutes'!#ref!</f>
        <v>#VALUE!</v>
      </c>
      <c r="F42" s="66" t="e">
        <f aca="false">'surfaces brutes'!#ref!</f>
        <v>#VALUE!</v>
      </c>
      <c r="G42" s="67" t="n">
        <f aca="false">concentrations!E42</f>
        <v>0</v>
      </c>
      <c r="H42" s="67" t="n">
        <f aca="false">concentrations!D42</f>
        <v>0</v>
      </c>
      <c r="I42" s="67" t="n">
        <f aca="false">concentrations!I42</f>
        <v>0</v>
      </c>
      <c r="J42" s="67" t="n">
        <f aca="false">concentrations!L42</f>
        <v>0</v>
      </c>
      <c r="K42" s="42" t="n">
        <f aca="false">concentrations!R42</f>
        <v>0</v>
      </c>
      <c r="L42" s="0" t="e">
        <f aca="false">'surfaces brutes'!#ref!</f>
        <v>#VALUE!</v>
      </c>
      <c r="M42" s="42" t="n">
        <f aca="false">concentrations!DA42</f>
        <v>0</v>
      </c>
      <c r="N42" s="57" t="e">
        <f aca="false">'surfaces brutes'!#ref!</f>
        <v>#VALUE!</v>
      </c>
      <c r="O42" s="42" t="n">
        <f aca="false">concentrations!CO42</f>
        <v>0</v>
      </c>
      <c r="P42" s="57" t="e">
        <f aca="false">'surfaces brutes'!#ref!</f>
        <v>#VALUE!</v>
      </c>
      <c r="Q42" s="42" t="n">
        <f aca="false">concentrations!AA42</f>
        <v>0</v>
      </c>
      <c r="R42" s="57" t="e">
        <f aca="false">'surfaces brutes'!#ref!</f>
        <v>#VALUE!</v>
      </c>
      <c r="S42" s="42" t="n">
        <f aca="false">concentrations!CP42</f>
        <v>0</v>
      </c>
      <c r="T42" s="57" t="e">
        <f aca="false">'surfaces brutes'!#ref!</f>
        <v>#VALUE!</v>
      </c>
      <c r="U42" s="0" t="n">
        <f aca="false">concentrations!AG42</f>
        <v>0</v>
      </c>
      <c r="V42" s="0" t="e">
        <f aca="false">'surfaces brutes'!#ref!</f>
        <v>#VALUE!</v>
      </c>
      <c r="W42" s="42" t="n">
        <f aca="false">concentrations!AH42</f>
        <v>0</v>
      </c>
      <c r="X42" s="57" t="e">
        <f aca="false">'surfaces brutes'!#ref!</f>
        <v>#VALUE!</v>
      </c>
      <c r="Y42" s="42" t="n">
        <f aca="false">concentrations!AI42</f>
        <v>0</v>
      </c>
      <c r="Z42" s="57" t="e">
        <f aca="false">'surfaces brutes'!#ref!</f>
        <v>#VALUE!</v>
      </c>
      <c r="AA42" s="42" t="n">
        <f aca="false">concentrations!AJ42</f>
        <v>0</v>
      </c>
      <c r="AB42" s="57" t="e">
        <f aca="false">'surfaces brutes'!#ref!</f>
        <v>#VALUE!</v>
      </c>
      <c r="AC42" s="42" t="n">
        <f aca="false">concentrations!AL42</f>
        <v>0</v>
      </c>
      <c r="AD42" s="57" t="e">
        <f aca="false">'surfaces brutes'!#ref!</f>
        <v>#VALUE!</v>
      </c>
      <c r="AE42" s="57" t="n">
        <f aca="false">concentrations!AK42</f>
        <v>0</v>
      </c>
      <c r="AF42" s="42" t="e">
        <f aca="false">'surfaces brutes'!#ref!</f>
        <v>#VALUE!</v>
      </c>
      <c r="AG42" s="42" t="n">
        <f aca="false">concentrations!AM42</f>
        <v>0</v>
      </c>
      <c r="AH42" s="57" t="e">
        <f aca="false">'surfaces brutes'!#ref!</f>
        <v>#VALUE!</v>
      </c>
      <c r="AI42" s="0" t="n">
        <f aca="false">concentrations!AN42</f>
        <v>0</v>
      </c>
      <c r="AJ42" s="57" t="e">
        <f aca="false">'surfaces brutes'!#ref!</f>
        <v>#VALUE!</v>
      </c>
      <c r="AK42" s="42" t="n">
        <f aca="false">concentrations!AO42</f>
        <v>0</v>
      </c>
      <c r="AL42" s="0" t="e">
        <f aca="false">'surfaces brutes'!#ref!</f>
        <v>#VALUE!</v>
      </c>
      <c r="AM42" s="0" t="n">
        <f aca="false">concentrations!AR42</f>
        <v>0</v>
      </c>
      <c r="AN42" s="57" t="e">
        <f aca="false">'surfaces brutes'!#ref!</f>
        <v>#VALUE!</v>
      </c>
      <c r="AO42" s="42" t="n">
        <f aca="false">concentrations!AS42</f>
        <v>0</v>
      </c>
      <c r="AP42" s="0" t="e">
        <f aca="false">'surfaces brutes'!#ref!</f>
        <v>#VALUE!</v>
      </c>
      <c r="AQ42" s="42" t="e">
        <f aca="false">concentrations!#REF!</f>
        <v>#VALUE!</v>
      </c>
      <c r="AR42" s="57" t="e">
        <f aca="false">'surfaces brutes'!#ref!</f>
        <v>#VALUE!</v>
      </c>
      <c r="AS42" s="42" t="n">
        <f aca="false">concentrations!AU42</f>
        <v>0</v>
      </c>
      <c r="AT42" s="57" t="e">
        <f aca="false">'surfaces brutes'!#ref!</f>
        <v>#VALUE!</v>
      </c>
      <c r="AU42" s="42" t="n">
        <f aca="false">concentrations!AV42</f>
        <v>0</v>
      </c>
      <c r="AV42" s="57" t="e">
        <f aca="false">'surfaces brutes'!#ref!</f>
        <v>#VALUE!</v>
      </c>
      <c r="AW42" s="42" t="n">
        <f aca="false">concentrations!AW42</f>
        <v>0</v>
      </c>
      <c r="AX42" s="57" t="e">
        <f aca="false">'surfaces brutes'!#ref!</f>
        <v>#VALUE!</v>
      </c>
      <c r="AY42" s="42" t="n">
        <f aca="false">concentrations!BA42</f>
        <v>0</v>
      </c>
      <c r="AZ42" s="57" t="e">
        <f aca="false">'surfaces brutes'!#ref!</f>
        <v>#VALUE!</v>
      </c>
      <c r="BA42" s="42" t="n">
        <f aca="false">concentrations!BC42</f>
        <v>0</v>
      </c>
      <c r="BB42" s="42" t="e">
        <f aca="false">'surfaces brutes'!#ref!</f>
        <v>#VALUE!</v>
      </c>
      <c r="BC42" s="42" t="n">
        <f aca="false">concentrations!BD42</f>
        <v>0</v>
      </c>
      <c r="BD42" s="57" t="e">
        <f aca="false">'surfaces brutes'!#ref!</f>
        <v>#VALUE!</v>
      </c>
      <c r="BE42" s="42" t="n">
        <f aca="false">concentrations!CM42</f>
        <v>0</v>
      </c>
      <c r="BF42" s="57" t="e">
        <f aca="false">'surfaces brutes'!#ref!</f>
        <v>#VALUE!</v>
      </c>
      <c r="BG42" s="0" t="n">
        <f aca="false">concentrations!BH42</f>
        <v>0</v>
      </c>
      <c r="BH42" s="57" t="e">
        <f aca="false">'surfaces brutes'!#ref!</f>
        <v>#VALUE!</v>
      </c>
      <c r="BI42" s="42" t="n">
        <f aca="false">concentrations!CK42</f>
        <v>0</v>
      </c>
      <c r="BJ42" s="57" t="e">
        <f aca="false">'surfaces brutes'!#ref!</f>
        <v>#VALUE!</v>
      </c>
      <c r="BK42" s="42" t="n">
        <f aca="false">concentrations!CL42</f>
        <v>0</v>
      </c>
      <c r="BL42" s="57" t="e">
        <f aca="false">'surfaces brutes'!#ref!</f>
        <v>#VALUE!</v>
      </c>
      <c r="BM42" s="42" t="n">
        <f aca="false">concentrations!DD42</f>
        <v>0</v>
      </c>
      <c r="BN42" s="57" t="e">
        <f aca="false">'surfaces brutes'!#ref!</f>
        <v>#VALUE!</v>
      </c>
      <c r="BO42" s="42" t="n">
        <f aca="false">concentrations!BU42</f>
        <v>0</v>
      </c>
      <c r="BP42" s="57" t="e">
        <f aca="false">'surfaces brutes'!#ref!</f>
        <v>#VALUE!</v>
      </c>
      <c r="BQ42" s="57" t="n">
        <f aca="false">concentrations!BV42</f>
        <v>0</v>
      </c>
      <c r="BR42" s="57" t="e">
        <f aca="false">'surfaces brutes'!#ref!</f>
        <v>#VALUE!</v>
      </c>
      <c r="BS42" s="42" t="n">
        <f aca="false">concentrations!DE42</f>
        <v>0</v>
      </c>
      <c r="BT42" s="57" t="e">
        <f aca="false">'surfaces brutes'!#ref!</f>
        <v>#VALUE!</v>
      </c>
      <c r="BU42" s="42"/>
      <c r="BV42" s="57"/>
      <c r="BW42" s="42"/>
      <c r="BX42" s="57"/>
      <c r="BY42" s="42"/>
      <c r="BZ42" s="57"/>
      <c r="CA42" s="42"/>
      <c r="CB42" s="57"/>
      <c r="CC42" s="42"/>
      <c r="CD42" s="57"/>
      <c r="CE42" s="42"/>
      <c r="CF42" s="57"/>
      <c r="CG42" s="57"/>
      <c r="CH42" s="57"/>
      <c r="CI42" s="57"/>
      <c r="CJ42" s="57"/>
      <c r="CK42" s="57"/>
      <c r="CL42" s="57"/>
      <c r="CM42" s="57"/>
      <c r="CN42" s="57"/>
    </row>
    <row r="43" customFormat="false" ht="13.2" hidden="false" customHeight="false" outlineLevel="0" collapsed="false">
      <c r="A43" s="66" t="n">
        <f aca="false">concentrations!A43</f>
        <v>0</v>
      </c>
      <c r="B43" s="66" t="n">
        <f aca="false">concentrations!B43</f>
        <v>0</v>
      </c>
      <c r="C43" s="67" t="n">
        <f aca="false">concentrations!C43</f>
        <v>0</v>
      </c>
      <c r="D43" s="67" t="e">
        <f aca="false">'surfaces brutes'!#ref!</f>
        <v>#VALUE!</v>
      </c>
      <c r="E43" s="67" t="e">
        <f aca="false">'surfaces brutes'!#ref!</f>
        <v>#VALUE!</v>
      </c>
      <c r="F43" s="66" t="e">
        <f aca="false">'surfaces brutes'!#ref!</f>
        <v>#VALUE!</v>
      </c>
      <c r="G43" s="67" t="n">
        <f aca="false">concentrations!E43</f>
        <v>0</v>
      </c>
      <c r="H43" s="67" t="n">
        <f aca="false">concentrations!D43</f>
        <v>0</v>
      </c>
      <c r="I43" s="67" t="n">
        <f aca="false">concentrations!I43</f>
        <v>0</v>
      </c>
      <c r="J43" s="67" t="n">
        <f aca="false">concentrations!L43</f>
        <v>0</v>
      </c>
      <c r="K43" s="42" t="n">
        <f aca="false">concentrations!R43</f>
        <v>0</v>
      </c>
      <c r="L43" s="0" t="e">
        <f aca="false">'surfaces brutes'!#ref!</f>
        <v>#VALUE!</v>
      </c>
      <c r="M43" s="42" t="n">
        <f aca="false">concentrations!DA43</f>
        <v>0</v>
      </c>
      <c r="N43" s="57" t="e">
        <f aca="false">'surfaces brutes'!#ref!</f>
        <v>#VALUE!</v>
      </c>
      <c r="O43" s="42" t="n">
        <f aca="false">concentrations!CO43</f>
        <v>0</v>
      </c>
      <c r="P43" s="57" t="e">
        <f aca="false">'surfaces brutes'!#ref!</f>
        <v>#VALUE!</v>
      </c>
      <c r="Q43" s="42" t="n">
        <f aca="false">concentrations!AA43</f>
        <v>0</v>
      </c>
      <c r="R43" s="57" t="e">
        <f aca="false">'surfaces brutes'!#ref!</f>
        <v>#VALUE!</v>
      </c>
      <c r="S43" s="42" t="n">
        <f aca="false">concentrations!CP43</f>
        <v>0</v>
      </c>
      <c r="T43" s="57" t="e">
        <f aca="false">'surfaces brutes'!#ref!</f>
        <v>#VALUE!</v>
      </c>
      <c r="U43" s="0" t="n">
        <f aca="false">concentrations!AG43</f>
        <v>0</v>
      </c>
      <c r="V43" s="0" t="e">
        <f aca="false">'surfaces brutes'!#ref!</f>
        <v>#VALUE!</v>
      </c>
      <c r="W43" s="42" t="n">
        <f aca="false">concentrations!AH43</f>
        <v>0</v>
      </c>
      <c r="X43" s="57" t="e">
        <f aca="false">'surfaces brutes'!#ref!</f>
        <v>#VALUE!</v>
      </c>
      <c r="Y43" s="42" t="n">
        <f aca="false">concentrations!AI43</f>
        <v>0</v>
      </c>
      <c r="Z43" s="57" t="e">
        <f aca="false">'surfaces brutes'!#ref!</f>
        <v>#VALUE!</v>
      </c>
      <c r="AA43" s="42" t="n">
        <f aca="false">concentrations!AJ43</f>
        <v>0</v>
      </c>
      <c r="AB43" s="57" t="e">
        <f aca="false">'surfaces brutes'!#ref!</f>
        <v>#VALUE!</v>
      </c>
      <c r="AC43" s="42" t="n">
        <f aca="false">concentrations!AL43</f>
        <v>0</v>
      </c>
      <c r="AD43" s="57" t="e">
        <f aca="false">'surfaces brutes'!#ref!</f>
        <v>#VALUE!</v>
      </c>
      <c r="AE43" s="57" t="n">
        <f aca="false">concentrations!AK43</f>
        <v>0</v>
      </c>
      <c r="AF43" s="42" t="e">
        <f aca="false">'surfaces brutes'!#ref!</f>
        <v>#VALUE!</v>
      </c>
      <c r="AG43" s="42" t="n">
        <f aca="false">concentrations!AM43</f>
        <v>0</v>
      </c>
      <c r="AH43" s="57" t="e">
        <f aca="false">'surfaces brutes'!#ref!</f>
        <v>#VALUE!</v>
      </c>
      <c r="AI43" s="0" t="n">
        <f aca="false">concentrations!AN43</f>
        <v>0</v>
      </c>
      <c r="AJ43" s="57" t="e">
        <f aca="false">'surfaces brutes'!#ref!</f>
        <v>#VALUE!</v>
      </c>
      <c r="AK43" s="42" t="n">
        <f aca="false">concentrations!AO43</f>
        <v>0</v>
      </c>
      <c r="AL43" s="0" t="e">
        <f aca="false">'surfaces brutes'!#ref!</f>
        <v>#VALUE!</v>
      </c>
      <c r="AM43" s="0" t="n">
        <f aca="false">concentrations!AR43</f>
        <v>0</v>
      </c>
      <c r="AN43" s="57" t="e">
        <f aca="false">'surfaces brutes'!#ref!</f>
        <v>#VALUE!</v>
      </c>
      <c r="AO43" s="42" t="n">
        <f aca="false">concentrations!AS43</f>
        <v>0</v>
      </c>
      <c r="AP43" s="0" t="e">
        <f aca="false">'surfaces brutes'!#ref!</f>
        <v>#VALUE!</v>
      </c>
      <c r="AQ43" s="42" t="e">
        <f aca="false">concentrations!#REF!</f>
        <v>#VALUE!</v>
      </c>
      <c r="AR43" s="57" t="e">
        <f aca="false">'surfaces brutes'!#ref!</f>
        <v>#VALUE!</v>
      </c>
      <c r="AS43" s="42" t="n">
        <f aca="false">concentrations!AU43</f>
        <v>0</v>
      </c>
      <c r="AT43" s="57" t="e">
        <f aca="false">'surfaces brutes'!#ref!</f>
        <v>#VALUE!</v>
      </c>
      <c r="AU43" s="42" t="n">
        <f aca="false">concentrations!AV43</f>
        <v>0</v>
      </c>
      <c r="AV43" s="57" t="e">
        <f aca="false">'surfaces brutes'!#ref!</f>
        <v>#VALUE!</v>
      </c>
      <c r="AW43" s="42" t="n">
        <f aca="false">concentrations!AW43</f>
        <v>0</v>
      </c>
      <c r="AX43" s="57" t="e">
        <f aca="false">'surfaces brutes'!#ref!</f>
        <v>#VALUE!</v>
      </c>
      <c r="AY43" s="42" t="n">
        <f aca="false">concentrations!BA43</f>
        <v>0</v>
      </c>
      <c r="AZ43" s="57" t="e">
        <f aca="false">'surfaces brutes'!#ref!</f>
        <v>#VALUE!</v>
      </c>
      <c r="BA43" s="42" t="n">
        <f aca="false">concentrations!BC43</f>
        <v>0</v>
      </c>
      <c r="BB43" s="42" t="e">
        <f aca="false">'surfaces brutes'!#ref!</f>
        <v>#VALUE!</v>
      </c>
      <c r="BC43" s="42" t="n">
        <f aca="false">concentrations!BD43</f>
        <v>0</v>
      </c>
      <c r="BD43" s="57" t="e">
        <f aca="false">'surfaces brutes'!#ref!</f>
        <v>#VALUE!</v>
      </c>
      <c r="BE43" s="42" t="n">
        <f aca="false">concentrations!CM43</f>
        <v>0</v>
      </c>
      <c r="BF43" s="57" t="e">
        <f aca="false">'surfaces brutes'!#ref!</f>
        <v>#VALUE!</v>
      </c>
      <c r="BG43" s="0" t="n">
        <f aca="false">concentrations!BH43</f>
        <v>0</v>
      </c>
      <c r="BH43" s="57" t="e">
        <f aca="false">'surfaces brutes'!#ref!</f>
        <v>#VALUE!</v>
      </c>
      <c r="BI43" s="42" t="n">
        <f aca="false">concentrations!CK43</f>
        <v>0</v>
      </c>
      <c r="BJ43" s="57" t="e">
        <f aca="false">'surfaces brutes'!#ref!</f>
        <v>#VALUE!</v>
      </c>
      <c r="BK43" s="42" t="n">
        <f aca="false">concentrations!CL43</f>
        <v>0</v>
      </c>
      <c r="BL43" s="57" t="e">
        <f aca="false">'surfaces brutes'!#ref!</f>
        <v>#VALUE!</v>
      </c>
      <c r="BM43" s="42" t="n">
        <f aca="false">concentrations!DD43</f>
        <v>0</v>
      </c>
      <c r="BN43" s="57" t="e">
        <f aca="false">'surfaces brutes'!#ref!</f>
        <v>#VALUE!</v>
      </c>
      <c r="BO43" s="42" t="n">
        <f aca="false">concentrations!BU43</f>
        <v>0</v>
      </c>
      <c r="BP43" s="57" t="e">
        <f aca="false">'surfaces brutes'!#ref!</f>
        <v>#VALUE!</v>
      </c>
      <c r="BQ43" s="57" t="n">
        <f aca="false">concentrations!BV43</f>
        <v>0</v>
      </c>
      <c r="BR43" s="57" t="e">
        <f aca="false">'surfaces brutes'!#ref!</f>
        <v>#VALUE!</v>
      </c>
      <c r="BS43" s="42" t="n">
        <f aca="false">concentrations!DE43</f>
        <v>0</v>
      </c>
      <c r="BT43" s="57" t="e">
        <f aca="false">'surfaces brutes'!#ref!</f>
        <v>#VALUE!</v>
      </c>
      <c r="BU43" s="42"/>
      <c r="BV43" s="57"/>
      <c r="BW43" s="42"/>
      <c r="BX43" s="57"/>
      <c r="BY43" s="42"/>
      <c r="BZ43" s="57"/>
      <c r="CA43" s="42"/>
      <c r="CB43" s="57"/>
      <c r="CC43" s="42"/>
      <c r="CD43" s="57"/>
      <c r="CE43" s="42"/>
      <c r="CF43" s="57"/>
      <c r="CG43" s="57"/>
      <c r="CH43" s="57"/>
      <c r="CI43" s="57"/>
      <c r="CJ43" s="57"/>
      <c r="CK43" s="57"/>
      <c r="CL43" s="57"/>
      <c r="CM43" s="57"/>
      <c r="CN43" s="57"/>
    </row>
    <row r="44" customFormat="false" ht="13.2" hidden="false" customHeight="false" outlineLevel="0" collapsed="false">
      <c r="A44" s="66" t="n">
        <f aca="false">concentrations!A44</f>
        <v>0</v>
      </c>
      <c r="B44" s="66" t="n">
        <f aca="false">concentrations!B44</f>
        <v>0</v>
      </c>
      <c r="C44" s="67" t="n">
        <f aca="false">concentrations!C44</f>
        <v>0</v>
      </c>
      <c r="D44" s="67" t="e">
        <f aca="false">'surfaces brutes'!#ref!</f>
        <v>#VALUE!</v>
      </c>
      <c r="E44" s="67" t="e">
        <f aca="false">'surfaces brutes'!#ref!</f>
        <v>#VALUE!</v>
      </c>
      <c r="F44" s="66" t="e">
        <f aca="false">'surfaces brutes'!#ref!</f>
        <v>#VALUE!</v>
      </c>
      <c r="G44" s="67" t="n">
        <f aca="false">concentrations!E44</f>
        <v>0</v>
      </c>
      <c r="H44" s="67" t="n">
        <f aca="false">concentrations!D44</f>
        <v>0</v>
      </c>
      <c r="I44" s="67" t="n">
        <f aca="false">concentrations!I44</f>
        <v>0</v>
      </c>
      <c r="J44" s="67" t="n">
        <f aca="false">concentrations!L44</f>
        <v>0</v>
      </c>
      <c r="K44" s="42" t="n">
        <f aca="false">concentrations!R44</f>
        <v>0</v>
      </c>
      <c r="L44" s="0" t="e">
        <f aca="false">'surfaces brutes'!#ref!</f>
        <v>#VALUE!</v>
      </c>
      <c r="M44" s="42" t="n">
        <f aca="false">concentrations!DA44</f>
        <v>0</v>
      </c>
      <c r="N44" s="57" t="e">
        <f aca="false">'surfaces brutes'!#ref!</f>
        <v>#VALUE!</v>
      </c>
      <c r="O44" s="42" t="n">
        <f aca="false">concentrations!CO44</f>
        <v>0</v>
      </c>
      <c r="P44" s="57" t="e">
        <f aca="false">'surfaces brutes'!#ref!</f>
        <v>#VALUE!</v>
      </c>
      <c r="Q44" s="42" t="n">
        <f aca="false">concentrations!AA44</f>
        <v>0</v>
      </c>
      <c r="R44" s="57" t="e">
        <f aca="false">'surfaces brutes'!#ref!</f>
        <v>#VALUE!</v>
      </c>
      <c r="S44" s="42" t="n">
        <f aca="false">concentrations!CP44</f>
        <v>0</v>
      </c>
      <c r="T44" s="57" t="e">
        <f aca="false">'surfaces brutes'!#ref!</f>
        <v>#VALUE!</v>
      </c>
      <c r="U44" s="0" t="n">
        <f aca="false">concentrations!AG44</f>
        <v>0</v>
      </c>
      <c r="V44" s="0" t="e">
        <f aca="false">'surfaces brutes'!#ref!</f>
        <v>#VALUE!</v>
      </c>
      <c r="W44" s="42" t="n">
        <f aca="false">concentrations!AH44</f>
        <v>0</v>
      </c>
      <c r="X44" s="57" t="e">
        <f aca="false">'surfaces brutes'!#ref!</f>
        <v>#VALUE!</v>
      </c>
      <c r="Y44" s="42" t="n">
        <f aca="false">concentrations!AI44</f>
        <v>0</v>
      </c>
      <c r="Z44" s="57" t="e">
        <f aca="false">'surfaces brutes'!#ref!</f>
        <v>#VALUE!</v>
      </c>
      <c r="AA44" s="42" t="n">
        <f aca="false">concentrations!AJ44</f>
        <v>0</v>
      </c>
      <c r="AB44" s="57" t="e">
        <f aca="false">'surfaces brutes'!#ref!</f>
        <v>#VALUE!</v>
      </c>
      <c r="AC44" s="42" t="n">
        <f aca="false">concentrations!AL44</f>
        <v>0</v>
      </c>
      <c r="AD44" s="57" t="e">
        <f aca="false">'surfaces brutes'!#ref!</f>
        <v>#VALUE!</v>
      </c>
      <c r="AE44" s="57" t="n">
        <f aca="false">concentrations!AK44</f>
        <v>0</v>
      </c>
      <c r="AF44" s="42" t="e">
        <f aca="false">'surfaces brutes'!#ref!</f>
        <v>#VALUE!</v>
      </c>
      <c r="AG44" s="42" t="n">
        <f aca="false">concentrations!AM44</f>
        <v>0</v>
      </c>
      <c r="AH44" s="57" t="e">
        <f aca="false">'surfaces brutes'!#ref!</f>
        <v>#VALUE!</v>
      </c>
      <c r="AI44" s="0" t="n">
        <f aca="false">concentrations!AN44</f>
        <v>0</v>
      </c>
      <c r="AJ44" s="57" t="e">
        <f aca="false">'surfaces brutes'!#ref!</f>
        <v>#VALUE!</v>
      </c>
      <c r="AK44" s="42" t="n">
        <f aca="false">concentrations!AO44</f>
        <v>0</v>
      </c>
      <c r="AL44" s="0" t="e">
        <f aca="false">'surfaces brutes'!#ref!</f>
        <v>#VALUE!</v>
      </c>
      <c r="AM44" s="0" t="n">
        <f aca="false">concentrations!AR44</f>
        <v>0</v>
      </c>
      <c r="AN44" s="57" t="e">
        <f aca="false">'surfaces brutes'!#ref!</f>
        <v>#VALUE!</v>
      </c>
      <c r="AO44" s="42" t="n">
        <f aca="false">concentrations!AS44</f>
        <v>0</v>
      </c>
      <c r="AP44" s="0" t="e">
        <f aca="false">'surfaces brutes'!#ref!</f>
        <v>#VALUE!</v>
      </c>
      <c r="AQ44" s="42" t="e">
        <f aca="false">concentrations!#REF!</f>
        <v>#VALUE!</v>
      </c>
      <c r="AR44" s="57" t="e">
        <f aca="false">'surfaces brutes'!#ref!</f>
        <v>#VALUE!</v>
      </c>
      <c r="AS44" s="42" t="n">
        <f aca="false">concentrations!AU44</f>
        <v>0</v>
      </c>
      <c r="AT44" s="57" t="e">
        <f aca="false">'surfaces brutes'!#ref!</f>
        <v>#VALUE!</v>
      </c>
      <c r="AU44" s="42" t="n">
        <f aca="false">concentrations!AV44</f>
        <v>0</v>
      </c>
      <c r="AV44" s="57" t="e">
        <f aca="false">'surfaces brutes'!#ref!</f>
        <v>#VALUE!</v>
      </c>
      <c r="AW44" s="42" t="n">
        <f aca="false">concentrations!AW44</f>
        <v>0</v>
      </c>
      <c r="AX44" s="57" t="e">
        <f aca="false">'surfaces brutes'!#ref!</f>
        <v>#VALUE!</v>
      </c>
      <c r="AY44" s="42" t="n">
        <f aca="false">concentrations!BA44</f>
        <v>0</v>
      </c>
      <c r="AZ44" s="57" t="e">
        <f aca="false">'surfaces brutes'!#ref!</f>
        <v>#VALUE!</v>
      </c>
      <c r="BA44" s="42" t="n">
        <f aca="false">concentrations!BC44</f>
        <v>0</v>
      </c>
      <c r="BB44" s="42" t="e">
        <f aca="false">'surfaces brutes'!#ref!</f>
        <v>#VALUE!</v>
      </c>
      <c r="BC44" s="42" t="n">
        <f aca="false">concentrations!BD44</f>
        <v>0</v>
      </c>
      <c r="BD44" s="57" t="e">
        <f aca="false">'surfaces brutes'!#ref!</f>
        <v>#VALUE!</v>
      </c>
      <c r="BE44" s="42" t="n">
        <f aca="false">concentrations!CM44</f>
        <v>0</v>
      </c>
      <c r="BF44" s="57" t="e">
        <f aca="false">'surfaces brutes'!#ref!</f>
        <v>#VALUE!</v>
      </c>
      <c r="BG44" s="0" t="n">
        <f aca="false">concentrations!BH44</f>
        <v>0</v>
      </c>
      <c r="BH44" s="57" t="e">
        <f aca="false">'surfaces brutes'!#ref!</f>
        <v>#VALUE!</v>
      </c>
      <c r="BI44" s="42" t="n">
        <f aca="false">concentrations!CK44</f>
        <v>0</v>
      </c>
      <c r="BJ44" s="57" t="e">
        <f aca="false">'surfaces brutes'!#ref!</f>
        <v>#VALUE!</v>
      </c>
      <c r="BK44" s="42" t="n">
        <f aca="false">concentrations!CL44</f>
        <v>0</v>
      </c>
      <c r="BL44" s="57" t="e">
        <f aca="false">'surfaces brutes'!#ref!</f>
        <v>#VALUE!</v>
      </c>
      <c r="BM44" s="42" t="n">
        <f aca="false">concentrations!DD44</f>
        <v>0</v>
      </c>
      <c r="BN44" s="57" t="e">
        <f aca="false">'surfaces brutes'!#ref!</f>
        <v>#VALUE!</v>
      </c>
      <c r="BO44" s="42" t="n">
        <f aca="false">concentrations!BU44</f>
        <v>0</v>
      </c>
      <c r="BP44" s="57" t="e">
        <f aca="false">'surfaces brutes'!#ref!</f>
        <v>#VALUE!</v>
      </c>
      <c r="BQ44" s="57" t="n">
        <f aca="false">concentrations!BV44</f>
        <v>0</v>
      </c>
      <c r="BR44" s="57" t="e">
        <f aca="false">'surfaces brutes'!#ref!</f>
        <v>#VALUE!</v>
      </c>
      <c r="BS44" s="42" t="n">
        <f aca="false">concentrations!DE44</f>
        <v>0</v>
      </c>
      <c r="BT44" s="57" t="e">
        <f aca="false">'surfaces brutes'!#ref!</f>
        <v>#VALUE!</v>
      </c>
      <c r="BU44" s="42"/>
      <c r="BV44" s="57"/>
      <c r="BW44" s="42"/>
      <c r="BX44" s="57"/>
      <c r="BY44" s="42"/>
      <c r="BZ44" s="57"/>
      <c r="CA44" s="42"/>
      <c r="CB44" s="57"/>
      <c r="CC44" s="42"/>
      <c r="CD44" s="57"/>
      <c r="CE44" s="42"/>
      <c r="CF44" s="57"/>
      <c r="CG44" s="57"/>
      <c r="CH44" s="57"/>
      <c r="CI44" s="57"/>
      <c r="CJ44" s="57"/>
      <c r="CK44" s="57"/>
      <c r="CL44" s="57"/>
      <c r="CM44" s="57"/>
      <c r="CN44" s="57"/>
    </row>
    <row r="45" customFormat="false" ht="13.2" hidden="false" customHeight="false" outlineLevel="0" collapsed="false">
      <c r="A45" s="66" t="n">
        <f aca="false">concentrations!A45</f>
        <v>0</v>
      </c>
      <c r="B45" s="66" t="n">
        <f aca="false">concentrations!B45</f>
        <v>0</v>
      </c>
      <c r="C45" s="67" t="n">
        <f aca="false">concentrations!C45</f>
        <v>0</v>
      </c>
      <c r="D45" s="67" t="e">
        <f aca="false">'surfaces brutes'!#ref!</f>
        <v>#VALUE!</v>
      </c>
      <c r="E45" s="67" t="e">
        <f aca="false">'surfaces brutes'!#ref!</f>
        <v>#VALUE!</v>
      </c>
      <c r="F45" s="66" t="e">
        <f aca="false">'surfaces brutes'!#ref!</f>
        <v>#VALUE!</v>
      </c>
      <c r="G45" s="67" t="n">
        <f aca="false">concentrations!E45</f>
        <v>0</v>
      </c>
      <c r="H45" s="67" t="n">
        <f aca="false">concentrations!D45</f>
        <v>0</v>
      </c>
      <c r="I45" s="67" t="n">
        <f aca="false">concentrations!I45</f>
        <v>0</v>
      </c>
      <c r="J45" s="67" t="n">
        <f aca="false">concentrations!L45</f>
        <v>0</v>
      </c>
      <c r="K45" s="42" t="n">
        <f aca="false">concentrations!R45</f>
        <v>0</v>
      </c>
      <c r="L45" s="0" t="e">
        <f aca="false">'surfaces brutes'!#ref!</f>
        <v>#VALUE!</v>
      </c>
      <c r="M45" s="42" t="n">
        <f aca="false">concentrations!DA45</f>
        <v>0</v>
      </c>
      <c r="N45" s="57" t="e">
        <f aca="false">'surfaces brutes'!#ref!</f>
        <v>#VALUE!</v>
      </c>
      <c r="O45" s="42" t="n">
        <f aca="false">concentrations!CO45</f>
        <v>0</v>
      </c>
      <c r="P45" s="57" t="e">
        <f aca="false">'surfaces brutes'!#ref!</f>
        <v>#VALUE!</v>
      </c>
      <c r="Q45" s="42" t="n">
        <f aca="false">concentrations!AA45</f>
        <v>0</v>
      </c>
      <c r="R45" s="57" t="e">
        <f aca="false">'surfaces brutes'!#ref!</f>
        <v>#VALUE!</v>
      </c>
      <c r="S45" s="42" t="n">
        <f aca="false">concentrations!CP45</f>
        <v>0</v>
      </c>
      <c r="T45" s="57" t="e">
        <f aca="false">'surfaces brutes'!#ref!</f>
        <v>#VALUE!</v>
      </c>
      <c r="U45" s="0" t="n">
        <f aca="false">concentrations!AG45</f>
        <v>0</v>
      </c>
      <c r="V45" s="0" t="e">
        <f aca="false">'surfaces brutes'!#ref!</f>
        <v>#VALUE!</v>
      </c>
      <c r="W45" s="42" t="n">
        <f aca="false">concentrations!AH45</f>
        <v>0</v>
      </c>
      <c r="X45" s="57" t="e">
        <f aca="false">'surfaces brutes'!#ref!</f>
        <v>#VALUE!</v>
      </c>
      <c r="Y45" s="42" t="n">
        <f aca="false">concentrations!AI45</f>
        <v>0</v>
      </c>
      <c r="Z45" s="57" t="e">
        <f aca="false">'surfaces brutes'!#ref!</f>
        <v>#VALUE!</v>
      </c>
      <c r="AA45" s="42" t="n">
        <f aca="false">concentrations!AJ45</f>
        <v>0</v>
      </c>
      <c r="AB45" s="57" t="e">
        <f aca="false">'surfaces brutes'!#ref!</f>
        <v>#VALUE!</v>
      </c>
      <c r="AC45" s="42" t="n">
        <f aca="false">concentrations!AL45</f>
        <v>0</v>
      </c>
      <c r="AD45" s="57" t="e">
        <f aca="false">'surfaces brutes'!#ref!</f>
        <v>#VALUE!</v>
      </c>
      <c r="AE45" s="57" t="n">
        <f aca="false">concentrations!AK45</f>
        <v>0</v>
      </c>
      <c r="AF45" s="42" t="e">
        <f aca="false">'surfaces brutes'!#ref!</f>
        <v>#VALUE!</v>
      </c>
      <c r="AG45" s="42" t="n">
        <f aca="false">concentrations!AM45</f>
        <v>0</v>
      </c>
      <c r="AH45" s="57" t="e">
        <f aca="false">'surfaces brutes'!#ref!</f>
        <v>#VALUE!</v>
      </c>
      <c r="AI45" s="0" t="n">
        <f aca="false">concentrations!AN45</f>
        <v>0</v>
      </c>
      <c r="AJ45" s="57" t="e">
        <f aca="false">'surfaces brutes'!#ref!</f>
        <v>#VALUE!</v>
      </c>
      <c r="AK45" s="42" t="n">
        <f aca="false">concentrations!AO45</f>
        <v>0</v>
      </c>
      <c r="AL45" s="0" t="e">
        <f aca="false">'surfaces brutes'!#ref!</f>
        <v>#VALUE!</v>
      </c>
      <c r="AM45" s="0" t="n">
        <f aca="false">concentrations!AR45</f>
        <v>0</v>
      </c>
      <c r="AN45" s="57" t="e">
        <f aca="false">'surfaces brutes'!#ref!</f>
        <v>#VALUE!</v>
      </c>
      <c r="AO45" s="42" t="n">
        <f aca="false">concentrations!AS45</f>
        <v>0</v>
      </c>
      <c r="AP45" s="0" t="e">
        <f aca="false">'surfaces brutes'!#ref!</f>
        <v>#VALUE!</v>
      </c>
      <c r="AQ45" s="42" t="e">
        <f aca="false">concentrations!#REF!</f>
        <v>#VALUE!</v>
      </c>
      <c r="AR45" s="57" t="e">
        <f aca="false">'surfaces brutes'!#ref!</f>
        <v>#VALUE!</v>
      </c>
      <c r="AS45" s="42" t="n">
        <f aca="false">concentrations!AU45</f>
        <v>0</v>
      </c>
      <c r="AT45" s="57" t="e">
        <f aca="false">'surfaces brutes'!#ref!</f>
        <v>#VALUE!</v>
      </c>
      <c r="AU45" s="42" t="n">
        <f aca="false">concentrations!AV45</f>
        <v>0</v>
      </c>
      <c r="AV45" s="57" t="e">
        <f aca="false">'surfaces brutes'!#ref!</f>
        <v>#VALUE!</v>
      </c>
      <c r="AW45" s="42" t="n">
        <f aca="false">concentrations!AW45</f>
        <v>0</v>
      </c>
      <c r="AX45" s="57" t="e">
        <f aca="false">'surfaces brutes'!#ref!</f>
        <v>#VALUE!</v>
      </c>
      <c r="AY45" s="42" t="n">
        <f aca="false">concentrations!BA45</f>
        <v>0</v>
      </c>
      <c r="AZ45" s="57" t="e">
        <f aca="false">'surfaces brutes'!#ref!</f>
        <v>#VALUE!</v>
      </c>
      <c r="BA45" s="42" t="n">
        <f aca="false">concentrations!BC45</f>
        <v>0</v>
      </c>
      <c r="BB45" s="42" t="e">
        <f aca="false">'surfaces brutes'!#ref!</f>
        <v>#VALUE!</v>
      </c>
      <c r="BC45" s="42" t="n">
        <f aca="false">concentrations!BD45</f>
        <v>0</v>
      </c>
      <c r="BD45" s="57" t="e">
        <f aca="false">'surfaces brutes'!#ref!</f>
        <v>#VALUE!</v>
      </c>
      <c r="BE45" s="42" t="n">
        <f aca="false">concentrations!CM45</f>
        <v>0</v>
      </c>
      <c r="BF45" s="57" t="e">
        <f aca="false">'surfaces brutes'!#ref!</f>
        <v>#VALUE!</v>
      </c>
      <c r="BG45" s="0" t="n">
        <f aca="false">concentrations!BH45</f>
        <v>0</v>
      </c>
      <c r="BH45" s="57" t="e">
        <f aca="false">'surfaces brutes'!#ref!</f>
        <v>#VALUE!</v>
      </c>
      <c r="BI45" s="42" t="n">
        <f aca="false">concentrations!CK45</f>
        <v>0</v>
      </c>
      <c r="BJ45" s="57" t="e">
        <f aca="false">'surfaces brutes'!#ref!</f>
        <v>#VALUE!</v>
      </c>
      <c r="BK45" s="42" t="n">
        <f aca="false">concentrations!CL45</f>
        <v>0</v>
      </c>
      <c r="BL45" s="57" t="e">
        <f aca="false">'surfaces brutes'!#ref!</f>
        <v>#VALUE!</v>
      </c>
      <c r="BM45" s="42" t="n">
        <f aca="false">concentrations!DD45</f>
        <v>0</v>
      </c>
      <c r="BN45" s="57" t="e">
        <f aca="false">'surfaces brutes'!#ref!</f>
        <v>#VALUE!</v>
      </c>
      <c r="BO45" s="42" t="n">
        <f aca="false">concentrations!BU45</f>
        <v>0</v>
      </c>
      <c r="BP45" s="57" t="e">
        <f aca="false">'surfaces brutes'!#ref!</f>
        <v>#VALUE!</v>
      </c>
      <c r="BQ45" s="57" t="n">
        <f aca="false">concentrations!BV45</f>
        <v>0</v>
      </c>
      <c r="BR45" s="57" t="e">
        <f aca="false">'surfaces brutes'!#ref!</f>
        <v>#VALUE!</v>
      </c>
      <c r="BS45" s="42" t="n">
        <f aca="false">concentrations!DE45</f>
        <v>0</v>
      </c>
      <c r="BT45" s="57" t="e">
        <f aca="false">'surfaces brutes'!#ref!</f>
        <v>#VALUE!</v>
      </c>
      <c r="BU45" s="42"/>
      <c r="BV45" s="57"/>
      <c r="BW45" s="42"/>
      <c r="BX45" s="57"/>
      <c r="BY45" s="42"/>
      <c r="BZ45" s="57"/>
      <c r="CA45" s="42"/>
      <c r="CB45" s="57"/>
      <c r="CC45" s="42"/>
      <c r="CD45" s="57"/>
      <c r="CE45" s="42"/>
      <c r="CF45" s="57"/>
      <c r="CG45" s="57"/>
      <c r="CH45" s="57"/>
      <c r="CI45" s="57"/>
      <c r="CJ45" s="57"/>
      <c r="CK45" s="57"/>
      <c r="CL45" s="57"/>
      <c r="CM45" s="57"/>
      <c r="CN45" s="57"/>
    </row>
    <row r="46" customFormat="false" ht="13.2" hidden="false" customHeight="false" outlineLevel="0" collapsed="false">
      <c r="A46" s="66" t="n">
        <f aca="false">concentrations!A46</f>
        <v>0</v>
      </c>
      <c r="B46" s="66" t="n">
        <f aca="false">concentrations!B46</f>
        <v>0</v>
      </c>
      <c r="C46" s="67" t="n">
        <f aca="false">concentrations!C46</f>
        <v>0</v>
      </c>
      <c r="D46" s="67" t="e">
        <f aca="false">'surfaces brutes'!#ref!</f>
        <v>#VALUE!</v>
      </c>
      <c r="E46" s="67" t="e">
        <f aca="false">'surfaces brutes'!#ref!</f>
        <v>#VALUE!</v>
      </c>
      <c r="F46" s="66" t="e">
        <f aca="false">'surfaces brutes'!#ref!</f>
        <v>#VALUE!</v>
      </c>
      <c r="G46" s="67" t="n">
        <f aca="false">concentrations!E46</f>
        <v>0</v>
      </c>
      <c r="H46" s="67" t="n">
        <f aca="false">concentrations!D46</f>
        <v>0</v>
      </c>
      <c r="I46" s="67" t="n">
        <f aca="false">concentrations!I46</f>
        <v>0</v>
      </c>
      <c r="J46" s="67" t="n">
        <f aca="false">concentrations!L46</f>
        <v>0</v>
      </c>
      <c r="K46" s="42" t="n">
        <f aca="false">concentrations!R46</f>
        <v>0</v>
      </c>
      <c r="L46" s="0" t="e">
        <f aca="false">'surfaces brutes'!#ref!</f>
        <v>#VALUE!</v>
      </c>
      <c r="M46" s="42" t="n">
        <f aca="false">concentrations!DA46</f>
        <v>0</v>
      </c>
      <c r="N46" s="57" t="e">
        <f aca="false">'surfaces brutes'!#ref!</f>
        <v>#VALUE!</v>
      </c>
      <c r="O46" s="42" t="n">
        <f aca="false">concentrations!CO46</f>
        <v>0</v>
      </c>
      <c r="P46" s="57" t="e">
        <f aca="false">'surfaces brutes'!#ref!</f>
        <v>#VALUE!</v>
      </c>
      <c r="Q46" s="42" t="n">
        <f aca="false">concentrations!AA46</f>
        <v>0</v>
      </c>
      <c r="R46" s="57" t="e">
        <f aca="false">'surfaces brutes'!#ref!</f>
        <v>#VALUE!</v>
      </c>
      <c r="S46" s="42" t="n">
        <f aca="false">concentrations!CP46</f>
        <v>0</v>
      </c>
      <c r="T46" s="57" t="e">
        <f aca="false">'surfaces brutes'!#ref!</f>
        <v>#VALUE!</v>
      </c>
      <c r="U46" s="0" t="n">
        <f aca="false">concentrations!AG46</f>
        <v>0</v>
      </c>
      <c r="V46" s="0" t="e">
        <f aca="false">'surfaces brutes'!#ref!</f>
        <v>#VALUE!</v>
      </c>
      <c r="W46" s="42" t="n">
        <f aca="false">concentrations!AH46</f>
        <v>0</v>
      </c>
      <c r="X46" s="57" t="e">
        <f aca="false">'surfaces brutes'!#ref!</f>
        <v>#VALUE!</v>
      </c>
      <c r="Y46" s="42" t="n">
        <f aca="false">concentrations!AI46</f>
        <v>0</v>
      </c>
      <c r="Z46" s="57" t="e">
        <f aca="false">'surfaces brutes'!#ref!</f>
        <v>#VALUE!</v>
      </c>
      <c r="AA46" s="42" t="n">
        <f aca="false">concentrations!AJ46</f>
        <v>0</v>
      </c>
      <c r="AB46" s="57" t="e">
        <f aca="false">'surfaces brutes'!#ref!</f>
        <v>#VALUE!</v>
      </c>
      <c r="AC46" s="42" t="n">
        <f aca="false">concentrations!AL46</f>
        <v>0</v>
      </c>
      <c r="AD46" s="57" t="e">
        <f aca="false">'surfaces brutes'!#ref!</f>
        <v>#VALUE!</v>
      </c>
      <c r="AE46" s="57" t="n">
        <f aca="false">concentrations!AK46</f>
        <v>0</v>
      </c>
      <c r="AF46" s="42" t="e">
        <f aca="false">'surfaces brutes'!#ref!</f>
        <v>#VALUE!</v>
      </c>
      <c r="AG46" s="42" t="n">
        <f aca="false">concentrations!AM46</f>
        <v>0</v>
      </c>
      <c r="AH46" s="57" t="e">
        <f aca="false">'surfaces brutes'!#ref!</f>
        <v>#VALUE!</v>
      </c>
      <c r="AI46" s="0" t="n">
        <f aca="false">concentrations!AN46</f>
        <v>0</v>
      </c>
      <c r="AJ46" s="57" t="e">
        <f aca="false">'surfaces brutes'!#ref!</f>
        <v>#VALUE!</v>
      </c>
      <c r="AK46" s="42" t="n">
        <f aca="false">concentrations!AO46</f>
        <v>0</v>
      </c>
      <c r="AL46" s="0" t="e">
        <f aca="false">'surfaces brutes'!#ref!</f>
        <v>#VALUE!</v>
      </c>
      <c r="AM46" s="0" t="n">
        <f aca="false">concentrations!AR46</f>
        <v>0</v>
      </c>
      <c r="AN46" s="57" t="e">
        <f aca="false">'surfaces brutes'!#ref!</f>
        <v>#VALUE!</v>
      </c>
      <c r="AO46" s="42" t="n">
        <f aca="false">concentrations!AS46</f>
        <v>0</v>
      </c>
      <c r="AP46" s="0" t="e">
        <f aca="false">'surfaces brutes'!#ref!</f>
        <v>#VALUE!</v>
      </c>
      <c r="AQ46" s="42" t="e">
        <f aca="false">concentrations!#REF!</f>
        <v>#VALUE!</v>
      </c>
      <c r="AR46" s="57" t="e">
        <f aca="false">'surfaces brutes'!#ref!</f>
        <v>#VALUE!</v>
      </c>
      <c r="AS46" s="42" t="n">
        <f aca="false">concentrations!AU46</f>
        <v>0</v>
      </c>
      <c r="AT46" s="57" t="e">
        <f aca="false">'surfaces brutes'!#ref!</f>
        <v>#VALUE!</v>
      </c>
      <c r="AU46" s="42" t="n">
        <f aca="false">concentrations!AV46</f>
        <v>0</v>
      </c>
      <c r="AV46" s="57" t="e">
        <f aca="false">'surfaces brutes'!#ref!</f>
        <v>#VALUE!</v>
      </c>
      <c r="AW46" s="42" t="n">
        <f aca="false">concentrations!AW46</f>
        <v>0</v>
      </c>
      <c r="AX46" s="57" t="e">
        <f aca="false">'surfaces brutes'!#ref!</f>
        <v>#VALUE!</v>
      </c>
      <c r="AY46" s="42" t="n">
        <f aca="false">concentrations!BA46</f>
        <v>0</v>
      </c>
      <c r="AZ46" s="57" t="e">
        <f aca="false">'surfaces brutes'!#ref!</f>
        <v>#VALUE!</v>
      </c>
      <c r="BA46" s="42" t="n">
        <f aca="false">concentrations!BC46</f>
        <v>0</v>
      </c>
      <c r="BB46" s="42" t="e">
        <f aca="false">'surfaces brutes'!#ref!</f>
        <v>#VALUE!</v>
      </c>
      <c r="BC46" s="42" t="n">
        <f aca="false">concentrations!BD46</f>
        <v>0</v>
      </c>
      <c r="BD46" s="57" t="e">
        <f aca="false">'surfaces brutes'!#ref!</f>
        <v>#VALUE!</v>
      </c>
      <c r="BE46" s="42" t="n">
        <f aca="false">concentrations!CM46</f>
        <v>0</v>
      </c>
      <c r="BF46" s="57" t="e">
        <f aca="false">'surfaces brutes'!#ref!</f>
        <v>#VALUE!</v>
      </c>
      <c r="BG46" s="0" t="n">
        <f aca="false">concentrations!BH46</f>
        <v>0</v>
      </c>
      <c r="BH46" s="57" t="e">
        <f aca="false">'surfaces brutes'!#ref!</f>
        <v>#VALUE!</v>
      </c>
      <c r="BI46" s="42" t="n">
        <f aca="false">concentrations!CK46</f>
        <v>0</v>
      </c>
      <c r="BJ46" s="57" t="e">
        <f aca="false">'surfaces brutes'!#ref!</f>
        <v>#VALUE!</v>
      </c>
      <c r="BK46" s="42" t="n">
        <f aca="false">concentrations!CL46</f>
        <v>0</v>
      </c>
      <c r="BL46" s="57" t="e">
        <f aca="false">'surfaces brutes'!#ref!</f>
        <v>#VALUE!</v>
      </c>
      <c r="BM46" s="42" t="n">
        <f aca="false">concentrations!DD46</f>
        <v>0</v>
      </c>
      <c r="BN46" s="57" t="e">
        <f aca="false">'surfaces brutes'!#ref!</f>
        <v>#VALUE!</v>
      </c>
      <c r="BO46" s="42" t="n">
        <f aca="false">concentrations!BU46</f>
        <v>0</v>
      </c>
      <c r="BP46" s="57" t="e">
        <f aca="false">'surfaces brutes'!#ref!</f>
        <v>#VALUE!</v>
      </c>
      <c r="BQ46" s="57" t="n">
        <f aca="false">concentrations!BV46</f>
        <v>0</v>
      </c>
      <c r="BR46" s="57" t="e">
        <f aca="false">'surfaces brutes'!#ref!</f>
        <v>#VALUE!</v>
      </c>
      <c r="BS46" s="42" t="n">
        <f aca="false">concentrations!DE46</f>
        <v>0</v>
      </c>
      <c r="BT46" s="57" t="e">
        <f aca="false">'surfaces brutes'!#ref!</f>
        <v>#VALUE!</v>
      </c>
      <c r="BU46" s="42"/>
      <c r="BV46" s="57"/>
      <c r="BW46" s="42"/>
      <c r="BX46" s="57"/>
      <c r="BY46" s="42"/>
      <c r="BZ46" s="57"/>
      <c r="CA46" s="42"/>
      <c r="CB46" s="57"/>
      <c r="CC46" s="42"/>
      <c r="CD46" s="57"/>
      <c r="CE46" s="42"/>
      <c r="CF46" s="57"/>
      <c r="CG46" s="57"/>
      <c r="CH46" s="57"/>
      <c r="CI46" s="57"/>
      <c r="CJ46" s="57"/>
      <c r="CK46" s="57"/>
      <c r="CL46" s="57"/>
      <c r="CM46" s="57"/>
      <c r="CN46" s="57"/>
    </row>
    <row r="47" customFormat="false" ht="13.2" hidden="false" customHeight="false" outlineLevel="0" collapsed="false">
      <c r="A47" s="66" t="n">
        <f aca="false">concentrations!A47</f>
        <v>0</v>
      </c>
      <c r="B47" s="66" t="n">
        <f aca="false">concentrations!B47</f>
        <v>0</v>
      </c>
      <c r="C47" s="67" t="n">
        <f aca="false">concentrations!C47</f>
        <v>0</v>
      </c>
      <c r="D47" s="67" t="e">
        <f aca="false">'surfaces brutes'!#ref!</f>
        <v>#VALUE!</v>
      </c>
      <c r="E47" s="67" t="e">
        <f aca="false">'surfaces brutes'!#ref!</f>
        <v>#VALUE!</v>
      </c>
      <c r="F47" s="66" t="e">
        <f aca="false">'surfaces brutes'!#ref!</f>
        <v>#VALUE!</v>
      </c>
      <c r="G47" s="67" t="n">
        <f aca="false">concentrations!E47</f>
        <v>0</v>
      </c>
      <c r="H47" s="67" t="n">
        <f aca="false">concentrations!D47</f>
        <v>0</v>
      </c>
      <c r="I47" s="67" t="n">
        <f aca="false">concentrations!I47</f>
        <v>0</v>
      </c>
      <c r="J47" s="67" t="n">
        <f aca="false">concentrations!L47</f>
        <v>0</v>
      </c>
      <c r="K47" s="42" t="n">
        <f aca="false">concentrations!R47</f>
        <v>0</v>
      </c>
      <c r="L47" s="0" t="e">
        <f aca="false">'surfaces brutes'!#ref!</f>
        <v>#VALUE!</v>
      </c>
      <c r="M47" s="42" t="n">
        <f aca="false">concentrations!DA47</f>
        <v>0</v>
      </c>
      <c r="N47" s="57" t="e">
        <f aca="false">'surfaces brutes'!#ref!</f>
        <v>#VALUE!</v>
      </c>
      <c r="O47" s="42" t="n">
        <f aca="false">concentrations!CO47</f>
        <v>0</v>
      </c>
      <c r="P47" s="57" t="e">
        <f aca="false">'surfaces brutes'!#ref!</f>
        <v>#VALUE!</v>
      </c>
      <c r="Q47" s="42" t="n">
        <f aca="false">concentrations!AA47</f>
        <v>0</v>
      </c>
      <c r="R47" s="57" t="e">
        <f aca="false">'surfaces brutes'!#ref!</f>
        <v>#VALUE!</v>
      </c>
      <c r="S47" s="42" t="n">
        <f aca="false">concentrations!CP47</f>
        <v>0</v>
      </c>
      <c r="T47" s="57" t="e">
        <f aca="false">'surfaces brutes'!#ref!</f>
        <v>#VALUE!</v>
      </c>
      <c r="U47" s="0" t="n">
        <f aca="false">concentrations!AG47</f>
        <v>0</v>
      </c>
      <c r="V47" s="0" t="e">
        <f aca="false">'surfaces brutes'!#ref!</f>
        <v>#VALUE!</v>
      </c>
      <c r="W47" s="42" t="n">
        <f aca="false">concentrations!AH47</f>
        <v>0</v>
      </c>
      <c r="X47" s="57" t="e">
        <f aca="false">'surfaces brutes'!#ref!</f>
        <v>#VALUE!</v>
      </c>
      <c r="Y47" s="42" t="n">
        <f aca="false">concentrations!AI47</f>
        <v>0</v>
      </c>
      <c r="Z47" s="57" t="e">
        <f aca="false">'surfaces brutes'!#ref!</f>
        <v>#VALUE!</v>
      </c>
      <c r="AA47" s="42" t="n">
        <f aca="false">concentrations!AJ47</f>
        <v>0</v>
      </c>
      <c r="AB47" s="57" t="e">
        <f aca="false">'surfaces brutes'!#ref!</f>
        <v>#VALUE!</v>
      </c>
      <c r="AC47" s="42" t="n">
        <f aca="false">concentrations!AL47</f>
        <v>0</v>
      </c>
      <c r="AD47" s="57" t="e">
        <f aca="false">'surfaces brutes'!#ref!</f>
        <v>#VALUE!</v>
      </c>
      <c r="AE47" s="57" t="n">
        <f aca="false">concentrations!AK47</f>
        <v>0</v>
      </c>
      <c r="AF47" s="42" t="e">
        <f aca="false">'surfaces brutes'!#ref!</f>
        <v>#VALUE!</v>
      </c>
      <c r="AG47" s="42" t="n">
        <f aca="false">concentrations!AM47</f>
        <v>0</v>
      </c>
      <c r="AH47" s="57" t="e">
        <f aca="false">'surfaces brutes'!#ref!</f>
        <v>#VALUE!</v>
      </c>
      <c r="AI47" s="0" t="n">
        <f aca="false">concentrations!AN47</f>
        <v>0</v>
      </c>
      <c r="AJ47" s="57" t="e">
        <f aca="false">'surfaces brutes'!#ref!</f>
        <v>#VALUE!</v>
      </c>
      <c r="AK47" s="42" t="n">
        <f aca="false">concentrations!AO47</f>
        <v>0</v>
      </c>
      <c r="AL47" s="0" t="e">
        <f aca="false">'surfaces brutes'!#ref!</f>
        <v>#VALUE!</v>
      </c>
      <c r="AM47" s="0" t="n">
        <f aca="false">concentrations!AR47</f>
        <v>0</v>
      </c>
      <c r="AN47" s="57" t="e">
        <f aca="false">'surfaces brutes'!#ref!</f>
        <v>#VALUE!</v>
      </c>
      <c r="AO47" s="42" t="n">
        <f aca="false">concentrations!AS47</f>
        <v>0</v>
      </c>
      <c r="AP47" s="0" t="e">
        <f aca="false">'surfaces brutes'!#ref!</f>
        <v>#VALUE!</v>
      </c>
      <c r="AQ47" s="42" t="e">
        <f aca="false">concentrations!#REF!</f>
        <v>#VALUE!</v>
      </c>
      <c r="AR47" s="57" t="e">
        <f aca="false">'surfaces brutes'!#ref!</f>
        <v>#VALUE!</v>
      </c>
      <c r="AS47" s="42" t="n">
        <f aca="false">concentrations!AU47</f>
        <v>0</v>
      </c>
      <c r="AT47" s="57" t="e">
        <f aca="false">'surfaces brutes'!#ref!</f>
        <v>#VALUE!</v>
      </c>
      <c r="AU47" s="42" t="n">
        <f aca="false">concentrations!AV47</f>
        <v>0</v>
      </c>
      <c r="AV47" s="57" t="e">
        <f aca="false">'surfaces brutes'!#ref!</f>
        <v>#VALUE!</v>
      </c>
      <c r="AW47" s="42" t="n">
        <f aca="false">concentrations!AW47</f>
        <v>0</v>
      </c>
      <c r="AX47" s="57" t="e">
        <f aca="false">'surfaces brutes'!#ref!</f>
        <v>#VALUE!</v>
      </c>
      <c r="AY47" s="42" t="n">
        <f aca="false">concentrations!BA47</f>
        <v>0</v>
      </c>
      <c r="AZ47" s="57" t="e">
        <f aca="false">'surfaces brutes'!#ref!</f>
        <v>#VALUE!</v>
      </c>
      <c r="BA47" s="42" t="n">
        <f aca="false">concentrations!BC47</f>
        <v>0</v>
      </c>
      <c r="BB47" s="42" t="e">
        <f aca="false">'surfaces brutes'!#ref!</f>
        <v>#VALUE!</v>
      </c>
      <c r="BC47" s="42" t="n">
        <f aca="false">concentrations!BD47</f>
        <v>0</v>
      </c>
      <c r="BD47" s="57" t="e">
        <f aca="false">'surfaces brutes'!#ref!</f>
        <v>#VALUE!</v>
      </c>
      <c r="BE47" s="42" t="n">
        <f aca="false">concentrations!CM47</f>
        <v>0</v>
      </c>
      <c r="BF47" s="57" t="e">
        <f aca="false">'surfaces brutes'!#ref!</f>
        <v>#VALUE!</v>
      </c>
      <c r="BG47" s="0" t="n">
        <f aca="false">concentrations!BH47</f>
        <v>0</v>
      </c>
      <c r="BH47" s="57" t="e">
        <f aca="false">'surfaces brutes'!#ref!</f>
        <v>#VALUE!</v>
      </c>
      <c r="BI47" s="42" t="n">
        <f aca="false">concentrations!CK47</f>
        <v>0</v>
      </c>
      <c r="BJ47" s="57" t="e">
        <f aca="false">'surfaces brutes'!#ref!</f>
        <v>#VALUE!</v>
      </c>
      <c r="BK47" s="42" t="n">
        <f aca="false">concentrations!CL47</f>
        <v>0</v>
      </c>
      <c r="BL47" s="57" t="e">
        <f aca="false">'surfaces brutes'!#ref!</f>
        <v>#VALUE!</v>
      </c>
      <c r="BM47" s="42" t="n">
        <f aca="false">concentrations!DD47</f>
        <v>0</v>
      </c>
      <c r="BN47" s="57" t="e">
        <f aca="false">'surfaces brutes'!#ref!</f>
        <v>#VALUE!</v>
      </c>
      <c r="BO47" s="42" t="n">
        <f aca="false">concentrations!BU47</f>
        <v>0</v>
      </c>
      <c r="BP47" s="57" t="e">
        <f aca="false">'surfaces brutes'!#ref!</f>
        <v>#VALUE!</v>
      </c>
      <c r="BQ47" s="57" t="n">
        <f aca="false">concentrations!BV47</f>
        <v>0</v>
      </c>
      <c r="BR47" s="57" t="e">
        <f aca="false">'surfaces brutes'!#ref!</f>
        <v>#VALUE!</v>
      </c>
      <c r="BS47" s="42" t="n">
        <f aca="false">concentrations!DE47</f>
        <v>0</v>
      </c>
      <c r="BT47" s="57" t="e">
        <f aca="false">'surfaces brutes'!#ref!</f>
        <v>#VALUE!</v>
      </c>
      <c r="BU47" s="42"/>
      <c r="BV47" s="57"/>
      <c r="BW47" s="42"/>
      <c r="BX47" s="57"/>
      <c r="BY47" s="42"/>
      <c r="BZ47" s="57"/>
      <c r="CA47" s="42"/>
      <c r="CB47" s="57"/>
      <c r="CC47" s="42"/>
      <c r="CD47" s="57"/>
      <c r="CE47" s="42"/>
      <c r="CF47" s="57"/>
      <c r="CG47" s="57"/>
      <c r="CH47" s="57"/>
      <c r="CI47" s="57"/>
      <c r="CJ47" s="57"/>
      <c r="CK47" s="57"/>
      <c r="CL47" s="57"/>
      <c r="CM47" s="57"/>
      <c r="CN47" s="57"/>
    </row>
    <row r="48" customFormat="false" ht="13.2" hidden="false" customHeight="false" outlineLevel="0" collapsed="false">
      <c r="A48" s="66" t="n">
        <f aca="false">concentrations!A48</f>
        <v>0</v>
      </c>
      <c r="B48" s="66" t="n">
        <f aca="false">concentrations!B48</f>
        <v>0</v>
      </c>
      <c r="C48" s="67" t="n">
        <f aca="false">concentrations!C48</f>
        <v>0</v>
      </c>
      <c r="D48" s="67" t="e">
        <f aca="false">'surfaces brutes'!#ref!</f>
        <v>#VALUE!</v>
      </c>
      <c r="E48" s="67" t="e">
        <f aca="false">'surfaces brutes'!#ref!</f>
        <v>#VALUE!</v>
      </c>
      <c r="F48" s="66" t="e">
        <f aca="false">'surfaces brutes'!#ref!</f>
        <v>#VALUE!</v>
      </c>
      <c r="G48" s="67" t="n">
        <f aca="false">concentrations!E48</f>
        <v>0</v>
      </c>
      <c r="H48" s="67" t="n">
        <f aca="false">concentrations!D48</f>
        <v>0</v>
      </c>
      <c r="I48" s="67" t="n">
        <f aca="false">concentrations!I48</f>
        <v>0</v>
      </c>
      <c r="J48" s="67" t="n">
        <f aca="false">concentrations!L48</f>
        <v>0</v>
      </c>
      <c r="K48" s="42" t="n">
        <f aca="false">concentrations!R48</f>
        <v>0</v>
      </c>
      <c r="L48" s="0" t="e">
        <f aca="false">'surfaces brutes'!#ref!</f>
        <v>#VALUE!</v>
      </c>
      <c r="M48" s="42" t="n">
        <f aca="false">concentrations!DA48</f>
        <v>0</v>
      </c>
      <c r="N48" s="57" t="e">
        <f aca="false">'surfaces brutes'!#ref!</f>
        <v>#VALUE!</v>
      </c>
      <c r="O48" s="42" t="n">
        <f aca="false">concentrations!CO48</f>
        <v>0</v>
      </c>
      <c r="P48" s="57" t="e">
        <f aca="false">'surfaces brutes'!#ref!</f>
        <v>#VALUE!</v>
      </c>
      <c r="Q48" s="42" t="n">
        <f aca="false">concentrations!AA48</f>
        <v>0</v>
      </c>
      <c r="R48" s="57" t="e">
        <f aca="false">'surfaces brutes'!#ref!</f>
        <v>#VALUE!</v>
      </c>
      <c r="S48" s="42" t="n">
        <f aca="false">concentrations!CP48</f>
        <v>0</v>
      </c>
      <c r="T48" s="57" t="e">
        <f aca="false">'surfaces brutes'!#ref!</f>
        <v>#VALUE!</v>
      </c>
      <c r="U48" s="0" t="n">
        <f aca="false">concentrations!AG48</f>
        <v>0</v>
      </c>
      <c r="V48" s="0" t="e">
        <f aca="false">'surfaces brutes'!#ref!</f>
        <v>#VALUE!</v>
      </c>
      <c r="W48" s="42" t="n">
        <f aca="false">concentrations!AH48</f>
        <v>0</v>
      </c>
      <c r="X48" s="57" t="e">
        <f aca="false">'surfaces brutes'!#ref!</f>
        <v>#VALUE!</v>
      </c>
      <c r="Y48" s="42" t="n">
        <f aca="false">concentrations!AI48</f>
        <v>0</v>
      </c>
      <c r="Z48" s="57" t="e">
        <f aca="false">'surfaces brutes'!#ref!</f>
        <v>#VALUE!</v>
      </c>
      <c r="AA48" s="42" t="n">
        <f aca="false">concentrations!AJ48</f>
        <v>0</v>
      </c>
      <c r="AB48" s="57" t="e">
        <f aca="false">'surfaces brutes'!#ref!</f>
        <v>#VALUE!</v>
      </c>
      <c r="AC48" s="42" t="n">
        <f aca="false">concentrations!AL48</f>
        <v>0</v>
      </c>
      <c r="AD48" s="57" t="e">
        <f aca="false">'surfaces brutes'!#ref!</f>
        <v>#VALUE!</v>
      </c>
      <c r="AE48" s="57" t="n">
        <f aca="false">concentrations!AK48</f>
        <v>0</v>
      </c>
      <c r="AF48" s="42" t="e">
        <f aca="false">'surfaces brutes'!#ref!</f>
        <v>#VALUE!</v>
      </c>
      <c r="AG48" s="42" t="n">
        <f aca="false">concentrations!AM48</f>
        <v>0</v>
      </c>
      <c r="AH48" s="57" t="e">
        <f aca="false">'surfaces brutes'!#ref!</f>
        <v>#VALUE!</v>
      </c>
      <c r="AI48" s="0" t="n">
        <f aca="false">concentrations!AN48</f>
        <v>0</v>
      </c>
      <c r="AJ48" s="57" t="e">
        <f aca="false">'surfaces brutes'!#ref!</f>
        <v>#VALUE!</v>
      </c>
      <c r="AK48" s="42" t="n">
        <f aca="false">concentrations!AO48</f>
        <v>0</v>
      </c>
      <c r="AL48" s="0" t="e">
        <f aca="false">'surfaces brutes'!#ref!</f>
        <v>#VALUE!</v>
      </c>
      <c r="AM48" s="0" t="n">
        <f aca="false">concentrations!AR48</f>
        <v>0</v>
      </c>
      <c r="AN48" s="57" t="e">
        <f aca="false">'surfaces brutes'!#ref!</f>
        <v>#VALUE!</v>
      </c>
      <c r="AO48" s="42" t="n">
        <f aca="false">concentrations!AS48</f>
        <v>0</v>
      </c>
      <c r="AP48" s="0" t="e">
        <f aca="false">'surfaces brutes'!#ref!</f>
        <v>#VALUE!</v>
      </c>
      <c r="AQ48" s="42" t="e">
        <f aca="false">concentrations!#REF!</f>
        <v>#VALUE!</v>
      </c>
      <c r="AR48" s="57" t="e">
        <f aca="false">'surfaces brutes'!#ref!</f>
        <v>#VALUE!</v>
      </c>
      <c r="AS48" s="42" t="n">
        <f aca="false">concentrations!AU48</f>
        <v>0</v>
      </c>
      <c r="AT48" s="57" t="e">
        <f aca="false">'surfaces brutes'!#ref!</f>
        <v>#VALUE!</v>
      </c>
      <c r="AU48" s="42" t="n">
        <f aca="false">concentrations!AV48</f>
        <v>0</v>
      </c>
      <c r="AV48" s="57" t="e">
        <f aca="false">'surfaces brutes'!#ref!</f>
        <v>#VALUE!</v>
      </c>
      <c r="AW48" s="42" t="n">
        <f aca="false">concentrations!AW48</f>
        <v>0</v>
      </c>
      <c r="AX48" s="57" t="e">
        <f aca="false">'surfaces brutes'!#ref!</f>
        <v>#VALUE!</v>
      </c>
      <c r="AY48" s="42" t="n">
        <f aca="false">concentrations!BA48</f>
        <v>0</v>
      </c>
      <c r="AZ48" s="57" t="e">
        <f aca="false">'surfaces brutes'!#ref!</f>
        <v>#VALUE!</v>
      </c>
      <c r="BA48" s="42" t="n">
        <f aca="false">concentrations!BC48</f>
        <v>0</v>
      </c>
      <c r="BB48" s="42" t="e">
        <f aca="false">'surfaces brutes'!#ref!</f>
        <v>#VALUE!</v>
      </c>
      <c r="BC48" s="42" t="n">
        <f aca="false">concentrations!BD48</f>
        <v>0</v>
      </c>
      <c r="BD48" s="57" t="e">
        <f aca="false">'surfaces brutes'!#ref!</f>
        <v>#VALUE!</v>
      </c>
      <c r="BE48" s="42" t="n">
        <f aca="false">concentrations!CM48</f>
        <v>0</v>
      </c>
      <c r="BF48" s="57" t="e">
        <f aca="false">'surfaces brutes'!#ref!</f>
        <v>#VALUE!</v>
      </c>
      <c r="BG48" s="0" t="n">
        <f aca="false">concentrations!BH48</f>
        <v>0</v>
      </c>
      <c r="BH48" s="57" t="e">
        <f aca="false">'surfaces brutes'!#ref!</f>
        <v>#VALUE!</v>
      </c>
      <c r="BI48" s="42" t="n">
        <f aca="false">concentrations!CK48</f>
        <v>0</v>
      </c>
      <c r="BJ48" s="57" t="e">
        <f aca="false">'surfaces brutes'!#ref!</f>
        <v>#VALUE!</v>
      </c>
      <c r="BK48" s="42" t="n">
        <f aca="false">concentrations!CL48</f>
        <v>0</v>
      </c>
      <c r="BL48" s="57" t="e">
        <f aca="false">'surfaces brutes'!#ref!</f>
        <v>#VALUE!</v>
      </c>
      <c r="BM48" s="42" t="n">
        <f aca="false">concentrations!DD48</f>
        <v>0</v>
      </c>
      <c r="BN48" s="57" t="e">
        <f aca="false">'surfaces brutes'!#ref!</f>
        <v>#VALUE!</v>
      </c>
      <c r="BO48" s="42" t="n">
        <f aca="false">concentrations!BU48</f>
        <v>0</v>
      </c>
      <c r="BP48" s="57" t="e">
        <f aca="false">'surfaces brutes'!#ref!</f>
        <v>#VALUE!</v>
      </c>
      <c r="BQ48" s="57" t="n">
        <f aca="false">concentrations!BV48</f>
        <v>0</v>
      </c>
      <c r="BR48" s="57" t="e">
        <f aca="false">'surfaces brutes'!#ref!</f>
        <v>#VALUE!</v>
      </c>
      <c r="BS48" s="42" t="n">
        <f aca="false">concentrations!DE48</f>
        <v>0</v>
      </c>
      <c r="BT48" s="57" t="e">
        <f aca="false">'surfaces brutes'!#ref!</f>
        <v>#VALUE!</v>
      </c>
      <c r="BU48" s="42"/>
      <c r="BV48" s="57"/>
      <c r="BW48" s="42"/>
      <c r="BX48" s="57"/>
      <c r="BY48" s="42"/>
      <c r="BZ48" s="57"/>
      <c r="CA48" s="42"/>
      <c r="CB48" s="57"/>
      <c r="CC48" s="42"/>
      <c r="CD48" s="57"/>
      <c r="CE48" s="42"/>
      <c r="CF48" s="57"/>
      <c r="CG48" s="57"/>
      <c r="CH48" s="57"/>
      <c r="CI48" s="57"/>
      <c r="CJ48" s="57"/>
      <c r="CK48" s="57"/>
      <c r="CL48" s="57"/>
      <c r="CM48" s="57"/>
      <c r="CN48" s="57"/>
    </row>
    <row r="49" customFormat="false" ht="13.2" hidden="false" customHeight="false" outlineLevel="0" collapsed="false">
      <c r="A49" s="66" t="n">
        <f aca="false">concentrations!A49</f>
        <v>0</v>
      </c>
      <c r="B49" s="66" t="n">
        <f aca="false">concentrations!B49</f>
        <v>0</v>
      </c>
      <c r="C49" s="67" t="n">
        <f aca="false">concentrations!C49</f>
        <v>0</v>
      </c>
      <c r="D49" s="67" t="e">
        <f aca="false">'surfaces brutes'!#ref!</f>
        <v>#VALUE!</v>
      </c>
      <c r="E49" s="67" t="e">
        <f aca="false">'surfaces brutes'!#ref!</f>
        <v>#VALUE!</v>
      </c>
      <c r="F49" s="66" t="e">
        <f aca="false">'surfaces brutes'!#ref!</f>
        <v>#VALUE!</v>
      </c>
      <c r="G49" s="67" t="n">
        <f aca="false">concentrations!E49</f>
        <v>0</v>
      </c>
      <c r="H49" s="67" t="n">
        <f aca="false">concentrations!D49</f>
        <v>0</v>
      </c>
      <c r="I49" s="67" t="n">
        <f aca="false">concentrations!I49</f>
        <v>0</v>
      </c>
      <c r="J49" s="67" t="n">
        <f aca="false">concentrations!L49</f>
        <v>0</v>
      </c>
      <c r="K49" s="42" t="n">
        <f aca="false">concentrations!R49</f>
        <v>0</v>
      </c>
      <c r="L49" s="0" t="e">
        <f aca="false">'surfaces brutes'!#ref!</f>
        <v>#VALUE!</v>
      </c>
      <c r="M49" s="42" t="n">
        <f aca="false">concentrations!DA49</f>
        <v>0</v>
      </c>
      <c r="N49" s="57" t="e">
        <f aca="false">'surfaces brutes'!#ref!</f>
        <v>#VALUE!</v>
      </c>
      <c r="O49" s="42" t="n">
        <f aca="false">concentrations!CO49</f>
        <v>0</v>
      </c>
      <c r="P49" s="57" t="e">
        <f aca="false">'surfaces brutes'!#ref!</f>
        <v>#VALUE!</v>
      </c>
      <c r="Q49" s="42" t="n">
        <f aca="false">concentrations!AA49</f>
        <v>0</v>
      </c>
      <c r="R49" s="57" t="e">
        <f aca="false">'surfaces brutes'!#ref!</f>
        <v>#VALUE!</v>
      </c>
      <c r="S49" s="42" t="n">
        <f aca="false">concentrations!CP49</f>
        <v>0</v>
      </c>
      <c r="T49" s="57" t="e">
        <f aca="false">'surfaces brutes'!#ref!</f>
        <v>#VALUE!</v>
      </c>
      <c r="U49" s="0" t="n">
        <f aca="false">concentrations!AG49</f>
        <v>0</v>
      </c>
      <c r="V49" s="0" t="e">
        <f aca="false">'surfaces brutes'!#ref!</f>
        <v>#VALUE!</v>
      </c>
      <c r="W49" s="42" t="n">
        <f aca="false">concentrations!AH49</f>
        <v>0</v>
      </c>
      <c r="X49" s="57" t="e">
        <f aca="false">'surfaces brutes'!#ref!</f>
        <v>#VALUE!</v>
      </c>
      <c r="Y49" s="42" t="n">
        <f aca="false">concentrations!AI49</f>
        <v>0</v>
      </c>
      <c r="Z49" s="57" t="e">
        <f aca="false">'surfaces brutes'!#ref!</f>
        <v>#VALUE!</v>
      </c>
      <c r="AA49" s="42" t="n">
        <f aca="false">concentrations!AJ49</f>
        <v>0</v>
      </c>
      <c r="AB49" s="57" t="e">
        <f aca="false">'surfaces brutes'!#ref!</f>
        <v>#VALUE!</v>
      </c>
      <c r="AC49" s="42" t="n">
        <f aca="false">concentrations!AL49</f>
        <v>0</v>
      </c>
      <c r="AD49" s="57" t="e">
        <f aca="false">'surfaces brutes'!#ref!</f>
        <v>#VALUE!</v>
      </c>
      <c r="AE49" s="57" t="n">
        <f aca="false">concentrations!AK49</f>
        <v>0</v>
      </c>
      <c r="AF49" s="42" t="e">
        <f aca="false">'surfaces brutes'!#ref!</f>
        <v>#VALUE!</v>
      </c>
      <c r="AG49" s="42" t="n">
        <f aca="false">concentrations!AM49</f>
        <v>0</v>
      </c>
      <c r="AH49" s="57" t="e">
        <f aca="false">'surfaces brutes'!#ref!</f>
        <v>#VALUE!</v>
      </c>
      <c r="AI49" s="0" t="n">
        <f aca="false">concentrations!AN49</f>
        <v>0</v>
      </c>
      <c r="AJ49" s="57" t="e">
        <f aca="false">'surfaces brutes'!#ref!</f>
        <v>#VALUE!</v>
      </c>
      <c r="AK49" s="42" t="n">
        <f aca="false">concentrations!AO49</f>
        <v>0</v>
      </c>
      <c r="AL49" s="0" t="e">
        <f aca="false">'surfaces brutes'!#ref!</f>
        <v>#VALUE!</v>
      </c>
      <c r="AM49" s="0" t="n">
        <f aca="false">concentrations!AR49</f>
        <v>0</v>
      </c>
      <c r="AN49" s="57" t="e">
        <f aca="false">'surfaces brutes'!#ref!</f>
        <v>#VALUE!</v>
      </c>
      <c r="AO49" s="42" t="n">
        <f aca="false">concentrations!AS49</f>
        <v>0</v>
      </c>
      <c r="AP49" s="0" t="e">
        <f aca="false">'surfaces brutes'!#ref!</f>
        <v>#VALUE!</v>
      </c>
      <c r="AQ49" s="42" t="e">
        <f aca="false">concentrations!#REF!</f>
        <v>#VALUE!</v>
      </c>
      <c r="AR49" s="57" t="e">
        <f aca="false">'surfaces brutes'!#ref!</f>
        <v>#VALUE!</v>
      </c>
      <c r="AS49" s="42" t="n">
        <f aca="false">concentrations!AU49</f>
        <v>0</v>
      </c>
      <c r="AT49" s="57" t="e">
        <f aca="false">'surfaces brutes'!#ref!</f>
        <v>#VALUE!</v>
      </c>
      <c r="AU49" s="42" t="n">
        <f aca="false">concentrations!AV49</f>
        <v>0</v>
      </c>
      <c r="AV49" s="57" t="e">
        <f aca="false">'surfaces brutes'!#ref!</f>
        <v>#VALUE!</v>
      </c>
      <c r="AW49" s="42" t="n">
        <f aca="false">concentrations!AW49</f>
        <v>0</v>
      </c>
      <c r="AX49" s="57" t="e">
        <f aca="false">'surfaces brutes'!#ref!</f>
        <v>#VALUE!</v>
      </c>
      <c r="AY49" s="42" t="n">
        <f aca="false">concentrations!BA49</f>
        <v>0</v>
      </c>
      <c r="AZ49" s="57" t="e">
        <f aca="false">'surfaces brutes'!#ref!</f>
        <v>#VALUE!</v>
      </c>
      <c r="BA49" s="42" t="n">
        <f aca="false">concentrations!BC49</f>
        <v>0</v>
      </c>
      <c r="BB49" s="42" t="e">
        <f aca="false">'surfaces brutes'!#ref!</f>
        <v>#VALUE!</v>
      </c>
      <c r="BC49" s="42" t="n">
        <f aca="false">concentrations!BD49</f>
        <v>0</v>
      </c>
      <c r="BD49" s="57" t="e">
        <f aca="false">'surfaces brutes'!#ref!</f>
        <v>#VALUE!</v>
      </c>
      <c r="BE49" s="42" t="n">
        <f aca="false">concentrations!CM49</f>
        <v>0</v>
      </c>
      <c r="BF49" s="57" t="e">
        <f aca="false">'surfaces brutes'!#ref!</f>
        <v>#VALUE!</v>
      </c>
      <c r="BG49" s="0" t="n">
        <f aca="false">concentrations!BH49</f>
        <v>0</v>
      </c>
      <c r="BH49" s="57" t="e">
        <f aca="false">'surfaces brutes'!#ref!</f>
        <v>#VALUE!</v>
      </c>
      <c r="BI49" s="42" t="n">
        <f aca="false">concentrations!CK49</f>
        <v>0</v>
      </c>
      <c r="BJ49" s="57" t="e">
        <f aca="false">'surfaces brutes'!#ref!</f>
        <v>#VALUE!</v>
      </c>
      <c r="BK49" s="42" t="n">
        <f aca="false">concentrations!CL49</f>
        <v>0</v>
      </c>
      <c r="BL49" s="57" t="e">
        <f aca="false">'surfaces brutes'!#ref!</f>
        <v>#VALUE!</v>
      </c>
      <c r="BM49" s="42" t="n">
        <f aca="false">concentrations!DD49</f>
        <v>0</v>
      </c>
      <c r="BN49" s="57" t="e">
        <f aca="false">'surfaces brutes'!#ref!</f>
        <v>#VALUE!</v>
      </c>
      <c r="BO49" s="42" t="n">
        <f aca="false">concentrations!BU49</f>
        <v>0</v>
      </c>
      <c r="BP49" s="57" t="e">
        <f aca="false">'surfaces brutes'!#ref!</f>
        <v>#VALUE!</v>
      </c>
      <c r="BQ49" s="57" t="n">
        <f aca="false">concentrations!BV49</f>
        <v>0</v>
      </c>
      <c r="BR49" s="57" t="e">
        <f aca="false">'surfaces brutes'!#ref!</f>
        <v>#VALUE!</v>
      </c>
      <c r="BS49" s="42" t="n">
        <f aca="false">concentrations!DE49</f>
        <v>0</v>
      </c>
      <c r="BT49" s="57" t="e">
        <f aca="false">'surfaces brutes'!#ref!</f>
        <v>#VALUE!</v>
      </c>
      <c r="BU49" s="42"/>
      <c r="BV49" s="57"/>
      <c r="BW49" s="42"/>
      <c r="BX49" s="57"/>
      <c r="BY49" s="42"/>
      <c r="BZ49" s="57"/>
      <c r="CA49" s="42"/>
      <c r="CB49" s="57"/>
      <c r="CC49" s="42"/>
      <c r="CD49" s="57"/>
      <c r="CE49" s="42"/>
      <c r="CF49" s="57"/>
      <c r="CG49" s="57"/>
      <c r="CH49" s="57"/>
      <c r="CI49" s="57"/>
      <c r="CJ49" s="57"/>
      <c r="CK49" s="57"/>
      <c r="CL49" s="57"/>
      <c r="CM49" s="57"/>
      <c r="CN49" s="57"/>
    </row>
    <row r="50" customFormat="false" ht="13.2" hidden="false" customHeight="false" outlineLevel="0" collapsed="false">
      <c r="A50" s="66" t="n">
        <f aca="false">concentrations!A50</f>
        <v>0</v>
      </c>
      <c r="B50" s="66" t="n">
        <f aca="false">concentrations!B50</f>
        <v>0</v>
      </c>
      <c r="C50" s="67" t="n">
        <f aca="false">concentrations!C50</f>
        <v>0</v>
      </c>
      <c r="D50" s="67" t="e">
        <f aca="false">'surfaces brutes'!#ref!</f>
        <v>#VALUE!</v>
      </c>
      <c r="E50" s="67" t="e">
        <f aca="false">'surfaces brutes'!#ref!</f>
        <v>#VALUE!</v>
      </c>
      <c r="F50" s="66" t="e">
        <f aca="false">'surfaces brutes'!#ref!</f>
        <v>#VALUE!</v>
      </c>
      <c r="G50" s="67" t="n">
        <f aca="false">concentrations!E50</f>
        <v>0</v>
      </c>
      <c r="H50" s="67" t="n">
        <f aca="false">concentrations!D50</f>
        <v>0</v>
      </c>
      <c r="I50" s="67" t="n">
        <f aca="false">concentrations!I50</f>
        <v>0</v>
      </c>
      <c r="J50" s="67" t="n">
        <f aca="false">concentrations!L50</f>
        <v>0</v>
      </c>
      <c r="K50" s="42" t="n">
        <f aca="false">concentrations!R50</f>
        <v>0</v>
      </c>
      <c r="L50" s="0" t="e">
        <f aca="false">'surfaces brutes'!#ref!</f>
        <v>#VALUE!</v>
      </c>
      <c r="M50" s="42" t="n">
        <f aca="false">concentrations!DA50</f>
        <v>0</v>
      </c>
      <c r="N50" s="57" t="e">
        <f aca="false">'surfaces brutes'!#ref!</f>
        <v>#VALUE!</v>
      </c>
      <c r="O50" s="42" t="n">
        <f aca="false">concentrations!CO50</f>
        <v>0</v>
      </c>
      <c r="P50" s="57" t="e">
        <f aca="false">'surfaces brutes'!#ref!</f>
        <v>#VALUE!</v>
      </c>
      <c r="Q50" s="42" t="n">
        <f aca="false">concentrations!AA50</f>
        <v>0</v>
      </c>
      <c r="R50" s="57" t="e">
        <f aca="false">'surfaces brutes'!#ref!</f>
        <v>#VALUE!</v>
      </c>
      <c r="S50" s="42" t="n">
        <f aca="false">concentrations!CP50</f>
        <v>0</v>
      </c>
      <c r="T50" s="57" t="e">
        <f aca="false">'surfaces brutes'!#ref!</f>
        <v>#VALUE!</v>
      </c>
      <c r="U50" s="0" t="n">
        <f aca="false">concentrations!AG50</f>
        <v>0</v>
      </c>
      <c r="V50" s="0" t="e">
        <f aca="false">'surfaces brutes'!#ref!</f>
        <v>#VALUE!</v>
      </c>
      <c r="W50" s="42" t="n">
        <f aca="false">concentrations!AH50</f>
        <v>0</v>
      </c>
      <c r="X50" s="57" t="e">
        <f aca="false">'surfaces brutes'!#ref!</f>
        <v>#VALUE!</v>
      </c>
      <c r="Y50" s="42" t="n">
        <f aca="false">concentrations!AI50</f>
        <v>0</v>
      </c>
      <c r="Z50" s="57" t="e">
        <f aca="false">'surfaces brutes'!#ref!</f>
        <v>#VALUE!</v>
      </c>
      <c r="AA50" s="42" t="n">
        <f aca="false">concentrations!AJ50</f>
        <v>0</v>
      </c>
      <c r="AB50" s="57" t="e">
        <f aca="false">'surfaces brutes'!#ref!</f>
        <v>#VALUE!</v>
      </c>
      <c r="AC50" s="42" t="n">
        <f aca="false">concentrations!AL50</f>
        <v>0</v>
      </c>
      <c r="AD50" s="57" t="e">
        <f aca="false">'surfaces brutes'!#ref!</f>
        <v>#VALUE!</v>
      </c>
      <c r="AE50" s="57" t="n">
        <f aca="false">concentrations!AK50</f>
        <v>0</v>
      </c>
      <c r="AF50" s="42" t="e">
        <f aca="false">'surfaces brutes'!#ref!</f>
        <v>#VALUE!</v>
      </c>
      <c r="AG50" s="42" t="n">
        <f aca="false">concentrations!AM50</f>
        <v>0</v>
      </c>
      <c r="AH50" s="57" t="e">
        <f aca="false">'surfaces brutes'!#ref!</f>
        <v>#VALUE!</v>
      </c>
      <c r="AI50" s="0" t="n">
        <f aca="false">concentrations!AN50</f>
        <v>0</v>
      </c>
      <c r="AJ50" s="57" t="e">
        <f aca="false">'surfaces brutes'!#ref!</f>
        <v>#VALUE!</v>
      </c>
      <c r="AK50" s="42" t="n">
        <f aca="false">concentrations!AO50</f>
        <v>0</v>
      </c>
      <c r="AL50" s="0" t="e">
        <f aca="false">'surfaces brutes'!#ref!</f>
        <v>#VALUE!</v>
      </c>
      <c r="AM50" s="0" t="n">
        <f aca="false">concentrations!AR50</f>
        <v>0</v>
      </c>
      <c r="AN50" s="57" t="e">
        <f aca="false">'surfaces brutes'!#ref!</f>
        <v>#VALUE!</v>
      </c>
      <c r="AO50" s="42" t="n">
        <f aca="false">concentrations!AS50</f>
        <v>0</v>
      </c>
      <c r="AP50" s="0" t="e">
        <f aca="false">'surfaces brutes'!#ref!</f>
        <v>#VALUE!</v>
      </c>
      <c r="AQ50" s="42" t="e">
        <f aca="false">concentrations!#REF!</f>
        <v>#VALUE!</v>
      </c>
      <c r="AR50" s="57" t="e">
        <f aca="false">'surfaces brutes'!#ref!</f>
        <v>#VALUE!</v>
      </c>
      <c r="AS50" s="42" t="n">
        <f aca="false">concentrations!AU50</f>
        <v>0</v>
      </c>
      <c r="AT50" s="57" t="e">
        <f aca="false">'surfaces brutes'!#ref!</f>
        <v>#VALUE!</v>
      </c>
      <c r="AU50" s="42" t="n">
        <f aca="false">concentrations!AV50</f>
        <v>0</v>
      </c>
      <c r="AV50" s="57" t="e">
        <f aca="false">'surfaces brutes'!#ref!</f>
        <v>#VALUE!</v>
      </c>
      <c r="AW50" s="42" t="n">
        <f aca="false">concentrations!AW50</f>
        <v>0</v>
      </c>
      <c r="AX50" s="57" t="e">
        <f aca="false">'surfaces brutes'!#ref!</f>
        <v>#VALUE!</v>
      </c>
      <c r="AY50" s="42" t="n">
        <f aca="false">concentrations!BA50</f>
        <v>0</v>
      </c>
      <c r="AZ50" s="57" t="e">
        <f aca="false">'surfaces brutes'!#ref!</f>
        <v>#VALUE!</v>
      </c>
      <c r="BA50" s="42" t="n">
        <f aca="false">concentrations!BC50</f>
        <v>0</v>
      </c>
      <c r="BB50" s="42" t="e">
        <f aca="false">'surfaces brutes'!#ref!</f>
        <v>#VALUE!</v>
      </c>
      <c r="BC50" s="42" t="n">
        <f aca="false">concentrations!BD50</f>
        <v>0</v>
      </c>
      <c r="BD50" s="57" t="e">
        <f aca="false">'surfaces brutes'!#ref!</f>
        <v>#VALUE!</v>
      </c>
      <c r="BE50" s="42" t="n">
        <f aca="false">concentrations!CM50</f>
        <v>0</v>
      </c>
      <c r="BF50" s="57" t="e">
        <f aca="false">'surfaces brutes'!#ref!</f>
        <v>#VALUE!</v>
      </c>
      <c r="BG50" s="0" t="n">
        <f aca="false">concentrations!BH50</f>
        <v>0</v>
      </c>
      <c r="BH50" s="57" t="e">
        <f aca="false">'surfaces brutes'!#ref!</f>
        <v>#VALUE!</v>
      </c>
      <c r="BI50" s="42" t="n">
        <f aca="false">concentrations!CK50</f>
        <v>0</v>
      </c>
      <c r="BJ50" s="57" t="e">
        <f aca="false">'surfaces brutes'!#ref!</f>
        <v>#VALUE!</v>
      </c>
      <c r="BK50" s="42" t="n">
        <f aca="false">concentrations!CL50</f>
        <v>0</v>
      </c>
      <c r="BL50" s="57" t="e">
        <f aca="false">'surfaces brutes'!#ref!</f>
        <v>#VALUE!</v>
      </c>
      <c r="BM50" s="42" t="n">
        <f aca="false">concentrations!DD50</f>
        <v>0</v>
      </c>
      <c r="BN50" s="57" t="e">
        <f aca="false">'surfaces brutes'!#ref!</f>
        <v>#VALUE!</v>
      </c>
      <c r="BO50" s="42" t="n">
        <f aca="false">concentrations!BU50</f>
        <v>0</v>
      </c>
      <c r="BP50" s="57" t="e">
        <f aca="false">'surfaces brutes'!#ref!</f>
        <v>#VALUE!</v>
      </c>
      <c r="BQ50" s="57" t="n">
        <f aca="false">concentrations!BV50</f>
        <v>0</v>
      </c>
      <c r="BR50" s="57" t="e">
        <f aca="false">'surfaces brutes'!#ref!</f>
        <v>#VALUE!</v>
      </c>
      <c r="BS50" s="42" t="n">
        <f aca="false">concentrations!DE50</f>
        <v>0</v>
      </c>
      <c r="BT50" s="57" t="e">
        <f aca="false">'surfaces brutes'!#ref!</f>
        <v>#VALUE!</v>
      </c>
      <c r="BU50" s="42"/>
      <c r="BV50" s="57"/>
      <c r="BW50" s="42"/>
      <c r="BX50" s="57"/>
      <c r="BY50" s="42"/>
      <c r="BZ50" s="57"/>
      <c r="CA50" s="42"/>
      <c r="CB50" s="57"/>
      <c r="CC50" s="42"/>
      <c r="CD50" s="57"/>
      <c r="CE50" s="42"/>
      <c r="CF50" s="57"/>
      <c r="CG50" s="57"/>
      <c r="CH50" s="57"/>
      <c r="CI50" s="57"/>
      <c r="CJ50" s="57"/>
      <c r="CK50" s="57"/>
      <c r="CL50" s="57"/>
      <c r="CM50" s="57"/>
      <c r="CN50" s="57"/>
    </row>
    <row r="51" customFormat="false" ht="13.2" hidden="false" customHeight="false" outlineLevel="0" collapsed="false">
      <c r="A51" s="66" t="n">
        <f aca="false">concentrations!A51</f>
        <v>0</v>
      </c>
      <c r="B51" s="66" t="n">
        <f aca="false">concentrations!B51</f>
        <v>0</v>
      </c>
      <c r="C51" s="67" t="n">
        <f aca="false">concentrations!C51</f>
        <v>0</v>
      </c>
      <c r="D51" s="67" t="e">
        <f aca="false">'surfaces brutes'!#ref!</f>
        <v>#VALUE!</v>
      </c>
      <c r="E51" s="67" t="e">
        <f aca="false">'surfaces brutes'!#ref!</f>
        <v>#VALUE!</v>
      </c>
      <c r="F51" s="66" t="e">
        <f aca="false">'surfaces brutes'!#ref!</f>
        <v>#VALUE!</v>
      </c>
      <c r="G51" s="67" t="n">
        <f aca="false">concentrations!E51</f>
        <v>0</v>
      </c>
      <c r="H51" s="67" t="n">
        <f aca="false">concentrations!D51</f>
        <v>0</v>
      </c>
      <c r="I51" s="67" t="n">
        <f aca="false">concentrations!I51</f>
        <v>0</v>
      </c>
      <c r="J51" s="67" t="n">
        <f aca="false">concentrations!L51</f>
        <v>0</v>
      </c>
      <c r="K51" s="42" t="n">
        <f aca="false">concentrations!R51</f>
        <v>0</v>
      </c>
      <c r="L51" s="0" t="e">
        <f aca="false">'surfaces brutes'!#ref!</f>
        <v>#VALUE!</v>
      </c>
      <c r="M51" s="42" t="n">
        <f aca="false">concentrations!DA51</f>
        <v>0</v>
      </c>
      <c r="N51" s="57" t="e">
        <f aca="false">'surfaces brutes'!#ref!</f>
        <v>#VALUE!</v>
      </c>
      <c r="O51" s="42" t="n">
        <f aca="false">concentrations!CO51</f>
        <v>0</v>
      </c>
      <c r="P51" s="57" t="e">
        <f aca="false">'surfaces brutes'!#ref!</f>
        <v>#VALUE!</v>
      </c>
      <c r="Q51" s="42" t="n">
        <f aca="false">concentrations!AA51</f>
        <v>0</v>
      </c>
      <c r="R51" s="57" t="e">
        <f aca="false">'surfaces brutes'!#ref!</f>
        <v>#VALUE!</v>
      </c>
      <c r="S51" s="42" t="n">
        <f aca="false">concentrations!CP51</f>
        <v>0</v>
      </c>
      <c r="T51" s="57" t="e">
        <f aca="false">'surfaces brutes'!#ref!</f>
        <v>#VALUE!</v>
      </c>
      <c r="U51" s="0" t="n">
        <f aca="false">concentrations!AG51</f>
        <v>0</v>
      </c>
      <c r="V51" s="0" t="e">
        <f aca="false">'surfaces brutes'!#ref!</f>
        <v>#VALUE!</v>
      </c>
      <c r="W51" s="42" t="n">
        <f aca="false">concentrations!AH51</f>
        <v>0</v>
      </c>
      <c r="X51" s="57" t="e">
        <f aca="false">'surfaces brutes'!#ref!</f>
        <v>#VALUE!</v>
      </c>
      <c r="Y51" s="42" t="n">
        <f aca="false">concentrations!AI51</f>
        <v>0</v>
      </c>
      <c r="Z51" s="57" t="e">
        <f aca="false">'surfaces brutes'!#ref!</f>
        <v>#VALUE!</v>
      </c>
      <c r="AA51" s="42" t="n">
        <f aca="false">concentrations!AJ51</f>
        <v>0</v>
      </c>
      <c r="AB51" s="57" t="e">
        <f aca="false">'surfaces brutes'!#ref!</f>
        <v>#VALUE!</v>
      </c>
      <c r="AC51" s="42" t="n">
        <f aca="false">concentrations!AL51</f>
        <v>0</v>
      </c>
      <c r="AD51" s="57" t="e">
        <f aca="false">'surfaces brutes'!#ref!</f>
        <v>#VALUE!</v>
      </c>
      <c r="AE51" s="57" t="n">
        <f aca="false">concentrations!AK51</f>
        <v>0</v>
      </c>
      <c r="AF51" s="42" t="e">
        <f aca="false">'surfaces brutes'!#ref!</f>
        <v>#VALUE!</v>
      </c>
      <c r="AG51" s="42" t="n">
        <f aca="false">concentrations!AM51</f>
        <v>0</v>
      </c>
      <c r="AH51" s="57" t="e">
        <f aca="false">'surfaces brutes'!#ref!</f>
        <v>#VALUE!</v>
      </c>
      <c r="AI51" s="0" t="n">
        <f aca="false">concentrations!AN51</f>
        <v>0</v>
      </c>
      <c r="AJ51" s="57" t="e">
        <f aca="false">'surfaces brutes'!#ref!</f>
        <v>#VALUE!</v>
      </c>
      <c r="AK51" s="42" t="n">
        <f aca="false">concentrations!AO51</f>
        <v>0</v>
      </c>
      <c r="AL51" s="0" t="e">
        <f aca="false">'surfaces brutes'!#ref!</f>
        <v>#VALUE!</v>
      </c>
      <c r="AM51" s="0" t="n">
        <f aca="false">concentrations!AR51</f>
        <v>0</v>
      </c>
      <c r="AN51" s="57" t="e">
        <f aca="false">'surfaces brutes'!#ref!</f>
        <v>#VALUE!</v>
      </c>
      <c r="AO51" s="42" t="n">
        <f aca="false">concentrations!AS51</f>
        <v>0</v>
      </c>
      <c r="AP51" s="0" t="e">
        <f aca="false">'surfaces brutes'!#ref!</f>
        <v>#VALUE!</v>
      </c>
      <c r="AQ51" s="42" t="e">
        <f aca="false">concentrations!#REF!</f>
        <v>#VALUE!</v>
      </c>
      <c r="AR51" s="57" t="e">
        <f aca="false">'surfaces brutes'!#ref!</f>
        <v>#VALUE!</v>
      </c>
      <c r="AS51" s="42" t="n">
        <f aca="false">concentrations!AU51</f>
        <v>0</v>
      </c>
      <c r="AT51" s="57" t="e">
        <f aca="false">'surfaces brutes'!#ref!</f>
        <v>#VALUE!</v>
      </c>
      <c r="AU51" s="42" t="n">
        <f aca="false">concentrations!AV51</f>
        <v>0</v>
      </c>
      <c r="AV51" s="57" t="e">
        <f aca="false">'surfaces brutes'!#ref!</f>
        <v>#VALUE!</v>
      </c>
      <c r="AW51" s="42" t="n">
        <f aca="false">concentrations!AW51</f>
        <v>0</v>
      </c>
      <c r="AX51" s="57" t="e">
        <f aca="false">'surfaces brutes'!#ref!</f>
        <v>#VALUE!</v>
      </c>
      <c r="AY51" s="42" t="n">
        <f aca="false">concentrations!BA51</f>
        <v>0</v>
      </c>
      <c r="AZ51" s="57" t="e">
        <f aca="false">'surfaces brutes'!#ref!</f>
        <v>#VALUE!</v>
      </c>
      <c r="BA51" s="42" t="n">
        <f aca="false">concentrations!BC51</f>
        <v>0</v>
      </c>
      <c r="BB51" s="42" t="e">
        <f aca="false">'surfaces brutes'!#ref!</f>
        <v>#VALUE!</v>
      </c>
      <c r="BC51" s="42" t="n">
        <f aca="false">concentrations!BD51</f>
        <v>0</v>
      </c>
      <c r="BD51" s="57" t="e">
        <f aca="false">'surfaces brutes'!#ref!</f>
        <v>#VALUE!</v>
      </c>
      <c r="BE51" s="42" t="n">
        <f aca="false">concentrations!CM51</f>
        <v>0</v>
      </c>
      <c r="BF51" s="57" t="e">
        <f aca="false">'surfaces brutes'!#ref!</f>
        <v>#VALUE!</v>
      </c>
      <c r="BG51" s="0" t="n">
        <f aca="false">concentrations!BH51</f>
        <v>0</v>
      </c>
      <c r="BH51" s="57" t="e">
        <f aca="false">'surfaces brutes'!#ref!</f>
        <v>#VALUE!</v>
      </c>
      <c r="BI51" s="42" t="n">
        <f aca="false">concentrations!CK51</f>
        <v>0</v>
      </c>
      <c r="BJ51" s="57" t="e">
        <f aca="false">'surfaces brutes'!#ref!</f>
        <v>#VALUE!</v>
      </c>
      <c r="BK51" s="42" t="n">
        <f aca="false">concentrations!CL51</f>
        <v>0</v>
      </c>
      <c r="BL51" s="57" t="e">
        <f aca="false">'surfaces brutes'!#ref!</f>
        <v>#VALUE!</v>
      </c>
      <c r="BM51" s="42" t="n">
        <f aca="false">concentrations!DD51</f>
        <v>0</v>
      </c>
      <c r="BN51" s="57" t="e">
        <f aca="false">'surfaces brutes'!#ref!</f>
        <v>#VALUE!</v>
      </c>
      <c r="BO51" s="42" t="n">
        <f aca="false">concentrations!BU51</f>
        <v>0</v>
      </c>
      <c r="BP51" s="57" t="e">
        <f aca="false">'surfaces brutes'!#ref!</f>
        <v>#VALUE!</v>
      </c>
      <c r="BQ51" s="57" t="n">
        <f aca="false">concentrations!BV51</f>
        <v>0</v>
      </c>
      <c r="BR51" s="57" t="e">
        <f aca="false">'surfaces brutes'!#ref!</f>
        <v>#VALUE!</v>
      </c>
      <c r="BS51" s="42" t="n">
        <f aca="false">concentrations!DE51</f>
        <v>0</v>
      </c>
      <c r="BT51" s="57" t="e">
        <f aca="false">'surfaces brutes'!#ref!</f>
        <v>#VALUE!</v>
      </c>
      <c r="BU51" s="42"/>
      <c r="BV51" s="57"/>
      <c r="BW51" s="42"/>
      <c r="BX51" s="57"/>
      <c r="BY51" s="42"/>
      <c r="BZ51" s="57"/>
      <c r="CA51" s="42"/>
      <c r="CB51" s="57"/>
      <c r="CC51" s="42"/>
      <c r="CD51" s="57"/>
      <c r="CE51" s="42"/>
      <c r="CF51" s="57"/>
      <c r="CG51" s="57"/>
      <c r="CH51" s="57"/>
      <c r="CI51" s="57"/>
      <c r="CJ51" s="57"/>
      <c r="CK51" s="57"/>
      <c r="CL51" s="57"/>
      <c r="CM51" s="57"/>
      <c r="CN51" s="57"/>
    </row>
    <row r="52" customFormat="false" ht="13.2" hidden="false" customHeight="false" outlineLevel="0" collapsed="false">
      <c r="A52" s="66" t="n">
        <f aca="false">concentrations!A52</f>
        <v>0</v>
      </c>
      <c r="B52" s="66" t="n">
        <f aca="false">concentrations!B52</f>
        <v>0</v>
      </c>
      <c r="C52" s="67" t="n">
        <f aca="false">concentrations!C52</f>
        <v>0</v>
      </c>
      <c r="D52" s="67" t="e">
        <f aca="false">'surfaces brutes'!#ref!</f>
        <v>#VALUE!</v>
      </c>
      <c r="E52" s="67" t="e">
        <f aca="false">'surfaces brutes'!#ref!</f>
        <v>#VALUE!</v>
      </c>
      <c r="F52" s="66" t="e">
        <f aca="false">'surfaces brutes'!#ref!</f>
        <v>#VALUE!</v>
      </c>
      <c r="G52" s="67" t="n">
        <f aca="false">concentrations!E52</f>
        <v>0</v>
      </c>
      <c r="H52" s="67" t="n">
        <f aca="false">concentrations!D52</f>
        <v>0</v>
      </c>
      <c r="I52" s="67" t="n">
        <f aca="false">concentrations!I52</f>
        <v>0</v>
      </c>
      <c r="J52" s="67" t="n">
        <f aca="false">concentrations!L52</f>
        <v>0</v>
      </c>
      <c r="K52" s="42" t="n">
        <f aca="false">concentrations!R52</f>
        <v>0</v>
      </c>
      <c r="L52" s="0" t="e">
        <f aca="false">'surfaces brutes'!#ref!</f>
        <v>#VALUE!</v>
      </c>
      <c r="M52" s="42" t="n">
        <f aca="false">concentrations!DA52</f>
        <v>0</v>
      </c>
      <c r="N52" s="57" t="e">
        <f aca="false">'surfaces brutes'!#ref!</f>
        <v>#VALUE!</v>
      </c>
      <c r="O52" s="42" t="n">
        <f aca="false">concentrations!CO52</f>
        <v>0</v>
      </c>
      <c r="P52" s="57" t="e">
        <f aca="false">'surfaces brutes'!#ref!</f>
        <v>#VALUE!</v>
      </c>
      <c r="Q52" s="42" t="n">
        <f aca="false">concentrations!AA52</f>
        <v>0</v>
      </c>
      <c r="R52" s="57" t="e">
        <f aca="false">'surfaces brutes'!#ref!</f>
        <v>#VALUE!</v>
      </c>
      <c r="S52" s="42" t="n">
        <f aca="false">concentrations!CP52</f>
        <v>0</v>
      </c>
      <c r="T52" s="57" t="e">
        <f aca="false">'surfaces brutes'!#ref!</f>
        <v>#VALUE!</v>
      </c>
      <c r="U52" s="0" t="n">
        <f aca="false">concentrations!AG52</f>
        <v>0</v>
      </c>
      <c r="V52" s="0" t="e">
        <f aca="false">'surfaces brutes'!#ref!</f>
        <v>#VALUE!</v>
      </c>
      <c r="W52" s="42" t="n">
        <f aca="false">concentrations!AH52</f>
        <v>0</v>
      </c>
      <c r="X52" s="57" t="e">
        <f aca="false">'surfaces brutes'!#ref!</f>
        <v>#VALUE!</v>
      </c>
      <c r="Y52" s="42" t="n">
        <f aca="false">concentrations!AI52</f>
        <v>0</v>
      </c>
      <c r="Z52" s="57" t="e">
        <f aca="false">'surfaces brutes'!#ref!</f>
        <v>#VALUE!</v>
      </c>
      <c r="AA52" s="42" t="n">
        <f aca="false">concentrations!AJ52</f>
        <v>0</v>
      </c>
      <c r="AB52" s="57" t="e">
        <f aca="false">'surfaces brutes'!#ref!</f>
        <v>#VALUE!</v>
      </c>
      <c r="AC52" s="42" t="n">
        <f aca="false">concentrations!AL52</f>
        <v>0</v>
      </c>
      <c r="AD52" s="57" t="e">
        <f aca="false">'surfaces brutes'!#ref!</f>
        <v>#VALUE!</v>
      </c>
      <c r="AE52" s="57" t="n">
        <f aca="false">concentrations!AK52</f>
        <v>0</v>
      </c>
      <c r="AF52" s="42" t="e">
        <f aca="false">'surfaces brutes'!#ref!</f>
        <v>#VALUE!</v>
      </c>
      <c r="AG52" s="42" t="n">
        <f aca="false">concentrations!AM52</f>
        <v>0</v>
      </c>
      <c r="AH52" s="57" t="e">
        <f aca="false">'surfaces brutes'!#ref!</f>
        <v>#VALUE!</v>
      </c>
      <c r="AI52" s="0" t="n">
        <f aca="false">concentrations!AN52</f>
        <v>0</v>
      </c>
      <c r="AJ52" s="57" t="e">
        <f aca="false">'surfaces brutes'!#ref!</f>
        <v>#VALUE!</v>
      </c>
      <c r="AK52" s="42" t="n">
        <f aca="false">concentrations!AO52</f>
        <v>0</v>
      </c>
      <c r="AL52" s="0" t="e">
        <f aca="false">'surfaces brutes'!#ref!</f>
        <v>#VALUE!</v>
      </c>
      <c r="AM52" s="0" t="n">
        <f aca="false">concentrations!AR52</f>
        <v>0</v>
      </c>
      <c r="AN52" s="57" t="e">
        <f aca="false">'surfaces brutes'!#ref!</f>
        <v>#VALUE!</v>
      </c>
      <c r="AO52" s="42" t="n">
        <f aca="false">concentrations!AS52</f>
        <v>0</v>
      </c>
      <c r="AP52" s="0" t="e">
        <f aca="false">'surfaces brutes'!#ref!</f>
        <v>#VALUE!</v>
      </c>
      <c r="AQ52" s="42" t="e">
        <f aca="false">concentrations!#REF!</f>
        <v>#VALUE!</v>
      </c>
      <c r="AR52" s="57" t="e">
        <f aca="false">'surfaces brutes'!#ref!</f>
        <v>#VALUE!</v>
      </c>
      <c r="AS52" s="42" t="n">
        <f aca="false">concentrations!AU52</f>
        <v>0</v>
      </c>
      <c r="AT52" s="57" t="e">
        <f aca="false">'surfaces brutes'!#ref!</f>
        <v>#VALUE!</v>
      </c>
      <c r="AU52" s="42" t="n">
        <f aca="false">concentrations!AV52</f>
        <v>0</v>
      </c>
      <c r="AV52" s="57" t="e">
        <f aca="false">'surfaces brutes'!#ref!</f>
        <v>#VALUE!</v>
      </c>
      <c r="AW52" s="42" t="n">
        <f aca="false">concentrations!AW52</f>
        <v>0</v>
      </c>
      <c r="AX52" s="57" t="e">
        <f aca="false">'surfaces brutes'!#ref!</f>
        <v>#VALUE!</v>
      </c>
      <c r="AY52" s="42" t="n">
        <f aca="false">concentrations!BA52</f>
        <v>0</v>
      </c>
      <c r="AZ52" s="57" t="e">
        <f aca="false">'surfaces brutes'!#ref!</f>
        <v>#VALUE!</v>
      </c>
      <c r="BA52" s="42" t="n">
        <f aca="false">concentrations!BC52</f>
        <v>0</v>
      </c>
      <c r="BB52" s="42" t="e">
        <f aca="false">'surfaces brutes'!#ref!</f>
        <v>#VALUE!</v>
      </c>
      <c r="BC52" s="42" t="n">
        <f aca="false">concentrations!BD52</f>
        <v>0</v>
      </c>
      <c r="BD52" s="57" t="e">
        <f aca="false">'surfaces brutes'!#ref!</f>
        <v>#VALUE!</v>
      </c>
      <c r="BE52" s="42" t="n">
        <f aca="false">concentrations!CM52</f>
        <v>0</v>
      </c>
      <c r="BF52" s="57" t="e">
        <f aca="false">'surfaces brutes'!#ref!</f>
        <v>#VALUE!</v>
      </c>
      <c r="BG52" s="0" t="n">
        <f aca="false">concentrations!BH52</f>
        <v>0</v>
      </c>
      <c r="BH52" s="57" t="e">
        <f aca="false">'surfaces brutes'!#ref!</f>
        <v>#VALUE!</v>
      </c>
      <c r="BI52" s="42" t="n">
        <f aca="false">concentrations!CK52</f>
        <v>0</v>
      </c>
      <c r="BJ52" s="57" t="e">
        <f aca="false">'surfaces brutes'!#ref!</f>
        <v>#VALUE!</v>
      </c>
      <c r="BK52" s="42" t="n">
        <f aca="false">concentrations!CL52</f>
        <v>0</v>
      </c>
      <c r="BL52" s="57" t="e">
        <f aca="false">'surfaces brutes'!#ref!</f>
        <v>#VALUE!</v>
      </c>
      <c r="BM52" s="42" t="n">
        <f aca="false">concentrations!DD52</f>
        <v>0</v>
      </c>
      <c r="BN52" s="57" t="e">
        <f aca="false">'surfaces brutes'!#ref!</f>
        <v>#VALUE!</v>
      </c>
      <c r="BO52" s="42" t="n">
        <f aca="false">concentrations!BU52</f>
        <v>0</v>
      </c>
      <c r="BP52" s="57" t="e">
        <f aca="false">'surfaces brutes'!#ref!</f>
        <v>#VALUE!</v>
      </c>
      <c r="BQ52" s="57" t="n">
        <f aca="false">concentrations!BV52</f>
        <v>0</v>
      </c>
      <c r="BR52" s="57" t="e">
        <f aca="false">'surfaces brutes'!#ref!</f>
        <v>#VALUE!</v>
      </c>
      <c r="BS52" s="42" t="n">
        <f aca="false">concentrations!DE52</f>
        <v>0</v>
      </c>
      <c r="BT52" s="57" t="e">
        <f aca="false">'surfaces brutes'!#ref!</f>
        <v>#VALUE!</v>
      </c>
      <c r="BU52" s="42"/>
      <c r="BV52" s="57"/>
      <c r="BW52" s="42"/>
      <c r="BX52" s="57"/>
      <c r="BY52" s="42"/>
      <c r="BZ52" s="57"/>
      <c r="CA52" s="42"/>
      <c r="CB52" s="57"/>
      <c r="CC52" s="42"/>
      <c r="CD52" s="57"/>
      <c r="CE52" s="42"/>
      <c r="CF52" s="57"/>
      <c r="CG52" s="57"/>
      <c r="CH52" s="57"/>
      <c r="CI52" s="57"/>
      <c r="CJ52" s="57"/>
      <c r="CK52" s="57"/>
      <c r="CL52" s="57"/>
      <c r="CM52" s="57"/>
      <c r="CN52" s="57"/>
    </row>
    <row r="53" customFormat="false" ht="13.2" hidden="false" customHeight="false" outlineLevel="0" collapsed="false">
      <c r="A53" s="66" t="n">
        <f aca="false">concentrations!A53</f>
        <v>0</v>
      </c>
      <c r="B53" s="66" t="n">
        <f aca="false">concentrations!B53</f>
        <v>0</v>
      </c>
      <c r="C53" s="67" t="n">
        <f aca="false">concentrations!C53</f>
        <v>0</v>
      </c>
      <c r="D53" s="67" t="e">
        <f aca="false">'surfaces brutes'!#ref!</f>
        <v>#VALUE!</v>
      </c>
      <c r="E53" s="67" t="e">
        <f aca="false">'surfaces brutes'!#ref!</f>
        <v>#VALUE!</v>
      </c>
      <c r="F53" s="66" t="e">
        <f aca="false">'surfaces brutes'!#ref!</f>
        <v>#VALUE!</v>
      </c>
      <c r="G53" s="67" t="n">
        <f aca="false">concentrations!E53</f>
        <v>0</v>
      </c>
      <c r="H53" s="67" t="n">
        <f aca="false">concentrations!D53</f>
        <v>0</v>
      </c>
      <c r="I53" s="67" t="n">
        <f aca="false">concentrations!I53</f>
        <v>0</v>
      </c>
      <c r="J53" s="67" t="n">
        <f aca="false">concentrations!L53</f>
        <v>0</v>
      </c>
      <c r="K53" s="42" t="n">
        <f aca="false">concentrations!R53</f>
        <v>0</v>
      </c>
      <c r="L53" s="0" t="e">
        <f aca="false">'surfaces brutes'!#ref!</f>
        <v>#VALUE!</v>
      </c>
      <c r="M53" s="42" t="n">
        <f aca="false">concentrations!DA53</f>
        <v>0</v>
      </c>
      <c r="N53" s="57" t="e">
        <f aca="false">'surfaces brutes'!#ref!</f>
        <v>#VALUE!</v>
      </c>
      <c r="O53" s="42" t="n">
        <f aca="false">concentrations!CO53</f>
        <v>0</v>
      </c>
      <c r="P53" s="57" t="e">
        <f aca="false">'surfaces brutes'!#ref!</f>
        <v>#VALUE!</v>
      </c>
      <c r="Q53" s="42" t="n">
        <f aca="false">concentrations!AA53</f>
        <v>0</v>
      </c>
      <c r="R53" s="57" t="e">
        <f aca="false">'surfaces brutes'!#ref!</f>
        <v>#VALUE!</v>
      </c>
      <c r="S53" s="42" t="n">
        <f aca="false">concentrations!CP53</f>
        <v>0</v>
      </c>
      <c r="T53" s="57" t="e">
        <f aca="false">'surfaces brutes'!#ref!</f>
        <v>#VALUE!</v>
      </c>
      <c r="U53" s="0" t="n">
        <f aca="false">concentrations!AG53</f>
        <v>0</v>
      </c>
      <c r="V53" s="0" t="e">
        <f aca="false">'surfaces brutes'!#ref!</f>
        <v>#VALUE!</v>
      </c>
      <c r="W53" s="42" t="n">
        <f aca="false">concentrations!AH53</f>
        <v>0</v>
      </c>
      <c r="X53" s="57" t="e">
        <f aca="false">'surfaces brutes'!#ref!</f>
        <v>#VALUE!</v>
      </c>
      <c r="Y53" s="42" t="n">
        <f aca="false">concentrations!AI53</f>
        <v>0</v>
      </c>
      <c r="Z53" s="57" t="e">
        <f aca="false">'surfaces brutes'!#ref!</f>
        <v>#VALUE!</v>
      </c>
      <c r="AA53" s="42" t="n">
        <f aca="false">concentrations!AJ53</f>
        <v>0</v>
      </c>
      <c r="AB53" s="57" t="e">
        <f aca="false">'surfaces brutes'!#ref!</f>
        <v>#VALUE!</v>
      </c>
      <c r="AC53" s="42" t="n">
        <f aca="false">concentrations!AL53</f>
        <v>0</v>
      </c>
      <c r="AD53" s="57" t="e">
        <f aca="false">'surfaces brutes'!#ref!</f>
        <v>#VALUE!</v>
      </c>
      <c r="AE53" s="57" t="n">
        <f aca="false">concentrations!AK53</f>
        <v>0</v>
      </c>
      <c r="AF53" s="42" t="e">
        <f aca="false">'surfaces brutes'!#ref!</f>
        <v>#VALUE!</v>
      </c>
      <c r="AG53" s="42" t="n">
        <f aca="false">concentrations!AM53</f>
        <v>0</v>
      </c>
      <c r="AH53" s="57" t="e">
        <f aca="false">'surfaces brutes'!#ref!</f>
        <v>#VALUE!</v>
      </c>
      <c r="AI53" s="0" t="n">
        <f aca="false">concentrations!AN53</f>
        <v>0</v>
      </c>
      <c r="AJ53" s="57" t="e">
        <f aca="false">'surfaces brutes'!#ref!</f>
        <v>#VALUE!</v>
      </c>
      <c r="AK53" s="42" t="n">
        <f aca="false">concentrations!AO53</f>
        <v>0</v>
      </c>
      <c r="AL53" s="0" t="e">
        <f aca="false">'surfaces brutes'!#ref!</f>
        <v>#VALUE!</v>
      </c>
      <c r="AM53" s="0" t="n">
        <f aca="false">concentrations!AR53</f>
        <v>0</v>
      </c>
      <c r="AN53" s="57" t="e">
        <f aca="false">'surfaces brutes'!#ref!</f>
        <v>#VALUE!</v>
      </c>
      <c r="AO53" s="42" t="n">
        <f aca="false">concentrations!AS53</f>
        <v>0</v>
      </c>
      <c r="AP53" s="0" t="e">
        <f aca="false">'surfaces brutes'!#ref!</f>
        <v>#VALUE!</v>
      </c>
      <c r="AQ53" s="42" t="e">
        <f aca="false">concentrations!#REF!</f>
        <v>#VALUE!</v>
      </c>
      <c r="AR53" s="57" t="e">
        <f aca="false">'surfaces brutes'!#ref!</f>
        <v>#VALUE!</v>
      </c>
      <c r="AS53" s="42" t="n">
        <f aca="false">concentrations!AU53</f>
        <v>0</v>
      </c>
      <c r="AT53" s="57" t="e">
        <f aca="false">'surfaces brutes'!#ref!</f>
        <v>#VALUE!</v>
      </c>
      <c r="AU53" s="42" t="n">
        <f aca="false">concentrations!AV53</f>
        <v>0</v>
      </c>
      <c r="AV53" s="57" t="e">
        <f aca="false">'surfaces brutes'!#ref!</f>
        <v>#VALUE!</v>
      </c>
      <c r="AW53" s="42" t="n">
        <f aca="false">concentrations!AW53</f>
        <v>0</v>
      </c>
      <c r="AX53" s="57" t="e">
        <f aca="false">'surfaces brutes'!#ref!</f>
        <v>#VALUE!</v>
      </c>
      <c r="AY53" s="42" t="n">
        <f aca="false">concentrations!BA53</f>
        <v>0</v>
      </c>
      <c r="AZ53" s="57" t="e">
        <f aca="false">'surfaces brutes'!#ref!</f>
        <v>#VALUE!</v>
      </c>
      <c r="BA53" s="42" t="n">
        <f aca="false">concentrations!BC53</f>
        <v>0</v>
      </c>
      <c r="BB53" s="42" t="e">
        <f aca="false">'surfaces brutes'!#ref!</f>
        <v>#VALUE!</v>
      </c>
      <c r="BC53" s="42" t="n">
        <f aca="false">concentrations!BD53</f>
        <v>0</v>
      </c>
      <c r="BD53" s="57" t="e">
        <f aca="false">'surfaces brutes'!#ref!</f>
        <v>#VALUE!</v>
      </c>
      <c r="BE53" s="42" t="n">
        <f aca="false">concentrations!CM53</f>
        <v>0</v>
      </c>
      <c r="BF53" s="57" t="e">
        <f aca="false">'surfaces brutes'!#ref!</f>
        <v>#VALUE!</v>
      </c>
      <c r="BG53" s="0" t="n">
        <f aca="false">concentrations!BH53</f>
        <v>0</v>
      </c>
      <c r="BH53" s="57" t="e">
        <f aca="false">'surfaces brutes'!#ref!</f>
        <v>#VALUE!</v>
      </c>
      <c r="BI53" s="42" t="n">
        <f aca="false">concentrations!CK53</f>
        <v>0</v>
      </c>
      <c r="BJ53" s="57" t="e">
        <f aca="false">'surfaces brutes'!#ref!</f>
        <v>#VALUE!</v>
      </c>
      <c r="BK53" s="42" t="n">
        <f aca="false">concentrations!CL53</f>
        <v>0</v>
      </c>
      <c r="BL53" s="57" t="e">
        <f aca="false">'surfaces brutes'!#ref!</f>
        <v>#VALUE!</v>
      </c>
      <c r="BM53" s="42" t="n">
        <f aca="false">concentrations!DD53</f>
        <v>0</v>
      </c>
      <c r="BN53" s="57" t="e">
        <f aca="false">'surfaces brutes'!#ref!</f>
        <v>#VALUE!</v>
      </c>
      <c r="BO53" s="42" t="n">
        <f aca="false">concentrations!BU53</f>
        <v>0</v>
      </c>
      <c r="BP53" s="57" t="e">
        <f aca="false">'surfaces brutes'!#ref!</f>
        <v>#VALUE!</v>
      </c>
      <c r="BQ53" s="57" t="n">
        <f aca="false">concentrations!BV53</f>
        <v>0</v>
      </c>
      <c r="BR53" s="57" t="e">
        <f aca="false">'surfaces brutes'!#ref!</f>
        <v>#VALUE!</v>
      </c>
      <c r="BS53" s="42" t="n">
        <f aca="false">concentrations!DE53</f>
        <v>0</v>
      </c>
      <c r="BT53" s="57" t="e">
        <f aca="false">'surfaces brutes'!#ref!</f>
        <v>#VALUE!</v>
      </c>
      <c r="BU53" s="42"/>
      <c r="BV53" s="57"/>
      <c r="BW53" s="42"/>
      <c r="BX53" s="57"/>
      <c r="BY53" s="42"/>
      <c r="BZ53" s="57"/>
      <c r="CA53" s="42"/>
      <c r="CB53" s="57"/>
      <c r="CC53" s="42"/>
      <c r="CD53" s="57"/>
      <c r="CE53" s="42"/>
      <c r="CF53" s="57"/>
      <c r="CG53" s="57"/>
      <c r="CH53" s="57"/>
      <c r="CI53" s="57"/>
      <c r="CJ53" s="57"/>
      <c r="CK53" s="57"/>
      <c r="CL53" s="57"/>
      <c r="CM53" s="57"/>
      <c r="CN53" s="57"/>
    </row>
    <row r="54" customFormat="false" ht="13.2" hidden="false" customHeight="false" outlineLevel="0" collapsed="false">
      <c r="A54" s="66" t="n">
        <f aca="false">concentrations!A54</f>
        <v>0</v>
      </c>
      <c r="B54" s="66" t="n">
        <f aca="false">concentrations!B54</f>
        <v>0</v>
      </c>
      <c r="C54" s="67" t="n">
        <f aca="false">concentrations!C54</f>
        <v>0</v>
      </c>
      <c r="D54" s="67" t="e">
        <f aca="false">'surfaces brutes'!#ref!</f>
        <v>#VALUE!</v>
      </c>
      <c r="E54" s="67" t="e">
        <f aca="false">'surfaces brutes'!#ref!</f>
        <v>#VALUE!</v>
      </c>
      <c r="F54" s="66" t="e">
        <f aca="false">'surfaces brutes'!#ref!</f>
        <v>#VALUE!</v>
      </c>
      <c r="G54" s="67" t="n">
        <f aca="false">concentrations!E54</f>
        <v>0</v>
      </c>
      <c r="H54" s="67" t="n">
        <f aca="false">concentrations!D54</f>
        <v>0</v>
      </c>
      <c r="I54" s="67" t="n">
        <f aca="false">concentrations!I54</f>
        <v>0</v>
      </c>
      <c r="J54" s="67" t="n">
        <f aca="false">concentrations!L54</f>
        <v>0</v>
      </c>
      <c r="K54" s="42" t="n">
        <f aca="false">concentrations!R54</f>
        <v>0</v>
      </c>
      <c r="L54" s="0" t="e">
        <f aca="false">'surfaces brutes'!#ref!</f>
        <v>#VALUE!</v>
      </c>
      <c r="M54" s="42" t="n">
        <f aca="false">concentrations!DA54</f>
        <v>0</v>
      </c>
      <c r="N54" s="57" t="e">
        <f aca="false">'surfaces brutes'!#ref!</f>
        <v>#VALUE!</v>
      </c>
      <c r="O54" s="42" t="n">
        <f aca="false">concentrations!CO54</f>
        <v>0</v>
      </c>
      <c r="P54" s="57" t="e">
        <f aca="false">'surfaces brutes'!#ref!</f>
        <v>#VALUE!</v>
      </c>
      <c r="Q54" s="42" t="n">
        <f aca="false">concentrations!AA54</f>
        <v>0</v>
      </c>
      <c r="R54" s="57" t="e">
        <f aca="false">'surfaces brutes'!#ref!</f>
        <v>#VALUE!</v>
      </c>
      <c r="S54" s="42" t="n">
        <f aca="false">concentrations!CP54</f>
        <v>0</v>
      </c>
      <c r="T54" s="57" t="e">
        <f aca="false">'surfaces brutes'!#ref!</f>
        <v>#VALUE!</v>
      </c>
      <c r="U54" s="0" t="n">
        <f aca="false">concentrations!AG54</f>
        <v>0</v>
      </c>
      <c r="V54" s="0" t="e">
        <f aca="false">'surfaces brutes'!#ref!</f>
        <v>#VALUE!</v>
      </c>
      <c r="W54" s="42" t="n">
        <f aca="false">concentrations!AH54</f>
        <v>0</v>
      </c>
      <c r="X54" s="57" t="e">
        <f aca="false">'surfaces brutes'!#ref!</f>
        <v>#VALUE!</v>
      </c>
      <c r="Y54" s="42" t="n">
        <f aca="false">concentrations!AI54</f>
        <v>0</v>
      </c>
      <c r="Z54" s="57" t="e">
        <f aca="false">'surfaces brutes'!#ref!</f>
        <v>#VALUE!</v>
      </c>
      <c r="AA54" s="42" t="n">
        <f aca="false">concentrations!AJ54</f>
        <v>0</v>
      </c>
      <c r="AB54" s="57" t="e">
        <f aca="false">'surfaces brutes'!#ref!</f>
        <v>#VALUE!</v>
      </c>
      <c r="AC54" s="42" t="n">
        <f aca="false">concentrations!AL54</f>
        <v>0</v>
      </c>
      <c r="AD54" s="57" t="e">
        <f aca="false">'surfaces brutes'!#ref!</f>
        <v>#VALUE!</v>
      </c>
      <c r="AE54" s="57" t="n">
        <f aca="false">concentrations!AK54</f>
        <v>0</v>
      </c>
      <c r="AF54" s="42" t="e">
        <f aca="false">'surfaces brutes'!#ref!</f>
        <v>#VALUE!</v>
      </c>
      <c r="AG54" s="42" t="n">
        <f aca="false">concentrations!AM54</f>
        <v>0</v>
      </c>
      <c r="AH54" s="57" t="e">
        <f aca="false">'surfaces brutes'!#ref!</f>
        <v>#VALUE!</v>
      </c>
      <c r="AI54" s="0" t="n">
        <f aca="false">concentrations!AN54</f>
        <v>0</v>
      </c>
      <c r="AJ54" s="57" t="e">
        <f aca="false">'surfaces brutes'!#ref!</f>
        <v>#VALUE!</v>
      </c>
      <c r="AK54" s="42" t="n">
        <f aca="false">concentrations!AO54</f>
        <v>0</v>
      </c>
      <c r="AL54" s="0" t="e">
        <f aca="false">'surfaces brutes'!#ref!</f>
        <v>#VALUE!</v>
      </c>
      <c r="AM54" s="0" t="n">
        <f aca="false">concentrations!AR54</f>
        <v>0</v>
      </c>
      <c r="AN54" s="57" t="e">
        <f aca="false">'surfaces brutes'!#ref!</f>
        <v>#VALUE!</v>
      </c>
      <c r="AO54" s="42" t="n">
        <f aca="false">concentrations!AS54</f>
        <v>0</v>
      </c>
      <c r="AP54" s="0" t="e">
        <f aca="false">'surfaces brutes'!#ref!</f>
        <v>#VALUE!</v>
      </c>
      <c r="AQ54" s="42" t="e">
        <f aca="false">concentrations!#REF!</f>
        <v>#VALUE!</v>
      </c>
      <c r="AR54" s="57" t="e">
        <f aca="false">'surfaces brutes'!#ref!</f>
        <v>#VALUE!</v>
      </c>
      <c r="AS54" s="42" t="n">
        <f aca="false">concentrations!AU54</f>
        <v>0</v>
      </c>
      <c r="AT54" s="57" t="e">
        <f aca="false">'surfaces brutes'!#ref!</f>
        <v>#VALUE!</v>
      </c>
      <c r="AU54" s="42" t="n">
        <f aca="false">concentrations!AV54</f>
        <v>0</v>
      </c>
      <c r="AV54" s="57" t="e">
        <f aca="false">'surfaces brutes'!#ref!</f>
        <v>#VALUE!</v>
      </c>
      <c r="AW54" s="42" t="n">
        <f aca="false">concentrations!AW54</f>
        <v>0</v>
      </c>
      <c r="AX54" s="57" t="e">
        <f aca="false">'surfaces brutes'!#ref!</f>
        <v>#VALUE!</v>
      </c>
      <c r="AY54" s="42" t="n">
        <f aca="false">concentrations!BA54</f>
        <v>0</v>
      </c>
      <c r="AZ54" s="57" t="e">
        <f aca="false">'surfaces brutes'!#ref!</f>
        <v>#VALUE!</v>
      </c>
      <c r="BA54" s="42" t="n">
        <f aca="false">concentrations!BC54</f>
        <v>0</v>
      </c>
      <c r="BB54" s="42" t="e">
        <f aca="false">'surfaces brutes'!#ref!</f>
        <v>#VALUE!</v>
      </c>
      <c r="BC54" s="42" t="n">
        <f aca="false">concentrations!BD54</f>
        <v>0</v>
      </c>
      <c r="BD54" s="57" t="e">
        <f aca="false">'surfaces brutes'!#ref!</f>
        <v>#VALUE!</v>
      </c>
      <c r="BE54" s="42" t="n">
        <f aca="false">concentrations!CM54</f>
        <v>0</v>
      </c>
      <c r="BF54" s="57" t="e">
        <f aca="false">'surfaces brutes'!#ref!</f>
        <v>#VALUE!</v>
      </c>
      <c r="BG54" s="0" t="n">
        <f aca="false">concentrations!BH54</f>
        <v>0</v>
      </c>
      <c r="BH54" s="57" t="e">
        <f aca="false">'surfaces brutes'!#ref!</f>
        <v>#VALUE!</v>
      </c>
      <c r="BI54" s="42" t="n">
        <f aca="false">concentrations!CK54</f>
        <v>0</v>
      </c>
      <c r="BJ54" s="57" t="e">
        <f aca="false">'surfaces brutes'!#ref!</f>
        <v>#VALUE!</v>
      </c>
      <c r="BK54" s="42" t="n">
        <f aca="false">concentrations!CL54</f>
        <v>0</v>
      </c>
      <c r="BL54" s="57" t="e">
        <f aca="false">'surfaces brutes'!#ref!</f>
        <v>#VALUE!</v>
      </c>
      <c r="BM54" s="42" t="n">
        <f aca="false">concentrations!DD54</f>
        <v>0</v>
      </c>
      <c r="BN54" s="57" t="e">
        <f aca="false">'surfaces brutes'!#ref!</f>
        <v>#VALUE!</v>
      </c>
      <c r="BO54" s="42" t="n">
        <f aca="false">concentrations!BU54</f>
        <v>0</v>
      </c>
      <c r="BP54" s="57" t="e">
        <f aca="false">'surfaces brutes'!#ref!</f>
        <v>#VALUE!</v>
      </c>
      <c r="BQ54" s="57" t="n">
        <f aca="false">concentrations!BV54</f>
        <v>0</v>
      </c>
      <c r="BR54" s="57" t="e">
        <f aca="false">'surfaces brutes'!#ref!</f>
        <v>#VALUE!</v>
      </c>
      <c r="BS54" s="42" t="n">
        <f aca="false">concentrations!DE54</f>
        <v>0</v>
      </c>
      <c r="BT54" s="57" t="e">
        <f aca="false">'surfaces brutes'!#ref!</f>
        <v>#VALUE!</v>
      </c>
      <c r="BU54" s="42"/>
      <c r="BV54" s="57"/>
      <c r="BW54" s="42"/>
      <c r="BX54" s="57"/>
      <c r="BY54" s="42"/>
      <c r="BZ54" s="57"/>
      <c r="CA54" s="42"/>
      <c r="CB54" s="57"/>
      <c r="CC54" s="42"/>
      <c r="CD54" s="57"/>
      <c r="CE54" s="42"/>
      <c r="CF54" s="57"/>
      <c r="CG54" s="57"/>
      <c r="CH54" s="57"/>
      <c r="CI54" s="57"/>
      <c r="CJ54" s="57"/>
      <c r="CK54" s="57"/>
      <c r="CL54" s="57"/>
      <c r="CM54" s="57"/>
      <c r="CN54" s="57"/>
    </row>
    <row r="55" customFormat="false" ht="13.2" hidden="false" customHeight="false" outlineLevel="0" collapsed="false">
      <c r="A55" s="66" t="n">
        <f aca="false">concentrations!A55</f>
        <v>0</v>
      </c>
      <c r="B55" s="66" t="n">
        <f aca="false">concentrations!B55</f>
        <v>0</v>
      </c>
      <c r="C55" s="67" t="n">
        <f aca="false">concentrations!C55</f>
        <v>0</v>
      </c>
      <c r="D55" s="67" t="e">
        <f aca="false">'surfaces brutes'!#ref!</f>
        <v>#VALUE!</v>
      </c>
      <c r="E55" s="67" t="e">
        <f aca="false">'surfaces brutes'!#ref!</f>
        <v>#VALUE!</v>
      </c>
      <c r="F55" s="66" t="e">
        <f aca="false">'surfaces brutes'!#ref!</f>
        <v>#VALUE!</v>
      </c>
      <c r="G55" s="67" t="n">
        <f aca="false">concentrations!E55</f>
        <v>0</v>
      </c>
      <c r="H55" s="67" t="n">
        <f aca="false">concentrations!D55</f>
        <v>0</v>
      </c>
      <c r="I55" s="67" t="n">
        <f aca="false">concentrations!I55</f>
        <v>0</v>
      </c>
      <c r="J55" s="67" t="n">
        <f aca="false">concentrations!L55</f>
        <v>0</v>
      </c>
      <c r="K55" s="42" t="n">
        <f aca="false">concentrations!R55</f>
        <v>0</v>
      </c>
      <c r="L55" s="0" t="e">
        <f aca="false">'surfaces brutes'!#ref!</f>
        <v>#VALUE!</v>
      </c>
      <c r="M55" s="42" t="n">
        <f aca="false">concentrations!DA55</f>
        <v>0</v>
      </c>
      <c r="N55" s="57" t="e">
        <f aca="false">'surfaces brutes'!#ref!</f>
        <v>#VALUE!</v>
      </c>
      <c r="O55" s="42" t="n">
        <f aca="false">concentrations!CO55</f>
        <v>0</v>
      </c>
      <c r="P55" s="57" t="e">
        <f aca="false">'surfaces brutes'!#ref!</f>
        <v>#VALUE!</v>
      </c>
      <c r="Q55" s="42" t="n">
        <f aca="false">concentrations!AA55</f>
        <v>0</v>
      </c>
      <c r="R55" s="57" t="e">
        <f aca="false">'surfaces brutes'!#ref!</f>
        <v>#VALUE!</v>
      </c>
      <c r="S55" s="42" t="n">
        <f aca="false">concentrations!CP55</f>
        <v>0</v>
      </c>
      <c r="T55" s="57" t="e">
        <f aca="false">'surfaces brutes'!#ref!</f>
        <v>#VALUE!</v>
      </c>
      <c r="U55" s="0" t="n">
        <f aca="false">concentrations!AG55</f>
        <v>0</v>
      </c>
      <c r="V55" s="0" t="e">
        <f aca="false">'surfaces brutes'!#ref!</f>
        <v>#VALUE!</v>
      </c>
      <c r="W55" s="42" t="n">
        <f aca="false">concentrations!AH55</f>
        <v>0</v>
      </c>
      <c r="X55" s="57" t="e">
        <f aca="false">'surfaces brutes'!#ref!</f>
        <v>#VALUE!</v>
      </c>
      <c r="Y55" s="42" t="n">
        <f aca="false">concentrations!AI55</f>
        <v>0</v>
      </c>
      <c r="Z55" s="57" t="e">
        <f aca="false">'surfaces brutes'!#ref!</f>
        <v>#VALUE!</v>
      </c>
      <c r="AA55" s="42" t="n">
        <f aca="false">concentrations!AJ55</f>
        <v>0</v>
      </c>
      <c r="AB55" s="57" t="e">
        <f aca="false">'surfaces brutes'!#ref!</f>
        <v>#VALUE!</v>
      </c>
      <c r="AC55" s="42" t="n">
        <f aca="false">concentrations!AL55</f>
        <v>0</v>
      </c>
      <c r="AD55" s="57" t="e">
        <f aca="false">'surfaces brutes'!#ref!</f>
        <v>#VALUE!</v>
      </c>
      <c r="AE55" s="57" t="n">
        <f aca="false">concentrations!AK55</f>
        <v>0</v>
      </c>
      <c r="AF55" s="42" t="e">
        <f aca="false">'surfaces brutes'!#ref!</f>
        <v>#VALUE!</v>
      </c>
      <c r="AG55" s="42" t="n">
        <f aca="false">concentrations!AM55</f>
        <v>0</v>
      </c>
      <c r="AH55" s="57" t="e">
        <f aca="false">'surfaces brutes'!#ref!</f>
        <v>#VALUE!</v>
      </c>
      <c r="AI55" s="0" t="n">
        <f aca="false">concentrations!AN55</f>
        <v>0</v>
      </c>
      <c r="AJ55" s="57" t="e">
        <f aca="false">'surfaces brutes'!#ref!</f>
        <v>#VALUE!</v>
      </c>
      <c r="AK55" s="42" t="n">
        <f aca="false">concentrations!AO55</f>
        <v>0</v>
      </c>
      <c r="AL55" s="0" t="e">
        <f aca="false">'surfaces brutes'!#ref!</f>
        <v>#VALUE!</v>
      </c>
      <c r="AM55" s="0" t="n">
        <f aca="false">concentrations!AR55</f>
        <v>0</v>
      </c>
      <c r="AN55" s="57" t="e">
        <f aca="false">'surfaces brutes'!#ref!</f>
        <v>#VALUE!</v>
      </c>
      <c r="AO55" s="42" t="n">
        <f aca="false">concentrations!AS55</f>
        <v>0</v>
      </c>
      <c r="AP55" s="0" t="e">
        <f aca="false">'surfaces brutes'!#ref!</f>
        <v>#VALUE!</v>
      </c>
      <c r="AQ55" s="42" t="e">
        <f aca="false">concentrations!#REF!</f>
        <v>#VALUE!</v>
      </c>
      <c r="AR55" s="57" t="e">
        <f aca="false">'surfaces brutes'!#ref!</f>
        <v>#VALUE!</v>
      </c>
      <c r="AS55" s="42" t="n">
        <f aca="false">concentrations!AU55</f>
        <v>0</v>
      </c>
      <c r="AT55" s="57" t="e">
        <f aca="false">'surfaces brutes'!#ref!</f>
        <v>#VALUE!</v>
      </c>
      <c r="AU55" s="42" t="n">
        <f aca="false">concentrations!AV55</f>
        <v>0</v>
      </c>
      <c r="AV55" s="57" t="e">
        <f aca="false">'surfaces brutes'!#ref!</f>
        <v>#VALUE!</v>
      </c>
      <c r="AW55" s="42" t="n">
        <f aca="false">concentrations!AW55</f>
        <v>0</v>
      </c>
      <c r="AX55" s="57" t="e">
        <f aca="false">'surfaces brutes'!#ref!</f>
        <v>#VALUE!</v>
      </c>
      <c r="AY55" s="42" t="n">
        <f aca="false">concentrations!BA55</f>
        <v>0</v>
      </c>
      <c r="AZ55" s="57" t="e">
        <f aca="false">'surfaces brutes'!#ref!</f>
        <v>#VALUE!</v>
      </c>
      <c r="BA55" s="42" t="n">
        <f aca="false">concentrations!BC55</f>
        <v>0</v>
      </c>
      <c r="BB55" s="42" t="e">
        <f aca="false">'surfaces brutes'!#ref!</f>
        <v>#VALUE!</v>
      </c>
      <c r="BC55" s="42" t="n">
        <f aca="false">concentrations!BD55</f>
        <v>0</v>
      </c>
      <c r="BD55" s="57" t="e">
        <f aca="false">'surfaces brutes'!#ref!</f>
        <v>#VALUE!</v>
      </c>
      <c r="BE55" s="42" t="n">
        <f aca="false">concentrations!CM55</f>
        <v>0</v>
      </c>
      <c r="BF55" s="57" t="e">
        <f aca="false">'surfaces brutes'!#ref!</f>
        <v>#VALUE!</v>
      </c>
      <c r="BG55" s="0" t="n">
        <f aca="false">concentrations!BH55</f>
        <v>0</v>
      </c>
      <c r="BH55" s="57" t="e">
        <f aca="false">'surfaces brutes'!#ref!</f>
        <v>#VALUE!</v>
      </c>
      <c r="BI55" s="42" t="n">
        <f aca="false">concentrations!CK55</f>
        <v>0</v>
      </c>
      <c r="BJ55" s="57" t="e">
        <f aca="false">'surfaces brutes'!#ref!</f>
        <v>#VALUE!</v>
      </c>
      <c r="BK55" s="42" t="n">
        <f aca="false">concentrations!CL55</f>
        <v>0</v>
      </c>
      <c r="BL55" s="57" t="e">
        <f aca="false">'surfaces brutes'!#ref!</f>
        <v>#VALUE!</v>
      </c>
      <c r="BM55" s="42" t="n">
        <f aca="false">concentrations!DD55</f>
        <v>0</v>
      </c>
      <c r="BN55" s="57" t="e">
        <f aca="false">'surfaces brutes'!#ref!</f>
        <v>#VALUE!</v>
      </c>
      <c r="BO55" s="42" t="n">
        <f aca="false">concentrations!BU55</f>
        <v>0</v>
      </c>
      <c r="BP55" s="57" t="e">
        <f aca="false">'surfaces brutes'!#ref!</f>
        <v>#VALUE!</v>
      </c>
      <c r="BQ55" s="57" t="n">
        <f aca="false">concentrations!BV55</f>
        <v>0</v>
      </c>
      <c r="BR55" s="57" t="e">
        <f aca="false">'surfaces brutes'!#ref!</f>
        <v>#VALUE!</v>
      </c>
      <c r="BS55" s="42" t="n">
        <f aca="false">concentrations!DE55</f>
        <v>0</v>
      </c>
      <c r="BT55" s="57" t="e">
        <f aca="false">'surfaces brutes'!#ref!</f>
        <v>#VALUE!</v>
      </c>
      <c r="BU55" s="42"/>
      <c r="BV55" s="57"/>
      <c r="BW55" s="42"/>
      <c r="BX55" s="57"/>
      <c r="BY55" s="42"/>
      <c r="BZ55" s="57"/>
      <c r="CA55" s="42"/>
      <c r="CB55" s="57"/>
      <c r="CC55" s="42"/>
      <c r="CD55" s="57"/>
      <c r="CE55" s="42"/>
      <c r="CF55" s="57"/>
      <c r="CG55" s="57"/>
      <c r="CH55" s="57"/>
      <c r="CI55" s="57"/>
      <c r="CJ55" s="57"/>
      <c r="CK55" s="57"/>
      <c r="CL55" s="57"/>
      <c r="CM55" s="57"/>
      <c r="CN55" s="57"/>
    </row>
    <row r="56" customFormat="false" ht="13.2" hidden="false" customHeight="false" outlineLevel="0" collapsed="false">
      <c r="A56" s="66" t="e">
        <f aca="false">concentrations!#REF!</f>
        <v>#VALUE!</v>
      </c>
      <c r="B56" s="66" t="e">
        <f aca="false">concentrations!#REF!</f>
        <v>#VALUE!</v>
      </c>
      <c r="C56" s="67" t="e">
        <f aca="false">concentrations!#REF!</f>
        <v>#VALUE!</v>
      </c>
      <c r="D56" s="67" t="e">
        <f aca="false">'surfaces brutes'!#ref!</f>
        <v>#VALUE!</v>
      </c>
      <c r="E56" s="67" t="e">
        <f aca="false">'surfaces brutes'!#ref!</f>
        <v>#VALUE!</v>
      </c>
      <c r="F56" s="66" t="e">
        <f aca="false">'surfaces brutes'!#ref!</f>
        <v>#VALUE!</v>
      </c>
      <c r="G56" s="67" t="e">
        <f aca="false">concentrations!#REF!</f>
        <v>#VALUE!</v>
      </c>
      <c r="H56" s="67" t="e">
        <f aca="false">concentrations!#REF!</f>
        <v>#VALUE!</v>
      </c>
      <c r="I56" s="67" t="e">
        <f aca="false">concentrations!#REF!</f>
        <v>#VALUE!</v>
      </c>
      <c r="J56" s="67" t="e">
        <f aca="false">concentrations!#REF!</f>
        <v>#VALUE!</v>
      </c>
      <c r="K56" s="42" t="e">
        <f aca="false">concentrations!#REF!</f>
        <v>#VALUE!</v>
      </c>
      <c r="L56" s="0" t="e">
        <f aca="false">'surfaces brutes'!#ref!</f>
        <v>#VALUE!</v>
      </c>
      <c r="M56" s="42" t="e">
        <f aca="false">concentrations!#REF!</f>
        <v>#VALUE!</v>
      </c>
      <c r="N56" s="57" t="e">
        <f aca="false">'surfaces brutes'!#ref!</f>
        <v>#VALUE!</v>
      </c>
      <c r="O56" s="42" t="e">
        <f aca="false">concentrations!#REF!</f>
        <v>#VALUE!</v>
      </c>
      <c r="P56" s="57" t="e">
        <f aca="false">'surfaces brutes'!#ref!</f>
        <v>#VALUE!</v>
      </c>
      <c r="Q56" s="42" t="e">
        <f aca="false">concentrations!#REF!</f>
        <v>#VALUE!</v>
      </c>
      <c r="R56" s="57" t="e">
        <f aca="false">'surfaces brutes'!#ref!</f>
        <v>#VALUE!</v>
      </c>
      <c r="S56" s="42" t="e">
        <f aca="false">concentrations!#REF!</f>
        <v>#VALUE!</v>
      </c>
      <c r="T56" s="57" t="e">
        <f aca="false">'surfaces brutes'!#ref!</f>
        <v>#VALUE!</v>
      </c>
      <c r="U56" s="0" t="e">
        <f aca="false">concentrations!#REF!</f>
        <v>#VALUE!</v>
      </c>
      <c r="V56" s="0" t="e">
        <f aca="false">'surfaces brutes'!#ref!</f>
        <v>#VALUE!</v>
      </c>
      <c r="W56" s="42" t="e">
        <f aca="false">concentrations!#REF!</f>
        <v>#VALUE!</v>
      </c>
      <c r="X56" s="57" t="e">
        <f aca="false">'surfaces brutes'!#ref!</f>
        <v>#VALUE!</v>
      </c>
      <c r="Y56" s="42" t="e">
        <f aca="false">concentrations!#REF!</f>
        <v>#VALUE!</v>
      </c>
      <c r="Z56" s="57" t="e">
        <f aca="false">'surfaces brutes'!#ref!</f>
        <v>#VALUE!</v>
      </c>
      <c r="AA56" s="42" t="e">
        <f aca="false">concentrations!#REF!</f>
        <v>#VALUE!</v>
      </c>
      <c r="AB56" s="57" t="e">
        <f aca="false">'surfaces brutes'!#ref!</f>
        <v>#VALUE!</v>
      </c>
      <c r="AC56" s="42" t="e">
        <f aca="false">concentrations!#REF!</f>
        <v>#VALUE!</v>
      </c>
      <c r="AD56" s="57" t="e">
        <f aca="false">'surfaces brutes'!#ref!</f>
        <v>#VALUE!</v>
      </c>
      <c r="AE56" s="57" t="e">
        <f aca="false">concentrations!#REF!</f>
        <v>#VALUE!</v>
      </c>
      <c r="AF56" s="42" t="e">
        <f aca="false">'surfaces brutes'!#ref!</f>
        <v>#VALUE!</v>
      </c>
      <c r="AG56" s="42" t="e">
        <f aca="false">concentrations!#REF!</f>
        <v>#VALUE!</v>
      </c>
      <c r="AH56" s="57" t="e">
        <f aca="false">'surfaces brutes'!#ref!</f>
        <v>#VALUE!</v>
      </c>
      <c r="AI56" s="0" t="e">
        <f aca="false">concentrations!#REF!</f>
        <v>#VALUE!</v>
      </c>
      <c r="AJ56" s="57" t="e">
        <f aca="false">'surfaces brutes'!#ref!</f>
        <v>#VALUE!</v>
      </c>
      <c r="AK56" s="42" t="e">
        <f aca="false">concentrations!#REF!</f>
        <v>#VALUE!</v>
      </c>
      <c r="AL56" s="0" t="e">
        <f aca="false">'surfaces brutes'!#ref!</f>
        <v>#VALUE!</v>
      </c>
      <c r="AM56" s="0" t="e">
        <f aca="false">concentrations!#REF!</f>
        <v>#VALUE!</v>
      </c>
      <c r="AN56" s="57" t="e">
        <f aca="false">'surfaces brutes'!#ref!</f>
        <v>#VALUE!</v>
      </c>
      <c r="AO56" s="42" t="e">
        <f aca="false">concentrations!#REF!</f>
        <v>#VALUE!</v>
      </c>
      <c r="AP56" s="0" t="e">
        <f aca="false">'surfaces brutes'!#ref!</f>
        <v>#VALUE!</v>
      </c>
      <c r="AQ56" s="42" t="e">
        <f aca="false">concentrations!#REF!</f>
        <v>#VALUE!</v>
      </c>
      <c r="AR56" s="57" t="e">
        <f aca="false">'surfaces brutes'!#ref!</f>
        <v>#VALUE!</v>
      </c>
      <c r="AS56" s="42" t="e">
        <f aca="false">concentrations!#REF!</f>
        <v>#VALUE!</v>
      </c>
      <c r="AT56" s="57" t="e">
        <f aca="false">'surfaces brutes'!#ref!</f>
        <v>#VALUE!</v>
      </c>
      <c r="AU56" s="42" t="e">
        <f aca="false">concentrations!#REF!</f>
        <v>#VALUE!</v>
      </c>
      <c r="AV56" s="57" t="e">
        <f aca="false">'surfaces brutes'!#ref!</f>
        <v>#VALUE!</v>
      </c>
      <c r="AW56" s="42" t="e">
        <f aca="false">concentrations!#REF!</f>
        <v>#VALUE!</v>
      </c>
      <c r="AX56" s="57" t="e">
        <f aca="false">'surfaces brutes'!#ref!</f>
        <v>#VALUE!</v>
      </c>
      <c r="AY56" s="42" t="e">
        <f aca="false">concentrations!#REF!</f>
        <v>#VALUE!</v>
      </c>
      <c r="AZ56" s="57" t="e">
        <f aca="false">'surfaces brutes'!#ref!</f>
        <v>#VALUE!</v>
      </c>
      <c r="BA56" s="42" t="e">
        <f aca="false">concentrations!#REF!</f>
        <v>#VALUE!</v>
      </c>
      <c r="BB56" s="42" t="e">
        <f aca="false">'surfaces brutes'!#ref!</f>
        <v>#VALUE!</v>
      </c>
      <c r="BC56" s="42" t="e">
        <f aca="false">concentrations!#REF!</f>
        <v>#VALUE!</v>
      </c>
      <c r="BD56" s="57" t="e">
        <f aca="false">'surfaces brutes'!#ref!</f>
        <v>#VALUE!</v>
      </c>
      <c r="BE56" s="42" t="e">
        <f aca="false">concentrations!#REF!</f>
        <v>#VALUE!</v>
      </c>
      <c r="BF56" s="57" t="e">
        <f aca="false">'surfaces brutes'!#ref!</f>
        <v>#VALUE!</v>
      </c>
      <c r="BG56" s="0" t="e">
        <f aca="false">concentrations!#REF!</f>
        <v>#VALUE!</v>
      </c>
      <c r="BH56" s="57" t="e">
        <f aca="false">'surfaces brutes'!#ref!</f>
        <v>#VALUE!</v>
      </c>
      <c r="BI56" s="42" t="e">
        <f aca="false">concentrations!#REF!</f>
        <v>#VALUE!</v>
      </c>
      <c r="BJ56" s="57" t="e">
        <f aca="false">'surfaces brutes'!#ref!</f>
        <v>#VALUE!</v>
      </c>
      <c r="BK56" s="42" t="e">
        <f aca="false">concentrations!#REF!</f>
        <v>#VALUE!</v>
      </c>
      <c r="BL56" s="57" t="e">
        <f aca="false">'surfaces brutes'!#ref!</f>
        <v>#VALUE!</v>
      </c>
      <c r="BM56" s="42" t="e">
        <f aca="false">concentrations!#REF!</f>
        <v>#VALUE!</v>
      </c>
      <c r="BN56" s="57" t="e">
        <f aca="false">'surfaces brutes'!#ref!</f>
        <v>#VALUE!</v>
      </c>
      <c r="BO56" s="42" t="e">
        <f aca="false">concentrations!#REF!</f>
        <v>#VALUE!</v>
      </c>
      <c r="BP56" s="57" t="e">
        <f aca="false">'surfaces brutes'!#ref!</f>
        <v>#VALUE!</v>
      </c>
      <c r="BQ56" s="57" t="e">
        <f aca="false">concentrations!#REF!</f>
        <v>#VALUE!</v>
      </c>
      <c r="BR56" s="57" t="e">
        <f aca="false">'surfaces brutes'!#ref!</f>
        <v>#VALUE!</v>
      </c>
      <c r="BS56" s="42" t="e">
        <f aca="false">concentrations!#REF!</f>
        <v>#VALUE!</v>
      </c>
      <c r="BT56" s="57" t="e">
        <f aca="false">'surfaces brutes'!#ref!</f>
        <v>#VALUE!</v>
      </c>
      <c r="BU56" s="42"/>
      <c r="BV56" s="57"/>
      <c r="BW56" s="42"/>
      <c r="BX56" s="57"/>
      <c r="BY56" s="42"/>
      <c r="BZ56" s="57"/>
      <c r="CA56" s="42"/>
      <c r="CB56" s="57"/>
      <c r="CC56" s="42"/>
      <c r="CD56" s="57"/>
      <c r="CE56" s="42"/>
      <c r="CF56" s="57"/>
      <c r="CG56" s="57"/>
      <c r="CH56" s="57"/>
      <c r="CI56" s="57"/>
      <c r="CJ56" s="57"/>
      <c r="CK56" s="57"/>
      <c r="CL56" s="57"/>
      <c r="CM56" s="57"/>
      <c r="CN56" s="57"/>
    </row>
    <row r="57" customFormat="false" ht="13.2" hidden="false" customHeight="false" outlineLevel="0" collapsed="false">
      <c r="A57" s="66" t="e">
        <f aca="false">concentrations!#REF!</f>
        <v>#VALUE!</v>
      </c>
      <c r="B57" s="66" t="e">
        <f aca="false">concentrations!#REF!</f>
        <v>#VALUE!</v>
      </c>
      <c r="C57" s="67" t="e">
        <f aca="false">concentrations!#REF!</f>
        <v>#VALUE!</v>
      </c>
      <c r="D57" s="67" t="e">
        <f aca="false">'surfaces brutes'!#ref!</f>
        <v>#VALUE!</v>
      </c>
      <c r="E57" s="67" t="e">
        <f aca="false">'surfaces brutes'!#ref!</f>
        <v>#VALUE!</v>
      </c>
      <c r="F57" s="66" t="e">
        <f aca="false">'surfaces brutes'!#ref!</f>
        <v>#VALUE!</v>
      </c>
      <c r="G57" s="67" t="e">
        <f aca="false">concentrations!#REF!</f>
        <v>#VALUE!</v>
      </c>
      <c r="H57" s="67" t="e">
        <f aca="false">concentrations!#REF!</f>
        <v>#VALUE!</v>
      </c>
      <c r="I57" s="67" t="e">
        <f aca="false">concentrations!#REF!</f>
        <v>#VALUE!</v>
      </c>
      <c r="J57" s="67" t="e">
        <f aca="false">concentrations!#REF!</f>
        <v>#VALUE!</v>
      </c>
      <c r="K57" s="42" t="e">
        <f aca="false">concentrations!#REF!</f>
        <v>#VALUE!</v>
      </c>
      <c r="L57" s="0" t="e">
        <f aca="false">'surfaces brutes'!#ref!</f>
        <v>#VALUE!</v>
      </c>
      <c r="M57" s="42" t="e">
        <f aca="false">concentrations!#REF!</f>
        <v>#VALUE!</v>
      </c>
      <c r="N57" s="57" t="e">
        <f aca="false">'surfaces brutes'!#ref!</f>
        <v>#VALUE!</v>
      </c>
      <c r="O57" s="42" t="e">
        <f aca="false">concentrations!#REF!</f>
        <v>#VALUE!</v>
      </c>
      <c r="P57" s="57" t="e">
        <f aca="false">'surfaces brutes'!#ref!</f>
        <v>#VALUE!</v>
      </c>
      <c r="Q57" s="42" t="e">
        <f aca="false">concentrations!#REF!</f>
        <v>#VALUE!</v>
      </c>
      <c r="R57" s="57" t="e">
        <f aca="false">'surfaces brutes'!#ref!</f>
        <v>#VALUE!</v>
      </c>
      <c r="S57" s="42" t="e">
        <f aca="false">concentrations!#REF!</f>
        <v>#VALUE!</v>
      </c>
      <c r="T57" s="57" t="e">
        <f aca="false">'surfaces brutes'!#ref!</f>
        <v>#VALUE!</v>
      </c>
      <c r="U57" s="0" t="e">
        <f aca="false">concentrations!#REF!</f>
        <v>#VALUE!</v>
      </c>
      <c r="V57" s="0" t="e">
        <f aca="false">'surfaces brutes'!#ref!</f>
        <v>#VALUE!</v>
      </c>
      <c r="W57" s="42" t="e">
        <f aca="false">concentrations!#REF!</f>
        <v>#VALUE!</v>
      </c>
      <c r="X57" s="57" t="e">
        <f aca="false">'surfaces brutes'!#ref!</f>
        <v>#VALUE!</v>
      </c>
      <c r="Y57" s="42" t="e">
        <f aca="false">concentrations!#REF!</f>
        <v>#VALUE!</v>
      </c>
      <c r="Z57" s="57" t="e">
        <f aca="false">'surfaces brutes'!#ref!</f>
        <v>#VALUE!</v>
      </c>
      <c r="AA57" s="42" t="e">
        <f aca="false">concentrations!#REF!</f>
        <v>#VALUE!</v>
      </c>
      <c r="AB57" s="57" t="e">
        <f aca="false">'surfaces brutes'!#ref!</f>
        <v>#VALUE!</v>
      </c>
      <c r="AC57" s="42" t="e">
        <f aca="false">concentrations!#REF!</f>
        <v>#VALUE!</v>
      </c>
      <c r="AD57" s="57" t="e">
        <f aca="false">'surfaces brutes'!#ref!</f>
        <v>#VALUE!</v>
      </c>
      <c r="AE57" s="57" t="e">
        <f aca="false">concentrations!#REF!</f>
        <v>#VALUE!</v>
      </c>
      <c r="AF57" s="42" t="e">
        <f aca="false">'surfaces brutes'!#ref!</f>
        <v>#VALUE!</v>
      </c>
      <c r="AG57" s="42" t="e">
        <f aca="false">concentrations!#REF!</f>
        <v>#VALUE!</v>
      </c>
      <c r="AH57" s="57" t="e">
        <f aca="false">'surfaces brutes'!#ref!</f>
        <v>#VALUE!</v>
      </c>
      <c r="AI57" s="0" t="e">
        <f aca="false">concentrations!#REF!</f>
        <v>#VALUE!</v>
      </c>
      <c r="AJ57" s="57" t="e">
        <f aca="false">'surfaces brutes'!#ref!</f>
        <v>#VALUE!</v>
      </c>
      <c r="AK57" s="42" t="e">
        <f aca="false">concentrations!#REF!</f>
        <v>#VALUE!</v>
      </c>
      <c r="AL57" s="0" t="e">
        <f aca="false">'surfaces brutes'!#ref!</f>
        <v>#VALUE!</v>
      </c>
      <c r="AM57" s="0" t="e">
        <f aca="false">concentrations!#REF!</f>
        <v>#VALUE!</v>
      </c>
      <c r="AN57" s="57" t="e">
        <f aca="false">'surfaces brutes'!#ref!</f>
        <v>#VALUE!</v>
      </c>
      <c r="AO57" s="42" t="e">
        <f aca="false">concentrations!#REF!</f>
        <v>#VALUE!</v>
      </c>
      <c r="AP57" s="0" t="e">
        <f aca="false">'surfaces brutes'!#ref!</f>
        <v>#VALUE!</v>
      </c>
      <c r="AQ57" s="42" t="e">
        <f aca="false">concentrations!#REF!</f>
        <v>#VALUE!</v>
      </c>
      <c r="AR57" s="57" t="e">
        <f aca="false">'surfaces brutes'!#ref!</f>
        <v>#VALUE!</v>
      </c>
      <c r="AS57" s="42" t="e">
        <f aca="false">concentrations!#REF!</f>
        <v>#VALUE!</v>
      </c>
      <c r="AT57" s="57" t="e">
        <f aca="false">'surfaces brutes'!#ref!</f>
        <v>#VALUE!</v>
      </c>
      <c r="AU57" s="42" t="e">
        <f aca="false">concentrations!#REF!</f>
        <v>#VALUE!</v>
      </c>
      <c r="AV57" s="57" t="e">
        <f aca="false">'surfaces brutes'!#ref!</f>
        <v>#VALUE!</v>
      </c>
      <c r="AW57" s="42" t="e">
        <f aca="false">concentrations!#REF!</f>
        <v>#VALUE!</v>
      </c>
      <c r="AX57" s="57" t="e">
        <f aca="false">'surfaces brutes'!#ref!</f>
        <v>#VALUE!</v>
      </c>
      <c r="AY57" s="42" t="e">
        <f aca="false">concentrations!#REF!</f>
        <v>#VALUE!</v>
      </c>
      <c r="AZ57" s="57" t="e">
        <f aca="false">'surfaces brutes'!#ref!</f>
        <v>#VALUE!</v>
      </c>
      <c r="BA57" s="42" t="e">
        <f aca="false">concentrations!#REF!</f>
        <v>#VALUE!</v>
      </c>
      <c r="BB57" s="42" t="e">
        <f aca="false">'surfaces brutes'!#ref!</f>
        <v>#VALUE!</v>
      </c>
      <c r="BC57" s="42" t="e">
        <f aca="false">concentrations!#REF!</f>
        <v>#VALUE!</v>
      </c>
      <c r="BD57" s="57" t="e">
        <f aca="false">'surfaces brutes'!#ref!</f>
        <v>#VALUE!</v>
      </c>
      <c r="BE57" s="42" t="e">
        <f aca="false">concentrations!#REF!</f>
        <v>#VALUE!</v>
      </c>
      <c r="BF57" s="57" t="e">
        <f aca="false">'surfaces brutes'!#ref!</f>
        <v>#VALUE!</v>
      </c>
      <c r="BG57" s="0" t="e">
        <f aca="false">concentrations!#REF!</f>
        <v>#VALUE!</v>
      </c>
      <c r="BH57" s="57" t="e">
        <f aca="false">'surfaces brutes'!#ref!</f>
        <v>#VALUE!</v>
      </c>
      <c r="BI57" s="42" t="e">
        <f aca="false">concentrations!#REF!</f>
        <v>#VALUE!</v>
      </c>
      <c r="BJ57" s="57" t="e">
        <f aca="false">'surfaces brutes'!#ref!</f>
        <v>#VALUE!</v>
      </c>
      <c r="BK57" s="42" t="e">
        <f aca="false">concentrations!#REF!</f>
        <v>#VALUE!</v>
      </c>
      <c r="BL57" s="57" t="e">
        <f aca="false">'surfaces brutes'!#ref!</f>
        <v>#VALUE!</v>
      </c>
      <c r="BM57" s="42" t="e">
        <f aca="false">concentrations!#REF!</f>
        <v>#VALUE!</v>
      </c>
      <c r="BN57" s="57" t="e">
        <f aca="false">'surfaces brutes'!#ref!</f>
        <v>#VALUE!</v>
      </c>
      <c r="BO57" s="42" t="e">
        <f aca="false">concentrations!#REF!</f>
        <v>#VALUE!</v>
      </c>
      <c r="BP57" s="57" t="e">
        <f aca="false">'surfaces brutes'!#ref!</f>
        <v>#VALUE!</v>
      </c>
      <c r="BQ57" s="57" t="e">
        <f aca="false">concentrations!#REF!</f>
        <v>#VALUE!</v>
      </c>
      <c r="BR57" s="57" t="e">
        <f aca="false">'surfaces brutes'!#ref!</f>
        <v>#VALUE!</v>
      </c>
      <c r="BS57" s="42" t="e">
        <f aca="false">concentrations!#REF!</f>
        <v>#VALUE!</v>
      </c>
      <c r="BT57" s="57" t="e">
        <f aca="false">'surfaces brutes'!#ref!</f>
        <v>#VALUE!</v>
      </c>
      <c r="BU57" s="42"/>
      <c r="BV57" s="57"/>
      <c r="BW57" s="42"/>
      <c r="BX57" s="57"/>
      <c r="BY57" s="42"/>
      <c r="BZ57" s="57"/>
      <c r="CA57" s="42"/>
      <c r="CB57" s="57"/>
      <c r="CC57" s="42"/>
      <c r="CD57" s="57"/>
      <c r="CE57" s="42"/>
      <c r="CF57" s="57"/>
      <c r="CG57" s="57"/>
      <c r="CH57" s="57"/>
      <c r="CI57" s="57"/>
      <c r="CJ57" s="57"/>
      <c r="CK57" s="57"/>
      <c r="CL57" s="57"/>
      <c r="CM57" s="57"/>
      <c r="CN57" s="57"/>
    </row>
    <row r="58" customFormat="false" ht="13.2" hidden="false" customHeight="false" outlineLevel="0" collapsed="false">
      <c r="A58" s="66" t="e">
        <f aca="false">concentrations!#REF!</f>
        <v>#VALUE!</v>
      </c>
      <c r="B58" s="66" t="e">
        <f aca="false">concentrations!#REF!</f>
        <v>#VALUE!</v>
      </c>
      <c r="C58" s="67" t="e">
        <f aca="false">concentrations!#REF!</f>
        <v>#VALUE!</v>
      </c>
      <c r="D58" s="67" t="e">
        <f aca="false">'surfaces brutes'!#ref!</f>
        <v>#VALUE!</v>
      </c>
      <c r="E58" s="67" t="e">
        <f aca="false">'surfaces brutes'!#ref!</f>
        <v>#VALUE!</v>
      </c>
      <c r="F58" s="66" t="e">
        <f aca="false">'surfaces brutes'!#ref!</f>
        <v>#VALUE!</v>
      </c>
      <c r="G58" s="67" t="e">
        <f aca="false">concentrations!#REF!</f>
        <v>#VALUE!</v>
      </c>
      <c r="H58" s="67" t="e">
        <f aca="false">concentrations!#REF!</f>
        <v>#VALUE!</v>
      </c>
      <c r="I58" s="67" t="e">
        <f aca="false">concentrations!#REF!</f>
        <v>#VALUE!</v>
      </c>
      <c r="J58" s="67" t="e">
        <f aca="false">concentrations!#REF!</f>
        <v>#VALUE!</v>
      </c>
      <c r="K58" s="42" t="e">
        <f aca="false">concentrations!#REF!</f>
        <v>#VALUE!</v>
      </c>
      <c r="L58" s="0" t="e">
        <f aca="false">'surfaces brutes'!#ref!</f>
        <v>#VALUE!</v>
      </c>
      <c r="M58" s="42" t="e">
        <f aca="false">concentrations!#REF!</f>
        <v>#VALUE!</v>
      </c>
      <c r="N58" s="57" t="e">
        <f aca="false">'surfaces brutes'!#ref!</f>
        <v>#VALUE!</v>
      </c>
      <c r="O58" s="42" t="e">
        <f aca="false">concentrations!#REF!</f>
        <v>#VALUE!</v>
      </c>
      <c r="P58" s="57" t="e">
        <f aca="false">'surfaces brutes'!#ref!</f>
        <v>#VALUE!</v>
      </c>
      <c r="Q58" s="42" t="e">
        <f aca="false">concentrations!#REF!</f>
        <v>#VALUE!</v>
      </c>
      <c r="R58" s="57" t="e">
        <f aca="false">'surfaces brutes'!#ref!</f>
        <v>#VALUE!</v>
      </c>
      <c r="S58" s="42" t="e">
        <f aca="false">concentrations!#REF!</f>
        <v>#VALUE!</v>
      </c>
      <c r="T58" s="57" t="e">
        <f aca="false">'surfaces brutes'!#ref!</f>
        <v>#VALUE!</v>
      </c>
      <c r="U58" s="0" t="e">
        <f aca="false">concentrations!#REF!</f>
        <v>#VALUE!</v>
      </c>
      <c r="V58" s="0" t="e">
        <f aca="false">'surfaces brutes'!#ref!</f>
        <v>#VALUE!</v>
      </c>
      <c r="W58" s="42" t="e">
        <f aca="false">concentrations!#REF!</f>
        <v>#VALUE!</v>
      </c>
      <c r="X58" s="57" t="e">
        <f aca="false">'surfaces brutes'!#ref!</f>
        <v>#VALUE!</v>
      </c>
      <c r="Y58" s="42" t="e">
        <f aca="false">concentrations!#REF!</f>
        <v>#VALUE!</v>
      </c>
      <c r="Z58" s="57" t="e">
        <f aca="false">'surfaces brutes'!#ref!</f>
        <v>#VALUE!</v>
      </c>
      <c r="AA58" s="42" t="e">
        <f aca="false">concentrations!#REF!</f>
        <v>#VALUE!</v>
      </c>
      <c r="AB58" s="57" t="e">
        <f aca="false">'surfaces brutes'!#ref!</f>
        <v>#VALUE!</v>
      </c>
      <c r="AC58" s="42" t="e">
        <f aca="false">concentrations!#REF!</f>
        <v>#VALUE!</v>
      </c>
      <c r="AD58" s="57" t="e">
        <f aca="false">'surfaces brutes'!#ref!</f>
        <v>#VALUE!</v>
      </c>
      <c r="AE58" s="57" t="e">
        <f aca="false">concentrations!#REF!</f>
        <v>#VALUE!</v>
      </c>
      <c r="AF58" s="42" t="e">
        <f aca="false">'surfaces brutes'!#ref!</f>
        <v>#VALUE!</v>
      </c>
      <c r="AG58" s="42" t="e">
        <f aca="false">concentrations!#REF!</f>
        <v>#VALUE!</v>
      </c>
      <c r="AH58" s="57" t="e">
        <f aca="false">'surfaces brutes'!#ref!</f>
        <v>#VALUE!</v>
      </c>
      <c r="AI58" s="0" t="e">
        <f aca="false">concentrations!#REF!</f>
        <v>#VALUE!</v>
      </c>
      <c r="AJ58" s="57" t="e">
        <f aca="false">'surfaces brutes'!#ref!</f>
        <v>#VALUE!</v>
      </c>
      <c r="AK58" s="42" t="e">
        <f aca="false">concentrations!#REF!</f>
        <v>#VALUE!</v>
      </c>
      <c r="AL58" s="0" t="e">
        <f aca="false">'surfaces brutes'!#ref!</f>
        <v>#VALUE!</v>
      </c>
      <c r="AM58" s="0" t="e">
        <f aca="false">concentrations!#REF!</f>
        <v>#VALUE!</v>
      </c>
      <c r="AN58" s="57" t="e">
        <f aca="false">'surfaces brutes'!#ref!</f>
        <v>#VALUE!</v>
      </c>
      <c r="AO58" s="42" t="e">
        <f aca="false">concentrations!#REF!</f>
        <v>#VALUE!</v>
      </c>
      <c r="AP58" s="0" t="e">
        <f aca="false">'surfaces brutes'!#ref!</f>
        <v>#VALUE!</v>
      </c>
      <c r="AQ58" s="42" t="e">
        <f aca="false">concentrations!#REF!</f>
        <v>#VALUE!</v>
      </c>
      <c r="AR58" s="57" t="e">
        <f aca="false">'surfaces brutes'!#ref!</f>
        <v>#VALUE!</v>
      </c>
      <c r="AS58" s="42" t="e">
        <f aca="false">concentrations!#REF!</f>
        <v>#VALUE!</v>
      </c>
      <c r="AT58" s="57" t="e">
        <f aca="false">'surfaces brutes'!#ref!</f>
        <v>#VALUE!</v>
      </c>
      <c r="AU58" s="42" t="e">
        <f aca="false">concentrations!#REF!</f>
        <v>#VALUE!</v>
      </c>
      <c r="AV58" s="57" t="e">
        <f aca="false">'surfaces brutes'!#ref!</f>
        <v>#VALUE!</v>
      </c>
      <c r="AW58" s="42" t="e">
        <f aca="false">concentrations!#REF!</f>
        <v>#VALUE!</v>
      </c>
      <c r="AX58" s="57" t="e">
        <f aca="false">'surfaces brutes'!#ref!</f>
        <v>#VALUE!</v>
      </c>
      <c r="AY58" s="42" t="e">
        <f aca="false">concentrations!#REF!</f>
        <v>#VALUE!</v>
      </c>
      <c r="AZ58" s="57" t="e">
        <f aca="false">'surfaces brutes'!#ref!</f>
        <v>#VALUE!</v>
      </c>
      <c r="BA58" s="42" t="e">
        <f aca="false">concentrations!#REF!</f>
        <v>#VALUE!</v>
      </c>
      <c r="BB58" s="42" t="e">
        <f aca="false">'surfaces brutes'!#ref!</f>
        <v>#VALUE!</v>
      </c>
      <c r="BC58" s="42" t="e">
        <f aca="false">concentrations!#REF!</f>
        <v>#VALUE!</v>
      </c>
      <c r="BD58" s="57" t="e">
        <f aca="false">'surfaces brutes'!#ref!</f>
        <v>#VALUE!</v>
      </c>
      <c r="BE58" s="42" t="e">
        <f aca="false">concentrations!#REF!</f>
        <v>#VALUE!</v>
      </c>
      <c r="BF58" s="57" t="e">
        <f aca="false">'surfaces brutes'!#ref!</f>
        <v>#VALUE!</v>
      </c>
      <c r="BG58" s="0" t="e">
        <f aca="false">concentrations!#REF!</f>
        <v>#VALUE!</v>
      </c>
      <c r="BH58" s="57" t="e">
        <f aca="false">'surfaces brutes'!#ref!</f>
        <v>#VALUE!</v>
      </c>
      <c r="BI58" s="42" t="e">
        <f aca="false">concentrations!#REF!</f>
        <v>#VALUE!</v>
      </c>
      <c r="BJ58" s="57" t="e">
        <f aca="false">'surfaces brutes'!#ref!</f>
        <v>#VALUE!</v>
      </c>
      <c r="BK58" s="42" t="e">
        <f aca="false">concentrations!#REF!</f>
        <v>#VALUE!</v>
      </c>
      <c r="BL58" s="57" t="e">
        <f aca="false">'surfaces brutes'!#ref!</f>
        <v>#VALUE!</v>
      </c>
      <c r="BM58" s="42" t="e">
        <f aca="false">concentrations!#REF!</f>
        <v>#VALUE!</v>
      </c>
      <c r="BN58" s="57" t="e">
        <f aca="false">'surfaces brutes'!#ref!</f>
        <v>#VALUE!</v>
      </c>
      <c r="BO58" s="42" t="e">
        <f aca="false">concentrations!#REF!</f>
        <v>#VALUE!</v>
      </c>
      <c r="BP58" s="57" t="e">
        <f aca="false">'surfaces brutes'!#ref!</f>
        <v>#VALUE!</v>
      </c>
      <c r="BQ58" s="57" t="e">
        <f aca="false">concentrations!#REF!</f>
        <v>#VALUE!</v>
      </c>
      <c r="BR58" s="57" t="e">
        <f aca="false">'surfaces brutes'!#ref!</f>
        <v>#VALUE!</v>
      </c>
      <c r="BS58" s="42" t="e">
        <f aca="false">concentrations!#REF!</f>
        <v>#VALUE!</v>
      </c>
      <c r="BT58" s="57" t="e">
        <f aca="false">'surfaces brutes'!#ref!</f>
        <v>#VALUE!</v>
      </c>
      <c r="BU58" s="42"/>
      <c r="BV58" s="57"/>
      <c r="BW58" s="42"/>
      <c r="BX58" s="57"/>
      <c r="BY58" s="42"/>
      <c r="BZ58" s="57"/>
      <c r="CA58" s="42"/>
      <c r="CB58" s="57"/>
      <c r="CC58" s="42"/>
      <c r="CD58" s="57"/>
      <c r="CE58" s="42"/>
      <c r="CF58" s="57"/>
      <c r="CG58" s="57"/>
      <c r="CH58" s="57"/>
      <c r="CI58" s="57"/>
      <c r="CJ58" s="57"/>
      <c r="CK58" s="57"/>
      <c r="CL58" s="57"/>
      <c r="CM58" s="57"/>
      <c r="CN58" s="57"/>
    </row>
    <row r="59" customFormat="false" ht="13.2" hidden="false" customHeight="false" outlineLevel="0" collapsed="false">
      <c r="A59" s="66" t="e">
        <f aca="false">concentrations!#REF!</f>
        <v>#VALUE!</v>
      </c>
      <c r="B59" s="66" t="e">
        <f aca="false">concentrations!#REF!</f>
        <v>#VALUE!</v>
      </c>
      <c r="C59" s="67" t="e">
        <f aca="false">concentrations!#REF!</f>
        <v>#VALUE!</v>
      </c>
      <c r="D59" s="67" t="e">
        <f aca="false">'surfaces brutes'!#ref!</f>
        <v>#VALUE!</v>
      </c>
      <c r="E59" s="67" t="e">
        <f aca="false">'surfaces brutes'!#ref!</f>
        <v>#VALUE!</v>
      </c>
      <c r="F59" s="66" t="e">
        <f aca="false">'surfaces brutes'!#ref!</f>
        <v>#VALUE!</v>
      </c>
      <c r="G59" s="67" t="e">
        <f aca="false">concentrations!#REF!</f>
        <v>#VALUE!</v>
      </c>
      <c r="H59" s="67" t="e">
        <f aca="false">concentrations!#REF!</f>
        <v>#VALUE!</v>
      </c>
      <c r="I59" s="67" t="e">
        <f aca="false">concentrations!#REF!</f>
        <v>#VALUE!</v>
      </c>
      <c r="J59" s="67" t="e">
        <f aca="false">concentrations!#REF!</f>
        <v>#VALUE!</v>
      </c>
      <c r="K59" s="42" t="e">
        <f aca="false">concentrations!#REF!</f>
        <v>#VALUE!</v>
      </c>
      <c r="L59" s="0" t="e">
        <f aca="false">'surfaces brutes'!#ref!</f>
        <v>#VALUE!</v>
      </c>
      <c r="M59" s="42" t="e">
        <f aca="false">concentrations!#REF!</f>
        <v>#VALUE!</v>
      </c>
      <c r="N59" s="57" t="e">
        <f aca="false">'surfaces brutes'!#ref!</f>
        <v>#VALUE!</v>
      </c>
      <c r="O59" s="42" t="e">
        <f aca="false">concentrations!#REF!</f>
        <v>#VALUE!</v>
      </c>
      <c r="P59" s="57" t="e">
        <f aca="false">'surfaces brutes'!#ref!</f>
        <v>#VALUE!</v>
      </c>
      <c r="Q59" s="42" t="e">
        <f aca="false">concentrations!#REF!</f>
        <v>#VALUE!</v>
      </c>
      <c r="R59" s="57" t="e">
        <f aca="false">'surfaces brutes'!#ref!</f>
        <v>#VALUE!</v>
      </c>
      <c r="S59" s="42" t="e">
        <f aca="false">concentrations!#REF!</f>
        <v>#VALUE!</v>
      </c>
      <c r="T59" s="57" t="e">
        <f aca="false">'surfaces brutes'!#ref!</f>
        <v>#VALUE!</v>
      </c>
      <c r="U59" s="0" t="e">
        <f aca="false">concentrations!#REF!</f>
        <v>#VALUE!</v>
      </c>
      <c r="V59" s="0" t="e">
        <f aca="false">'surfaces brutes'!#ref!</f>
        <v>#VALUE!</v>
      </c>
      <c r="W59" s="42" t="e">
        <f aca="false">concentrations!#REF!</f>
        <v>#VALUE!</v>
      </c>
      <c r="X59" s="57" t="e">
        <f aca="false">'surfaces brutes'!#ref!</f>
        <v>#VALUE!</v>
      </c>
      <c r="Y59" s="42" t="e">
        <f aca="false">concentrations!#REF!</f>
        <v>#VALUE!</v>
      </c>
      <c r="Z59" s="57" t="e">
        <f aca="false">'surfaces brutes'!#ref!</f>
        <v>#VALUE!</v>
      </c>
      <c r="AA59" s="42" t="e">
        <f aca="false">concentrations!#REF!</f>
        <v>#VALUE!</v>
      </c>
      <c r="AB59" s="57" t="e">
        <f aca="false">'surfaces brutes'!#ref!</f>
        <v>#VALUE!</v>
      </c>
      <c r="AC59" s="42" t="e">
        <f aca="false">concentrations!#REF!</f>
        <v>#VALUE!</v>
      </c>
      <c r="AD59" s="57" t="e">
        <f aca="false">'surfaces brutes'!#ref!</f>
        <v>#VALUE!</v>
      </c>
      <c r="AE59" s="57" t="e">
        <f aca="false">concentrations!#REF!</f>
        <v>#VALUE!</v>
      </c>
      <c r="AF59" s="42" t="e">
        <f aca="false">'surfaces brutes'!#ref!</f>
        <v>#VALUE!</v>
      </c>
      <c r="AG59" s="42" t="e">
        <f aca="false">concentrations!#REF!</f>
        <v>#VALUE!</v>
      </c>
      <c r="AH59" s="57" t="e">
        <f aca="false">'surfaces brutes'!#ref!</f>
        <v>#VALUE!</v>
      </c>
      <c r="AI59" s="0" t="e">
        <f aca="false">concentrations!#REF!</f>
        <v>#VALUE!</v>
      </c>
      <c r="AJ59" s="57" t="e">
        <f aca="false">'surfaces brutes'!#ref!</f>
        <v>#VALUE!</v>
      </c>
      <c r="AK59" s="42" t="e">
        <f aca="false">concentrations!#REF!</f>
        <v>#VALUE!</v>
      </c>
      <c r="AL59" s="0" t="e">
        <f aca="false">'surfaces brutes'!#ref!</f>
        <v>#VALUE!</v>
      </c>
      <c r="AM59" s="0" t="e">
        <f aca="false">concentrations!#REF!</f>
        <v>#VALUE!</v>
      </c>
      <c r="AN59" s="57" t="e">
        <f aca="false">'surfaces brutes'!#ref!</f>
        <v>#VALUE!</v>
      </c>
      <c r="AO59" s="42" t="e">
        <f aca="false">concentrations!#REF!</f>
        <v>#VALUE!</v>
      </c>
      <c r="AP59" s="0" t="e">
        <f aca="false">'surfaces brutes'!#ref!</f>
        <v>#VALUE!</v>
      </c>
      <c r="AQ59" s="42" t="e">
        <f aca="false">concentrations!#REF!</f>
        <v>#VALUE!</v>
      </c>
      <c r="AR59" s="57" t="e">
        <f aca="false">'surfaces brutes'!#ref!</f>
        <v>#VALUE!</v>
      </c>
      <c r="AS59" s="42" t="e">
        <f aca="false">concentrations!#REF!</f>
        <v>#VALUE!</v>
      </c>
      <c r="AT59" s="57" t="e">
        <f aca="false">'surfaces brutes'!#ref!</f>
        <v>#VALUE!</v>
      </c>
      <c r="AU59" s="42" t="e">
        <f aca="false">concentrations!#REF!</f>
        <v>#VALUE!</v>
      </c>
      <c r="AV59" s="57" t="e">
        <f aca="false">'surfaces brutes'!#ref!</f>
        <v>#VALUE!</v>
      </c>
      <c r="AW59" s="42" t="e">
        <f aca="false">concentrations!#REF!</f>
        <v>#VALUE!</v>
      </c>
      <c r="AX59" s="57" t="e">
        <f aca="false">'surfaces brutes'!#ref!</f>
        <v>#VALUE!</v>
      </c>
      <c r="AY59" s="42" t="e">
        <f aca="false">concentrations!#REF!</f>
        <v>#VALUE!</v>
      </c>
      <c r="AZ59" s="57" t="e">
        <f aca="false">'surfaces brutes'!#ref!</f>
        <v>#VALUE!</v>
      </c>
      <c r="BA59" s="42" t="e">
        <f aca="false">concentrations!#REF!</f>
        <v>#VALUE!</v>
      </c>
      <c r="BB59" s="42" t="e">
        <f aca="false">'surfaces brutes'!#ref!</f>
        <v>#VALUE!</v>
      </c>
      <c r="BC59" s="42" t="e">
        <f aca="false">concentrations!#REF!</f>
        <v>#VALUE!</v>
      </c>
      <c r="BD59" s="57" t="e">
        <f aca="false">'surfaces brutes'!#ref!</f>
        <v>#VALUE!</v>
      </c>
      <c r="BE59" s="42" t="e">
        <f aca="false">concentrations!#REF!</f>
        <v>#VALUE!</v>
      </c>
      <c r="BF59" s="57" t="e">
        <f aca="false">'surfaces brutes'!#ref!</f>
        <v>#VALUE!</v>
      </c>
      <c r="BG59" s="0" t="e">
        <f aca="false">concentrations!#REF!</f>
        <v>#VALUE!</v>
      </c>
      <c r="BH59" s="57" t="e">
        <f aca="false">'surfaces brutes'!#ref!</f>
        <v>#VALUE!</v>
      </c>
      <c r="BI59" s="42" t="e">
        <f aca="false">concentrations!#REF!</f>
        <v>#VALUE!</v>
      </c>
      <c r="BJ59" s="57" t="e">
        <f aca="false">'surfaces brutes'!#ref!</f>
        <v>#VALUE!</v>
      </c>
      <c r="BK59" s="42" t="e">
        <f aca="false">concentrations!#REF!</f>
        <v>#VALUE!</v>
      </c>
      <c r="BL59" s="57" t="e">
        <f aca="false">'surfaces brutes'!#ref!</f>
        <v>#VALUE!</v>
      </c>
      <c r="BM59" s="42" t="e">
        <f aca="false">concentrations!#REF!</f>
        <v>#VALUE!</v>
      </c>
      <c r="BN59" s="57" t="e">
        <f aca="false">'surfaces brutes'!#ref!</f>
        <v>#VALUE!</v>
      </c>
      <c r="BO59" s="42" t="e">
        <f aca="false">concentrations!#REF!</f>
        <v>#VALUE!</v>
      </c>
      <c r="BP59" s="57" t="e">
        <f aca="false">'surfaces brutes'!#ref!</f>
        <v>#VALUE!</v>
      </c>
      <c r="BQ59" s="57" t="e">
        <f aca="false">concentrations!#REF!</f>
        <v>#VALUE!</v>
      </c>
      <c r="BR59" s="57" t="e">
        <f aca="false">'surfaces brutes'!#ref!</f>
        <v>#VALUE!</v>
      </c>
      <c r="BS59" s="42" t="e">
        <f aca="false">concentrations!#REF!</f>
        <v>#VALUE!</v>
      </c>
      <c r="BT59" s="57" t="e">
        <f aca="false">'surfaces brutes'!#ref!</f>
        <v>#VALUE!</v>
      </c>
      <c r="BU59" s="42"/>
      <c r="BV59" s="57"/>
      <c r="BW59" s="42"/>
      <c r="BX59" s="57"/>
      <c r="BY59" s="42"/>
      <c r="BZ59" s="57"/>
      <c r="CA59" s="42"/>
      <c r="CB59" s="57"/>
      <c r="CC59" s="42"/>
      <c r="CD59" s="57"/>
      <c r="CE59" s="42"/>
      <c r="CF59" s="57"/>
      <c r="CG59" s="57"/>
      <c r="CH59" s="57"/>
      <c r="CI59" s="57"/>
      <c r="CJ59" s="57"/>
      <c r="CK59" s="57"/>
      <c r="CL59" s="57"/>
      <c r="CM59" s="57"/>
      <c r="CN59" s="57"/>
    </row>
    <row r="60" customFormat="false" ht="13.2" hidden="false" customHeight="false" outlineLevel="0" collapsed="false">
      <c r="A60" s="66" t="e">
        <f aca="false">concentrations!#REF!</f>
        <v>#VALUE!</v>
      </c>
      <c r="B60" s="66" t="e">
        <f aca="false">concentrations!#REF!</f>
        <v>#VALUE!</v>
      </c>
      <c r="C60" s="67" t="e">
        <f aca="false">concentrations!#REF!</f>
        <v>#VALUE!</v>
      </c>
      <c r="D60" s="67" t="e">
        <f aca="false">'surfaces brutes'!#ref!</f>
        <v>#VALUE!</v>
      </c>
      <c r="E60" s="67" t="e">
        <f aca="false">'surfaces brutes'!#ref!</f>
        <v>#VALUE!</v>
      </c>
      <c r="F60" s="66" t="e">
        <f aca="false">'surfaces brutes'!#ref!</f>
        <v>#VALUE!</v>
      </c>
      <c r="G60" s="67" t="e">
        <f aca="false">concentrations!#REF!</f>
        <v>#VALUE!</v>
      </c>
      <c r="H60" s="67" t="e">
        <f aca="false">concentrations!#REF!</f>
        <v>#VALUE!</v>
      </c>
      <c r="I60" s="67" t="e">
        <f aca="false">concentrations!#REF!</f>
        <v>#VALUE!</v>
      </c>
      <c r="J60" s="67" t="e">
        <f aca="false">concentrations!#REF!</f>
        <v>#VALUE!</v>
      </c>
      <c r="K60" s="42" t="e">
        <f aca="false">concentrations!#REF!</f>
        <v>#VALUE!</v>
      </c>
      <c r="L60" s="0" t="e">
        <f aca="false">'surfaces brutes'!#ref!</f>
        <v>#VALUE!</v>
      </c>
      <c r="M60" s="42" t="e">
        <f aca="false">concentrations!#REF!</f>
        <v>#VALUE!</v>
      </c>
      <c r="N60" s="57" t="e">
        <f aca="false">'surfaces brutes'!#ref!</f>
        <v>#VALUE!</v>
      </c>
      <c r="O60" s="42" t="e">
        <f aca="false">concentrations!#REF!</f>
        <v>#VALUE!</v>
      </c>
      <c r="P60" s="57" t="e">
        <f aca="false">'surfaces brutes'!#ref!</f>
        <v>#VALUE!</v>
      </c>
      <c r="Q60" s="42" t="e">
        <f aca="false">concentrations!#REF!</f>
        <v>#VALUE!</v>
      </c>
      <c r="R60" s="57" t="e">
        <f aca="false">'surfaces brutes'!#ref!</f>
        <v>#VALUE!</v>
      </c>
      <c r="S60" s="42" t="e">
        <f aca="false">concentrations!#REF!</f>
        <v>#VALUE!</v>
      </c>
      <c r="T60" s="57" t="e">
        <f aca="false">'surfaces brutes'!#ref!</f>
        <v>#VALUE!</v>
      </c>
      <c r="U60" s="0" t="e">
        <f aca="false">concentrations!#REF!</f>
        <v>#VALUE!</v>
      </c>
      <c r="V60" s="0" t="e">
        <f aca="false">'surfaces brutes'!#ref!</f>
        <v>#VALUE!</v>
      </c>
      <c r="W60" s="42" t="e">
        <f aca="false">concentrations!#REF!</f>
        <v>#VALUE!</v>
      </c>
      <c r="X60" s="57" t="e">
        <f aca="false">'surfaces brutes'!#ref!</f>
        <v>#VALUE!</v>
      </c>
      <c r="Y60" s="42" t="e">
        <f aca="false">concentrations!#REF!</f>
        <v>#VALUE!</v>
      </c>
      <c r="Z60" s="57" t="e">
        <f aca="false">'surfaces brutes'!#ref!</f>
        <v>#VALUE!</v>
      </c>
      <c r="AA60" s="42" t="e">
        <f aca="false">concentrations!#REF!</f>
        <v>#VALUE!</v>
      </c>
      <c r="AB60" s="57" t="e">
        <f aca="false">'surfaces brutes'!#ref!</f>
        <v>#VALUE!</v>
      </c>
      <c r="AC60" s="42" t="e">
        <f aca="false">concentrations!#REF!</f>
        <v>#VALUE!</v>
      </c>
      <c r="AD60" s="57" t="e">
        <f aca="false">'surfaces brutes'!#ref!</f>
        <v>#VALUE!</v>
      </c>
      <c r="AE60" s="57" t="e">
        <f aca="false">concentrations!#REF!</f>
        <v>#VALUE!</v>
      </c>
      <c r="AF60" s="42" t="e">
        <f aca="false">'surfaces brutes'!#ref!</f>
        <v>#VALUE!</v>
      </c>
      <c r="AG60" s="42" t="e">
        <f aca="false">concentrations!#REF!</f>
        <v>#VALUE!</v>
      </c>
      <c r="AH60" s="57" t="e">
        <f aca="false">'surfaces brutes'!#ref!</f>
        <v>#VALUE!</v>
      </c>
      <c r="AI60" s="0" t="e">
        <f aca="false">concentrations!#REF!</f>
        <v>#VALUE!</v>
      </c>
      <c r="AJ60" s="57" t="e">
        <f aca="false">'surfaces brutes'!#ref!</f>
        <v>#VALUE!</v>
      </c>
      <c r="AK60" s="42" t="e">
        <f aca="false">concentrations!#REF!</f>
        <v>#VALUE!</v>
      </c>
      <c r="AL60" s="0" t="e">
        <f aca="false">'surfaces brutes'!#ref!</f>
        <v>#VALUE!</v>
      </c>
      <c r="AM60" s="0" t="e">
        <f aca="false">concentrations!#REF!</f>
        <v>#VALUE!</v>
      </c>
      <c r="AN60" s="57" t="e">
        <f aca="false">'surfaces brutes'!#ref!</f>
        <v>#VALUE!</v>
      </c>
      <c r="AO60" s="42" t="e">
        <f aca="false">concentrations!#REF!</f>
        <v>#VALUE!</v>
      </c>
      <c r="AP60" s="0" t="e">
        <f aca="false">'surfaces brutes'!#ref!</f>
        <v>#VALUE!</v>
      </c>
      <c r="AQ60" s="42" t="e">
        <f aca="false">concentrations!#REF!</f>
        <v>#VALUE!</v>
      </c>
      <c r="AR60" s="57" t="e">
        <f aca="false">'surfaces brutes'!#ref!</f>
        <v>#VALUE!</v>
      </c>
      <c r="AS60" s="42" t="e">
        <f aca="false">concentrations!#REF!</f>
        <v>#VALUE!</v>
      </c>
      <c r="AT60" s="57" t="e">
        <f aca="false">'surfaces brutes'!#ref!</f>
        <v>#VALUE!</v>
      </c>
      <c r="AU60" s="42" t="e">
        <f aca="false">concentrations!#REF!</f>
        <v>#VALUE!</v>
      </c>
      <c r="AV60" s="57" t="e">
        <f aca="false">'surfaces brutes'!#ref!</f>
        <v>#VALUE!</v>
      </c>
      <c r="AW60" s="42" t="e">
        <f aca="false">concentrations!#REF!</f>
        <v>#VALUE!</v>
      </c>
      <c r="AX60" s="57" t="e">
        <f aca="false">'surfaces brutes'!#ref!</f>
        <v>#VALUE!</v>
      </c>
      <c r="AY60" s="42" t="e">
        <f aca="false">concentrations!#REF!</f>
        <v>#VALUE!</v>
      </c>
      <c r="AZ60" s="57" t="e">
        <f aca="false">'surfaces brutes'!#ref!</f>
        <v>#VALUE!</v>
      </c>
      <c r="BA60" s="42" t="e">
        <f aca="false">concentrations!#REF!</f>
        <v>#VALUE!</v>
      </c>
      <c r="BB60" s="42" t="e">
        <f aca="false">'surfaces brutes'!#ref!</f>
        <v>#VALUE!</v>
      </c>
      <c r="BC60" s="42" t="e">
        <f aca="false">concentrations!#REF!</f>
        <v>#VALUE!</v>
      </c>
      <c r="BD60" s="57" t="e">
        <f aca="false">'surfaces brutes'!#ref!</f>
        <v>#VALUE!</v>
      </c>
      <c r="BE60" s="42" t="e">
        <f aca="false">concentrations!#REF!</f>
        <v>#VALUE!</v>
      </c>
      <c r="BF60" s="57" t="e">
        <f aca="false">'surfaces brutes'!#ref!</f>
        <v>#VALUE!</v>
      </c>
      <c r="BG60" s="0" t="e">
        <f aca="false">concentrations!#REF!</f>
        <v>#VALUE!</v>
      </c>
      <c r="BH60" s="57" t="e">
        <f aca="false">'surfaces brutes'!#ref!</f>
        <v>#VALUE!</v>
      </c>
      <c r="BI60" s="42" t="e">
        <f aca="false">concentrations!#REF!</f>
        <v>#VALUE!</v>
      </c>
      <c r="BJ60" s="57" t="e">
        <f aca="false">'surfaces brutes'!#ref!</f>
        <v>#VALUE!</v>
      </c>
      <c r="BK60" s="42" t="e">
        <f aca="false">concentrations!#REF!</f>
        <v>#VALUE!</v>
      </c>
      <c r="BL60" s="57" t="e">
        <f aca="false">'surfaces brutes'!#ref!</f>
        <v>#VALUE!</v>
      </c>
      <c r="BM60" s="42" t="e">
        <f aca="false">concentrations!#REF!</f>
        <v>#VALUE!</v>
      </c>
      <c r="BN60" s="57" t="e">
        <f aca="false">'surfaces brutes'!#ref!</f>
        <v>#VALUE!</v>
      </c>
      <c r="BO60" s="42" t="e">
        <f aca="false">concentrations!#REF!</f>
        <v>#VALUE!</v>
      </c>
      <c r="BP60" s="57" t="e">
        <f aca="false">'surfaces brutes'!#ref!</f>
        <v>#VALUE!</v>
      </c>
      <c r="BQ60" s="57" t="e">
        <f aca="false">concentrations!#REF!</f>
        <v>#VALUE!</v>
      </c>
      <c r="BR60" s="57" t="e">
        <f aca="false">'surfaces brutes'!#ref!</f>
        <v>#VALUE!</v>
      </c>
      <c r="BS60" s="42" t="e">
        <f aca="false">concentrations!#REF!</f>
        <v>#VALUE!</v>
      </c>
      <c r="BT60" s="57" t="e">
        <f aca="false">'surfaces brutes'!#ref!</f>
        <v>#VALUE!</v>
      </c>
      <c r="BU60" s="42"/>
      <c r="BV60" s="57"/>
      <c r="BW60" s="42"/>
      <c r="BX60" s="57"/>
      <c r="BY60" s="42"/>
      <c r="BZ60" s="57"/>
      <c r="CA60" s="42"/>
      <c r="CB60" s="57"/>
      <c r="CC60" s="42"/>
      <c r="CD60" s="57"/>
      <c r="CE60" s="42"/>
      <c r="CF60" s="57"/>
      <c r="CG60" s="57"/>
      <c r="CH60" s="57"/>
      <c r="CI60" s="57"/>
      <c r="CJ60" s="57"/>
      <c r="CK60" s="57"/>
      <c r="CL60" s="57"/>
      <c r="CM60" s="57"/>
      <c r="CN60" s="57"/>
    </row>
    <row r="61" customFormat="false" ht="13.2" hidden="false" customHeight="false" outlineLevel="0" collapsed="false">
      <c r="A61" s="66" t="e">
        <f aca="false">concentrations!#REF!</f>
        <v>#VALUE!</v>
      </c>
      <c r="B61" s="66" t="e">
        <f aca="false">concentrations!#REF!</f>
        <v>#VALUE!</v>
      </c>
      <c r="C61" s="67" t="e">
        <f aca="false">concentrations!#REF!</f>
        <v>#VALUE!</v>
      </c>
      <c r="D61" s="67" t="e">
        <f aca="false">'surfaces brutes'!#ref!</f>
        <v>#VALUE!</v>
      </c>
      <c r="E61" s="67" t="e">
        <f aca="false">'surfaces brutes'!#ref!</f>
        <v>#VALUE!</v>
      </c>
      <c r="F61" s="66" t="e">
        <f aca="false">'surfaces brutes'!#ref!</f>
        <v>#VALUE!</v>
      </c>
      <c r="G61" s="67" t="e">
        <f aca="false">concentrations!#REF!</f>
        <v>#VALUE!</v>
      </c>
      <c r="H61" s="67" t="e">
        <f aca="false">concentrations!#REF!</f>
        <v>#VALUE!</v>
      </c>
      <c r="I61" s="67" t="e">
        <f aca="false">concentrations!#REF!</f>
        <v>#VALUE!</v>
      </c>
      <c r="J61" s="67" t="e">
        <f aca="false">concentrations!#REF!</f>
        <v>#VALUE!</v>
      </c>
      <c r="K61" s="42" t="e">
        <f aca="false">concentrations!#REF!</f>
        <v>#VALUE!</v>
      </c>
      <c r="L61" s="0" t="e">
        <f aca="false">'surfaces brutes'!#ref!</f>
        <v>#VALUE!</v>
      </c>
      <c r="M61" s="42" t="e">
        <f aca="false">concentrations!#REF!</f>
        <v>#VALUE!</v>
      </c>
      <c r="N61" s="57" t="e">
        <f aca="false">'surfaces brutes'!#ref!</f>
        <v>#VALUE!</v>
      </c>
      <c r="O61" s="42" t="e">
        <f aca="false">concentrations!#REF!</f>
        <v>#VALUE!</v>
      </c>
      <c r="P61" s="57" t="e">
        <f aca="false">'surfaces brutes'!#ref!</f>
        <v>#VALUE!</v>
      </c>
      <c r="Q61" s="42" t="e">
        <f aca="false">concentrations!#REF!</f>
        <v>#VALUE!</v>
      </c>
      <c r="R61" s="57" t="e">
        <f aca="false">'surfaces brutes'!#ref!</f>
        <v>#VALUE!</v>
      </c>
      <c r="S61" s="42" t="e">
        <f aca="false">concentrations!#REF!</f>
        <v>#VALUE!</v>
      </c>
      <c r="T61" s="57" t="e">
        <f aca="false">'surfaces brutes'!#ref!</f>
        <v>#VALUE!</v>
      </c>
      <c r="U61" s="0" t="e">
        <f aca="false">concentrations!#REF!</f>
        <v>#VALUE!</v>
      </c>
      <c r="V61" s="0" t="e">
        <f aca="false">'surfaces brutes'!#ref!</f>
        <v>#VALUE!</v>
      </c>
      <c r="W61" s="42" t="e">
        <f aca="false">concentrations!#REF!</f>
        <v>#VALUE!</v>
      </c>
      <c r="X61" s="57" t="e">
        <f aca="false">'surfaces brutes'!#ref!</f>
        <v>#VALUE!</v>
      </c>
      <c r="Y61" s="42" t="e">
        <f aca="false">concentrations!#REF!</f>
        <v>#VALUE!</v>
      </c>
      <c r="Z61" s="57" t="e">
        <f aca="false">'surfaces brutes'!#ref!</f>
        <v>#VALUE!</v>
      </c>
      <c r="AA61" s="42" t="e">
        <f aca="false">concentrations!#REF!</f>
        <v>#VALUE!</v>
      </c>
      <c r="AB61" s="57" t="e">
        <f aca="false">'surfaces brutes'!#ref!</f>
        <v>#VALUE!</v>
      </c>
      <c r="AC61" s="42" t="e">
        <f aca="false">concentrations!#REF!</f>
        <v>#VALUE!</v>
      </c>
      <c r="AD61" s="57" t="e">
        <f aca="false">'surfaces brutes'!#ref!</f>
        <v>#VALUE!</v>
      </c>
      <c r="AE61" s="57" t="e">
        <f aca="false">concentrations!#REF!</f>
        <v>#VALUE!</v>
      </c>
      <c r="AF61" s="42" t="e">
        <f aca="false">'surfaces brutes'!#ref!</f>
        <v>#VALUE!</v>
      </c>
      <c r="AG61" s="42" t="e">
        <f aca="false">concentrations!#REF!</f>
        <v>#VALUE!</v>
      </c>
      <c r="AH61" s="57" t="e">
        <f aca="false">'surfaces brutes'!#ref!</f>
        <v>#VALUE!</v>
      </c>
      <c r="AI61" s="0" t="e">
        <f aca="false">concentrations!#REF!</f>
        <v>#VALUE!</v>
      </c>
      <c r="AJ61" s="57" t="e">
        <f aca="false">'surfaces brutes'!#ref!</f>
        <v>#VALUE!</v>
      </c>
      <c r="AK61" s="42" t="e">
        <f aca="false">concentrations!#REF!</f>
        <v>#VALUE!</v>
      </c>
      <c r="AL61" s="0" t="e">
        <f aca="false">'surfaces brutes'!#ref!</f>
        <v>#VALUE!</v>
      </c>
      <c r="AM61" s="0" t="e">
        <f aca="false">concentrations!#REF!</f>
        <v>#VALUE!</v>
      </c>
      <c r="AN61" s="57" t="e">
        <f aca="false">'surfaces brutes'!#ref!</f>
        <v>#VALUE!</v>
      </c>
      <c r="AO61" s="42" t="e">
        <f aca="false">concentrations!#REF!</f>
        <v>#VALUE!</v>
      </c>
      <c r="AP61" s="0" t="e">
        <f aca="false">'surfaces brutes'!#ref!</f>
        <v>#VALUE!</v>
      </c>
      <c r="AQ61" s="42" t="e">
        <f aca="false">concentrations!#REF!</f>
        <v>#VALUE!</v>
      </c>
      <c r="AR61" s="57" t="e">
        <f aca="false">'surfaces brutes'!#ref!</f>
        <v>#VALUE!</v>
      </c>
      <c r="AS61" s="42" t="e">
        <f aca="false">concentrations!#REF!</f>
        <v>#VALUE!</v>
      </c>
      <c r="AT61" s="57" t="e">
        <f aca="false">'surfaces brutes'!#ref!</f>
        <v>#VALUE!</v>
      </c>
      <c r="AU61" s="42" t="e">
        <f aca="false">concentrations!#REF!</f>
        <v>#VALUE!</v>
      </c>
      <c r="AV61" s="57" t="e">
        <f aca="false">'surfaces brutes'!#ref!</f>
        <v>#VALUE!</v>
      </c>
      <c r="AW61" s="42" t="e">
        <f aca="false">concentrations!#REF!</f>
        <v>#VALUE!</v>
      </c>
      <c r="AX61" s="57" t="e">
        <f aca="false">'surfaces brutes'!#ref!</f>
        <v>#VALUE!</v>
      </c>
      <c r="AY61" s="42" t="e">
        <f aca="false">concentrations!#REF!</f>
        <v>#VALUE!</v>
      </c>
      <c r="AZ61" s="57" t="e">
        <f aca="false">'surfaces brutes'!#ref!</f>
        <v>#VALUE!</v>
      </c>
      <c r="BA61" s="42" t="e">
        <f aca="false">concentrations!#REF!</f>
        <v>#VALUE!</v>
      </c>
      <c r="BB61" s="42" t="e">
        <f aca="false">'surfaces brutes'!#ref!</f>
        <v>#VALUE!</v>
      </c>
      <c r="BC61" s="42" t="e">
        <f aca="false">concentrations!#REF!</f>
        <v>#VALUE!</v>
      </c>
      <c r="BD61" s="57" t="e">
        <f aca="false">'surfaces brutes'!#ref!</f>
        <v>#VALUE!</v>
      </c>
      <c r="BE61" s="42" t="e">
        <f aca="false">concentrations!#REF!</f>
        <v>#VALUE!</v>
      </c>
      <c r="BF61" s="57" t="e">
        <f aca="false">'surfaces brutes'!#ref!</f>
        <v>#VALUE!</v>
      </c>
      <c r="BG61" s="0" t="e">
        <f aca="false">concentrations!#REF!</f>
        <v>#VALUE!</v>
      </c>
      <c r="BH61" s="57" t="e">
        <f aca="false">'surfaces brutes'!#ref!</f>
        <v>#VALUE!</v>
      </c>
      <c r="BI61" s="42" t="e">
        <f aca="false">concentrations!#REF!</f>
        <v>#VALUE!</v>
      </c>
      <c r="BJ61" s="57" t="e">
        <f aca="false">'surfaces brutes'!#ref!</f>
        <v>#VALUE!</v>
      </c>
      <c r="BK61" s="42" t="e">
        <f aca="false">concentrations!#REF!</f>
        <v>#VALUE!</v>
      </c>
      <c r="BL61" s="57" t="e">
        <f aca="false">'surfaces brutes'!#ref!</f>
        <v>#VALUE!</v>
      </c>
      <c r="BM61" s="42" t="e">
        <f aca="false">concentrations!#REF!</f>
        <v>#VALUE!</v>
      </c>
      <c r="BN61" s="57" t="e">
        <f aca="false">'surfaces brutes'!#ref!</f>
        <v>#VALUE!</v>
      </c>
      <c r="BO61" s="42" t="e">
        <f aca="false">concentrations!#REF!</f>
        <v>#VALUE!</v>
      </c>
      <c r="BP61" s="57" t="e">
        <f aca="false">'surfaces brutes'!#ref!</f>
        <v>#VALUE!</v>
      </c>
      <c r="BQ61" s="57" t="e">
        <f aca="false">concentrations!#REF!</f>
        <v>#VALUE!</v>
      </c>
      <c r="BR61" s="57" t="e">
        <f aca="false">'surfaces brutes'!#ref!</f>
        <v>#VALUE!</v>
      </c>
      <c r="BS61" s="42" t="e">
        <f aca="false">concentrations!#REF!</f>
        <v>#VALUE!</v>
      </c>
      <c r="BT61" s="57" t="e">
        <f aca="false">'surfaces brutes'!#ref!</f>
        <v>#VALUE!</v>
      </c>
      <c r="BU61" s="42"/>
      <c r="BV61" s="57"/>
      <c r="BW61" s="42"/>
      <c r="BX61" s="57"/>
      <c r="BY61" s="42"/>
      <c r="BZ61" s="57"/>
      <c r="CA61" s="42"/>
      <c r="CB61" s="57"/>
      <c r="CC61" s="42"/>
      <c r="CD61" s="57"/>
      <c r="CE61" s="42"/>
      <c r="CF61" s="57"/>
      <c r="CG61" s="57"/>
      <c r="CH61" s="57"/>
      <c r="CI61" s="57"/>
      <c r="CJ61" s="57"/>
      <c r="CK61" s="57"/>
      <c r="CL61" s="57"/>
      <c r="CM61" s="57"/>
      <c r="CN61" s="57"/>
    </row>
    <row r="62" customFormat="false" ht="13.2" hidden="false" customHeight="false" outlineLevel="0" collapsed="false">
      <c r="A62" s="66" t="e">
        <f aca="false">concentrations!#REF!</f>
        <v>#VALUE!</v>
      </c>
      <c r="B62" s="66" t="e">
        <f aca="false">concentrations!#REF!</f>
        <v>#VALUE!</v>
      </c>
      <c r="C62" s="67" t="e">
        <f aca="false">concentrations!#REF!</f>
        <v>#VALUE!</v>
      </c>
      <c r="D62" s="67" t="e">
        <f aca="false">'surfaces brutes'!#ref!</f>
        <v>#VALUE!</v>
      </c>
      <c r="E62" s="67" t="e">
        <f aca="false">'surfaces brutes'!#ref!</f>
        <v>#VALUE!</v>
      </c>
      <c r="F62" s="66" t="e">
        <f aca="false">'surfaces brutes'!#ref!</f>
        <v>#VALUE!</v>
      </c>
      <c r="G62" s="67" t="e">
        <f aca="false">concentrations!#REF!</f>
        <v>#VALUE!</v>
      </c>
      <c r="H62" s="67" t="e">
        <f aca="false">concentrations!#REF!</f>
        <v>#VALUE!</v>
      </c>
      <c r="I62" s="67" t="e">
        <f aca="false">concentrations!#REF!</f>
        <v>#VALUE!</v>
      </c>
      <c r="J62" s="67" t="e">
        <f aca="false">concentrations!#REF!</f>
        <v>#VALUE!</v>
      </c>
      <c r="K62" s="42" t="e">
        <f aca="false">concentrations!#REF!</f>
        <v>#VALUE!</v>
      </c>
      <c r="L62" s="0" t="e">
        <f aca="false">'surfaces brutes'!#ref!</f>
        <v>#VALUE!</v>
      </c>
      <c r="M62" s="42" t="e">
        <f aca="false">concentrations!#REF!</f>
        <v>#VALUE!</v>
      </c>
      <c r="N62" s="57" t="e">
        <f aca="false">'surfaces brutes'!#ref!</f>
        <v>#VALUE!</v>
      </c>
      <c r="O62" s="42" t="e">
        <f aca="false">concentrations!#REF!</f>
        <v>#VALUE!</v>
      </c>
      <c r="P62" s="57" t="e">
        <f aca="false">'surfaces brutes'!#ref!</f>
        <v>#VALUE!</v>
      </c>
      <c r="Q62" s="42" t="e">
        <f aca="false">concentrations!#REF!</f>
        <v>#VALUE!</v>
      </c>
      <c r="R62" s="57" t="e">
        <f aca="false">'surfaces brutes'!#ref!</f>
        <v>#VALUE!</v>
      </c>
      <c r="S62" s="42" t="e">
        <f aca="false">concentrations!#REF!</f>
        <v>#VALUE!</v>
      </c>
      <c r="T62" s="57" t="e">
        <f aca="false">'surfaces brutes'!#ref!</f>
        <v>#VALUE!</v>
      </c>
      <c r="U62" s="0" t="e">
        <f aca="false">concentrations!#REF!</f>
        <v>#VALUE!</v>
      </c>
      <c r="V62" s="0" t="e">
        <f aca="false">'surfaces brutes'!#ref!</f>
        <v>#VALUE!</v>
      </c>
      <c r="W62" s="42" t="e">
        <f aca="false">concentrations!#REF!</f>
        <v>#VALUE!</v>
      </c>
      <c r="X62" s="57" t="e">
        <f aca="false">'surfaces brutes'!#ref!</f>
        <v>#VALUE!</v>
      </c>
      <c r="Y62" s="42" t="e">
        <f aca="false">concentrations!#REF!</f>
        <v>#VALUE!</v>
      </c>
      <c r="Z62" s="57" t="e">
        <f aca="false">'surfaces brutes'!#ref!</f>
        <v>#VALUE!</v>
      </c>
      <c r="AA62" s="42" t="e">
        <f aca="false">concentrations!#REF!</f>
        <v>#VALUE!</v>
      </c>
      <c r="AB62" s="57" t="e">
        <f aca="false">'surfaces brutes'!#ref!</f>
        <v>#VALUE!</v>
      </c>
      <c r="AC62" s="42" t="e">
        <f aca="false">concentrations!#REF!</f>
        <v>#VALUE!</v>
      </c>
      <c r="AD62" s="57" t="e">
        <f aca="false">'surfaces brutes'!#ref!</f>
        <v>#VALUE!</v>
      </c>
      <c r="AE62" s="57" t="e">
        <f aca="false">concentrations!#REF!</f>
        <v>#VALUE!</v>
      </c>
      <c r="AF62" s="42" t="e">
        <f aca="false">'surfaces brutes'!#ref!</f>
        <v>#VALUE!</v>
      </c>
      <c r="AG62" s="42" t="e">
        <f aca="false">concentrations!#REF!</f>
        <v>#VALUE!</v>
      </c>
      <c r="AH62" s="57" t="e">
        <f aca="false">'surfaces brutes'!#ref!</f>
        <v>#VALUE!</v>
      </c>
      <c r="AI62" s="0" t="e">
        <f aca="false">concentrations!#REF!</f>
        <v>#VALUE!</v>
      </c>
      <c r="AJ62" s="57" t="e">
        <f aca="false">'surfaces brutes'!#ref!</f>
        <v>#VALUE!</v>
      </c>
      <c r="AK62" s="42" t="e">
        <f aca="false">concentrations!#REF!</f>
        <v>#VALUE!</v>
      </c>
      <c r="AL62" s="0" t="e">
        <f aca="false">'surfaces brutes'!#ref!</f>
        <v>#VALUE!</v>
      </c>
      <c r="AM62" s="0" t="e">
        <f aca="false">concentrations!#REF!</f>
        <v>#VALUE!</v>
      </c>
      <c r="AN62" s="57" t="e">
        <f aca="false">'surfaces brutes'!#ref!</f>
        <v>#VALUE!</v>
      </c>
      <c r="AO62" s="42" t="e">
        <f aca="false">concentrations!#REF!</f>
        <v>#VALUE!</v>
      </c>
      <c r="AP62" s="0" t="e">
        <f aca="false">'surfaces brutes'!#ref!</f>
        <v>#VALUE!</v>
      </c>
      <c r="AQ62" s="42" t="e">
        <f aca="false">concentrations!#REF!</f>
        <v>#VALUE!</v>
      </c>
      <c r="AR62" s="57" t="e">
        <f aca="false">'surfaces brutes'!#ref!</f>
        <v>#VALUE!</v>
      </c>
      <c r="AS62" s="42" t="e">
        <f aca="false">concentrations!#REF!</f>
        <v>#VALUE!</v>
      </c>
      <c r="AT62" s="57" t="e">
        <f aca="false">'surfaces brutes'!#ref!</f>
        <v>#VALUE!</v>
      </c>
      <c r="AU62" s="42" t="e">
        <f aca="false">concentrations!#REF!</f>
        <v>#VALUE!</v>
      </c>
      <c r="AV62" s="57" t="e">
        <f aca="false">'surfaces brutes'!#ref!</f>
        <v>#VALUE!</v>
      </c>
      <c r="AW62" s="42" t="e">
        <f aca="false">concentrations!#REF!</f>
        <v>#VALUE!</v>
      </c>
      <c r="AX62" s="57" t="e">
        <f aca="false">'surfaces brutes'!#ref!</f>
        <v>#VALUE!</v>
      </c>
      <c r="AY62" s="42" t="e">
        <f aca="false">concentrations!#REF!</f>
        <v>#VALUE!</v>
      </c>
      <c r="AZ62" s="57" t="e">
        <f aca="false">'surfaces brutes'!#ref!</f>
        <v>#VALUE!</v>
      </c>
      <c r="BA62" s="42" t="e">
        <f aca="false">concentrations!#REF!</f>
        <v>#VALUE!</v>
      </c>
      <c r="BB62" s="42" t="e">
        <f aca="false">'surfaces brutes'!#ref!</f>
        <v>#VALUE!</v>
      </c>
      <c r="BC62" s="42" t="e">
        <f aca="false">concentrations!#REF!</f>
        <v>#VALUE!</v>
      </c>
      <c r="BD62" s="57" t="e">
        <f aca="false">'surfaces brutes'!#ref!</f>
        <v>#VALUE!</v>
      </c>
      <c r="BE62" s="42" t="e">
        <f aca="false">concentrations!#REF!</f>
        <v>#VALUE!</v>
      </c>
      <c r="BF62" s="57" t="e">
        <f aca="false">'surfaces brutes'!#ref!</f>
        <v>#VALUE!</v>
      </c>
      <c r="BG62" s="0" t="e">
        <f aca="false">concentrations!#REF!</f>
        <v>#VALUE!</v>
      </c>
      <c r="BH62" s="57" t="e">
        <f aca="false">'surfaces brutes'!#ref!</f>
        <v>#VALUE!</v>
      </c>
      <c r="BI62" s="42" t="e">
        <f aca="false">concentrations!#REF!</f>
        <v>#VALUE!</v>
      </c>
      <c r="BJ62" s="57" t="e">
        <f aca="false">'surfaces brutes'!#ref!</f>
        <v>#VALUE!</v>
      </c>
      <c r="BK62" s="42" t="e">
        <f aca="false">concentrations!#REF!</f>
        <v>#VALUE!</v>
      </c>
      <c r="BL62" s="57" t="e">
        <f aca="false">'surfaces brutes'!#ref!</f>
        <v>#VALUE!</v>
      </c>
      <c r="BM62" s="42" t="e">
        <f aca="false">concentrations!#REF!</f>
        <v>#VALUE!</v>
      </c>
      <c r="BN62" s="57" t="e">
        <f aca="false">'surfaces brutes'!#ref!</f>
        <v>#VALUE!</v>
      </c>
      <c r="BO62" s="42" t="e">
        <f aca="false">concentrations!#REF!</f>
        <v>#VALUE!</v>
      </c>
      <c r="BP62" s="57" t="e">
        <f aca="false">'surfaces brutes'!#ref!</f>
        <v>#VALUE!</v>
      </c>
      <c r="BQ62" s="57" t="e">
        <f aca="false">concentrations!#REF!</f>
        <v>#VALUE!</v>
      </c>
      <c r="BR62" s="57" t="e">
        <f aca="false">'surfaces brutes'!#ref!</f>
        <v>#VALUE!</v>
      </c>
      <c r="BS62" s="42" t="e">
        <f aca="false">concentrations!#REF!</f>
        <v>#VALUE!</v>
      </c>
      <c r="BT62" s="57" t="e">
        <f aca="false">'surfaces brutes'!#ref!</f>
        <v>#VALUE!</v>
      </c>
      <c r="BU62" s="42"/>
      <c r="BV62" s="57"/>
      <c r="BW62" s="42"/>
      <c r="BX62" s="57"/>
      <c r="BY62" s="42"/>
      <c r="BZ62" s="57"/>
      <c r="CA62" s="42"/>
      <c r="CB62" s="57"/>
      <c r="CC62" s="42"/>
      <c r="CD62" s="57"/>
      <c r="CE62" s="42"/>
      <c r="CF62" s="57"/>
      <c r="CG62" s="57"/>
      <c r="CH62" s="57"/>
      <c r="CI62" s="57"/>
      <c r="CJ62" s="57"/>
      <c r="CK62" s="57"/>
      <c r="CL62" s="57"/>
      <c r="CM62" s="57"/>
      <c r="CN62" s="57"/>
    </row>
    <row r="63" customFormat="false" ht="13.2" hidden="false" customHeight="false" outlineLevel="0" collapsed="false">
      <c r="A63" s="66" t="e">
        <f aca="false">concentrations!#REF!</f>
        <v>#VALUE!</v>
      </c>
      <c r="B63" s="66" t="e">
        <f aca="false">concentrations!#REF!</f>
        <v>#VALUE!</v>
      </c>
      <c r="C63" s="67" t="e">
        <f aca="false">concentrations!#REF!</f>
        <v>#VALUE!</v>
      </c>
      <c r="D63" s="67" t="e">
        <f aca="false">'surfaces brutes'!#ref!</f>
        <v>#VALUE!</v>
      </c>
      <c r="E63" s="67" t="e">
        <f aca="false">'surfaces brutes'!#ref!</f>
        <v>#VALUE!</v>
      </c>
      <c r="F63" s="66" t="e">
        <f aca="false">'surfaces brutes'!#ref!</f>
        <v>#VALUE!</v>
      </c>
      <c r="G63" s="67" t="e">
        <f aca="false">concentrations!#REF!</f>
        <v>#VALUE!</v>
      </c>
      <c r="H63" s="67" t="e">
        <f aca="false">concentrations!#REF!</f>
        <v>#VALUE!</v>
      </c>
      <c r="I63" s="67" t="e">
        <f aca="false">concentrations!#REF!</f>
        <v>#VALUE!</v>
      </c>
      <c r="J63" s="67" t="e">
        <f aca="false">concentrations!#REF!</f>
        <v>#VALUE!</v>
      </c>
      <c r="K63" s="42" t="e">
        <f aca="false">concentrations!#REF!</f>
        <v>#VALUE!</v>
      </c>
      <c r="L63" s="0" t="e">
        <f aca="false">'surfaces brutes'!#ref!</f>
        <v>#VALUE!</v>
      </c>
      <c r="M63" s="42" t="e">
        <f aca="false">concentrations!#REF!</f>
        <v>#VALUE!</v>
      </c>
      <c r="N63" s="57" t="e">
        <f aca="false">'surfaces brutes'!#ref!</f>
        <v>#VALUE!</v>
      </c>
      <c r="O63" s="42" t="e">
        <f aca="false">concentrations!#REF!</f>
        <v>#VALUE!</v>
      </c>
      <c r="P63" s="57" t="e">
        <f aca="false">'surfaces brutes'!#ref!</f>
        <v>#VALUE!</v>
      </c>
      <c r="Q63" s="42" t="e">
        <f aca="false">concentrations!#REF!</f>
        <v>#VALUE!</v>
      </c>
      <c r="R63" s="57" t="e">
        <f aca="false">'surfaces brutes'!#ref!</f>
        <v>#VALUE!</v>
      </c>
      <c r="S63" s="42" t="e">
        <f aca="false">concentrations!#REF!</f>
        <v>#VALUE!</v>
      </c>
      <c r="T63" s="57" t="e">
        <f aca="false">'surfaces brutes'!#ref!</f>
        <v>#VALUE!</v>
      </c>
      <c r="U63" s="0" t="e">
        <f aca="false">concentrations!#REF!</f>
        <v>#VALUE!</v>
      </c>
      <c r="V63" s="0" t="e">
        <f aca="false">'surfaces brutes'!#ref!</f>
        <v>#VALUE!</v>
      </c>
      <c r="W63" s="42" t="e">
        <f aca="false">concentrations!#REF!</f>
        <v>#VALUE!</v>
      </c>
      <c r="X63" s="57" t="e">
        <f aca="false">'surfaces brutes'!#ref!</f>
        <v>#VALUE!</v>
      </c>
      <c r="Y63" s="42" t="e">
        <f aca="false">concentrations!#REF!</f>
        <v>#VALUE!</v>
      </c>
      <c r="Z63" s="57" t="e">
        <f aca="false">'surfaces brutes'!#ref!</f>
        <v>#VALUE!</v>
      </c>
      <c r="AA63" s="42" t="e">
        <f aca="false">concentrations!#REF!</f>
        <v>#VALUE!</v>
      </c>
      <c r="AB63" s="57" t="e">
        <f aca="false">'surfaces brutes'!#ref!</f>
        <v>#VALUE!</v>
      </c>
      <c r="AC63" s="42" t="e">
        <f aca="false">concentrations!#REF!</f>
        <v>#VALUE!</v>
      </c>
      <c r="AD63" s="57" t="e">
        <f aca="false">'surfaces brutes'!#ref!</f>
        <v>#VALUE!</v>
      </c>
      <c r="AE63" s="57" t="e">
        <f aca="false">concentrations!#REF!</f>
        <v>#VALUE!</v>
      </c>
      <c r="AF63" s="42" t="e">
        <f aca="false">'surfaces brutes'!#ref!</f>
        <v>#VALUE!</v>
      </c>
      <c r="AG63" s="42" t="e">
        <f aca="false">concentrations!#REF!</f>
        <v>#VALUE!</v>
      </c>
      <c r="AH63" s="57" t="e">
        <f aca="false">'surfaces brutes'!#ref!</f>
        <v>#VALUE!</v>
      </c>
      <c r="AI63" s="0" t="e">
        <f aca="false">concentrations!#REF!</f>
        <v>#VALUE!</v>
      </c>
      <c r="AJ63" s="57" t="e">
        <f aca="false">'surfaces brutes'!#ref!</f>
        <v>#VALUE!</v>
      </c>
      <c r="AK63" s="42" t="e">
        <f aca="false">concentrations!#REF!</f>
        <v>#VALUE!</v>
      </c>
      <c r="AL63" s="0" t="e">
        <f aca="false">'surfaces brutes'!#ref!</f>
        <v>#VALUE!</v>
      </c>
      <c r="AM63" s="0" t="e">
        <f aca="false">concentrations!#REF!</f>
        <v>#VALUE!</v>
      </c>
      <c r="AN63" s="57" t="e">
        <f aca="false">'surfaces brutes'!#ref!</f>
        <v>#VALUE!</v>
      </c>
      <c r="AO63" s="42" t="e">
        <f aca="false">concentrations!#REF!</f>
        <v>#VALUE!</v>
      </c>
      <c r="AP63" s="0" t="e">
        <f aca="false">'surfaces brutes'!#ref!</f>
        <v>#VALUE!</v>
      </c>
      <c r="AQ63" s="42" t="e">
        <f aca="false">concentrations!#REF!</f>
        <v>#VALUE!</v>
      </c>
      <c r="AR63" s="57" t="e">
        <f aca="false">'surfaces brutes'!#ref!</f>
        <v>#VALUE!</v>
      </c>
      <c r="AS63" s="42" t="e">
        <f aca="false">concentrations!#REF!</f>
        <v>#VALUE!</v>
      </c>
      <c r="AT63" s="57" t="e">
        <f aca="false">'surfaces brutes'!#ref!</f>
        <v>#VALUE!</v>
      </c>
      <c r="AU63" s="42" t="e">
        <f aca="false">concentrations!#REF!</f>
        <v>#VALUE!</v>
      </c>
      <c r="AV63" s="57" t="e">
        <f aca="false">'surfaces brutes'!#ref!</f>
        <v>#VALUE!</v>
      </c>
      <c r="AW63" s="42" t="e">
        <f aca="false">concentrations!#REF!</f>
        <v>#VALUE!</v>
      </c>
      <c r="AX63" s="57" t="e">
        <f aca="false">'surfaces brutes'!#ref!</f>
        <v>#VALUE!</v>
      </c>
      <c r="AY63" s="42" t="e">
        <f aca="false">concentrations!#REF!</f>
        <v>#VALUE!</v>
      </c>
      <c r="AZ63" s="57" t="e">
        <f aca="false">'surfaces brutes'!#ref!</f>
        <v>#VALUE!</v>
      </c>
      <c r="BA63" s="42" t="e">
        <f aca="false">concentrations!#REF!</f>
        <v>#VALUE!</v>
      </c>
      <c r="BB63" s="42" t="e">
        <f aca="false">'surfaces brutes'!#ref!</f>
        <v>#VALUE!</v>
      </c>
      <c r="BC63" s="42" t="e">
        <f aca="false">concentrations!#REF!</f>
        <v>#VALUE!</v>
      </c>
      <c r="BD63" s="57" t="e">
        <f aca="false">'surfaces brutes'!#ref!</f>
        <v>#VALUE!</v>
      </c>
      <c r="BE63" s="42" t="e">
        <f aca="false">concentrations!#REF!</f>
        <v>#VALUE!</v>
      </c>
      <c r="BF63" s="57" t="e">
        <f aca="false">'surfaces brutes'!#ref!</f>
        <v>#VALUE!</v>
      </c>
      <c r="BG63" s="0" t="e">
        <f aca="false">concentrations!#REF!</f>
        <v>#VALUE!</v>
      </c>
      <c r="BH63" s="57" t="e">
        <f aca="false">'surfaces brutes'!#ref!</f>
        <v>#VALUE!</v>
      </c>
      <c r="BI63" s="42" t="e">
        <f aca="false">concentrations!#REF!</f>
        <v>#VALUE!</v>
      </c>
      <c r="BJ63" s="57" t="e">
        <f aca="false">'surfaces brutes'!#ref!</f>
        <v>#VALUE!</v>
      </c>
      <c r="BK63" s="42" t="e">
        <f aca="false">concentrations!#REF!</f>
        <v>#VALUE!</v>
      </c>
      <c r="BL63" s="57" t="e">
        <f aca="false">'surfaces brutes'!#ref!</f>
        <v>#VALUE!</v>
      </c>
      <c r="BM63" s="42" t="e">
        <f aca="false">concentrations!#REF!</f>
        <v>#VALUE!</v>
      </c>
      <c r="BN63" s="57" t="e">
        <f aca="false">'surfaces brutes'!#ref!</f>
        <v>#VALUE!</v>
      </c>
      <c r="BO63" s="42" t="e">
        <f aca="false">concentrations!#REF!</f>
        <v>#VALUE!</v>
      </c>
      <c r="BP63" s="57" t="e">
        <f aca="false">'surfaces brutes'!#ref!</f>
        <v>#VALUE!</v>
      </c>
      <c r="BQ63" s="57" t="e">
        <f aca="false">concentrations!#REF!</f>
        <v>#VALUE!</v>
      </c>
      <c r="BR63" s="57" t="e">
        <f aca="false">'surfaces brutes'!#ref!</f>
        <v>#VALUE!</v>
      </c>
      <c r="BS63" s="42" t="e">
        <f aca="false">concentrations!#REF!</f>
        <v>#VALUE!</v>
      </c>
      <c r="BT63" s="57" t="e">
        <f aca="false">'surfaces brutes'!#ref!</f>
        <v>#VALUE!</v>
      </c>
      <c r="BU63" s="42"/>
      <c r="BV63" s="57"/>
      <c r="BW63" s="42"/>
      <c r="BX63" s="57"/>
      <c r="BY63" s="42"/>
      <c r="BZ63" s="57"/>
      <c r="CA63" s="42"/>
      <c r="CB63" s="57"/>
      <c r="CC63" s="42"/>
      <c r="CD63" s="57"/>
      <c r="CE63" s="42"/>
      <c r="CF63" s="57"/>
      <c r="CG63" s="57"/>
      <c r="CH63" s="57"/>
      <c r="CI63" s="57"/>
      <c r="CJ63" s="57"/>
      <c r="CK63" s="57"/>
      <c r="CL63" s="57"/>
      <c r="CM63" s="57"/>
      <c r="CN63" s="57"/>
    </row>
    <row r="64" customFormat="false" ht="13.2" hidden="false" customHeight="false" outlineLevel="0" collapsed="false">
      <c r="A64" s="66" t="e">
        <f aca="false">concentrations!#REF!</f>
        <v>#VALUE!</v>
      </c>
      <c r="B64" s="66" t="e">
        <f aca="false">concentrations!#REF!</f>
        <v>#VALUE!</v>
      </c>
      <c r="C64" s="67" t="e">
        <f aca="false">concentrations!#REF!</f>
        <v>#VALUE!</v>
      </c>
      <c r="D64" s="67" t="e">
        <f aca="false">'surfaces brutes'!#ref!</f>
        <v>#VALUE!</v>
      </c>
      <c r="E64" s="67" t="e">
        <f aca="false">'surfaces brutes'!#ref!</f>
        <v>#VALUE!</v>
      </c>
      <c r="F64" s="66" t="e">
        <f aca="false">'surfaces brutes'!#ref!</f>
        <v>#VALUE!</v>
      </c>
      <c r="G64" s="67" t="e">
        <f aca="false">concentrations!#REF!</f>
        <v>#VALUE!</v>
      </c>
      <c r="H64" s="67" t="e">
        <f aca="false">concentrations!#REF!</f>
        <v>#VALUE!</v>
      </c>
      <c r="I64" s="67" t="e">
        <f aca="false">concentrations!#REF!</f>
        <v>#VALUE!</v>
      </c>
      <c r="J64" s="67" t="e">
        <f aca="false">concentrations!#REF!</f>
        <v>#VALUE!</v>
      </c>
      <c r="K64" s="42" t="e">
        <f aca="false">concentrations!#REF!</f>
        <v>#VALUE!</v>
      </c>
      <c r="L64" s="0" t="e">
        <f aca="false">'surfaces brutes'!#ref!</f>
        <v>#VALUE!</v>
      </c>
      <c r="M64" s="42" t="e">
        <f aca="false">concentrations!#REF!</f>
        <v>#VALUE!</v>
      </c>
      <c r="N64" s="57" t="e">
        <f aca="false">'surfaces brutes'!#ref!</f>
        <v>#VALUE!</v>
      </c>
      <c r="O64" s="42" t="e">
        <f aca="false">concentrations!#REF!</f>
        <v>#VALUE!</v>
      </c>
      <c r="P64" s="57" t="e">
        <f aca="false">'surfaces brutes'!#ref!</f>
        <v>#VALUE!</v>
      </c>
      <c r="Q64" s="42" t="e">
        <f aca="false">concentrations!#REF!</f>
        <v>#VALUE!</v>
      </c>
      <c r="R64" s="57" t="e">
        <f aca="false">'surfaces brutes'!#ref!</f>
        <v>#VALUE!</v>
      </c>
      <c r="S64" s="42" t="e">
        <f aca="false">concentrations!#REF!</f>
        <v>#VALUE!</v>
      </c>
      <c r="T64" s="57" t="e">
        <f aca="false">'surfaces brutes'!#ref!</f>
        <v>#VALUE!</v>
      </c>
      <c r="U64" s="0" t="e">
        <f aca="false">concentrations!#REF!</f>
        <v>#VALUE!</v>
      </c>
      <c r="V64" s="0" t="e">
        <f aca="false">'surfaces brutes'!#ref!</f>
        <v>#VALUE!</v>
      </c>
      <c r="W64" s="42" t="e">
        <f aca="false">concentrations!#REF!</f>
        <v>#VALUE!</v>
      </c>
      <c r="X64" s="57" t="e">
        <f aca="false">'surfaces brutes'!#ref!</f>
        <v>#VALUE!</v>
      </c>
      <c r="Y64" s="42" t="e">
        <f aca="false">concentrations!#REF!</f>
        <v>#VALUE!</v>
      </c>
      <c r="Z64" s="57" t="e">
        <f aca="false">'surfaces brutes'!#ref!</f>
        <v>#VALUE!</v>
      </c>
      <c r="AA64" s="42" t="e">
        <f aca="false">concentrations!#REF!</f>
        <v>#VALUE!</v>
      </c>
      <c r="AB64" s="57" t="e">
        <f aca="false">'surfaces brutes'!#ref!</f>
        <v>#VALUE!</v>
      </c>
      <c r="AC64" s="42" t="e">
        <f aca="false">concentrations!#REF!</f>
        <v>#VALUE!</v>
      </c>
      <c r="AD64" s="57" t="e">
        <f aca="false">'surfaces brutes'!#ref!</f>
        <v>#VALUE!</v>
      </c>
      <c r="AE64" s="57" t="e">
        <f aca="false">concentrations!#REF!</f>
        <v>#VALUE!</v>
      </c>
      <c r="AF64" s="42" t="e">
        <f aca="false">'surfaces brutes'!#ref!</f>
        <v>#VALUE!</v>
      </c>
      <c r="AG64" s="42" t="e">
        <f aca="false">concentrations!#REF!</f>
        <v>#VALUE!</v>
      </c>
      <c r="AH64" s="57" t="e">
        <f aca="false">'surfaces brutes'!#ref!</f>
        <v>#VALUE!</v>
      </c>
      <c r="AI64" s="0" t="e">
        <f aca="false">concentrations!#REF!</f>
        <v>#VALUE!</v>
      </c>
      <c r="AJ64" s="57" t="e">
        <f aca="false">'surfaces brutes'!#ref!</f>
        <v>#VALUE!</v>
      </c>
      <c r="AK64" s="42" t="e">
        <f aca="false">concentrations!#REF!</f>
        <v>#VALUE!</v>
      </c>
      <c r="AL64" s="0" t="e">
        <f aca="false">'surfaces brutes'!#ref!</f>
        <v>#VALUE!</v>
      </c>
      <c r="AM64" s="0" t="e">
        <f aca="false">concentrations!#REF!</f>
        <v>#VALUE!</v>
      </c>
      <c r="AN64" s="57" t="e">
        <f aca="false">'surfaces brutes'!#ref!</f>
        <v>#VALUE!</v>
      </c>
      <c r="AO64" s="42" t="e">
        <f aca="false">concentrations!#REF!</f>
        <v>#VALUE!</v>
      </c>
      <c r="AP64" s="0" t="e">
        <f aca="false">'surfaces brutes'!#ref!</f>
        <v>#VALUE!</v>
      </c>
      <c r="AQ64" s="42" t="e">
        <f aca="false">concentrations!#REF!</f>
        <v>#VALUE!</v>
      </c>
      <c r="AR64" s="57" t="e">
        <f aca="false">'surfaces brutes'!#ref!</f>
        <v>#VALUE!</v>
      </c>
      <c r="AS64" s="42" t="e">
        <f aca="false">concentrations!#REF!</f>
        <v>#VALUE!</v>
      </c>
      <c r="AT64" s="57" t="e">
        <f aca="false">'surfaces brutes'!#ref!</f>
        <v>#VALUE!</v>
      </c>
      <c r="AU64" s="42" t="e">
        <f aca="false">concentrations!#REF!</f>
        <v>#VALUE!</v>
      </c>
      <c r="AV64" s="57" t="e">
        <f aca="false">'surfaces brutes'!#ref!</f>
        <v>#VALUE!</v>
      </c>
      <c r="AW64" s="42" t="e">
        <f aca="false">concentrations!#REF!</f>
        <v>#VALUE!</v>
      </c>
      <c r="AX64" s="57" t="e">
        <f aca="false">'surfaces brutes'!#ref!</f>
        <v>#VALUE!</v>
      </c>
      <c r="AY64" s="42" t="e">
        <f aca="false">concentrations!#REF!</f>
        <v>#VALUE!</v>
      </c>
      <c r="AZ64" s="57" t="e">
        <f aca="false">'surfaces brutes'!#ref!</f>
        <v>#VALUE!</v>
      </c>
      <c r="BA64" s="42" t="e">
        <f aca="false">concentrations!#REF!</f>
        <v>#VALUE!</v>
      </c>
      <c r="BB64" s="42" t="e">
        <f aca="false">'surfaces brutes'!#ref!</f>
        <v>#VALUE!</v>
      </c>
      <c r="BC64" s="42" t="e">
        <f aca="false">concentrations!#REF!</f>
        <v>#VALUE!</v>
      </c>
      <c r="BD64" s="57" t="e">
        <f aca="false">'surfaces brutes'!#ref!</f>
        <v>#VALUE!</v>
      </c>
      <c r="BE64" s="42" t="e">
        <f aca="false">concentrations!#REF!</f>
        <v>#VALUE!</v>
      </c>
      <c r="BF64" s="57" t="e">
        <f aca="false">'surfaces brutes'!#ref!</f>
        <v>#VALUE!</v>
      </c>
      <c r="BG64" s="0" t="e">
        <f aca="false">concentrations!#REF!</f>
        <v>#VALUE!</v>
      </c>
      <c r="BH64" s="57" t="e">
        <f aca="false">'surfaces brutes'!#ref!</f>
        <v>#VALUE!</v>
      </c>
      <c r="BI64" s="42" t="e">
        <f aca="false">concentrations!#REF!</f>
        <v>#VALUE!</v>
      </c>
      <c r="BJ64" s="57" t="e">
        <f aca="false">'surfaces brutes'!#ref!</f>
        <v>#VALUE!</v>
      </c>
      <c r="BK64" s="42" t="e">
        <f aca="false">concentrations!#REF!</f>
        <v>#VALUE!</v>
      </c>
      <c r="BL64" s="57" t="e">
        <f aca="false">'surfaces brutes'!#ref!</f>
        <v>#VALUE!</v>
      </c>
      <c r="BM64" s="42" t="e">
        <f aca="false">concentrations!#REF!</f>
        <v>#VALUE!</v>
      </c>
      <c r="BN64" s="57" t="e">
        <f aca="false">'surfaces brutes'!#ref!</f>
        <v>#VALUE!</v>
      </c>
      <c r="BO64" s="42" t="e">
        <f aca="false">concentrations!#REF!</f>
        <v>#VALUE!</v>
      </c>
      <c r="BP64" s="57" t="e">
        <f aca="false">'surfaces brutes'!#ref!</f>
        <v>#VALUE!</v>
      </c>
      <c r="BQ64" s="57" t="e">
        <f aca="false">concentrations!#REF!</f>
        <v>#VALUE!</v>
      </c>
      <c r="BR64" s="57" t="e">
        <f aca="false">'surfaces brutes'!#ref!</f>
        <v>#VALUE!</v>
      </c>
      <c r="BS64" s="42" t="e">
        <f aca="false">concentrations!#REF!</f>
        <v>#VALUE!</v>
      </c>
      <c r="BT64" s="57" t="e">
        <f aca="false">'surfaces brutes'!#ref!</f>
        <v>#VALUE!</v>
      </c>
      <c r="BU64" s="42"/>
      <c r="BV64" s="57"/>
      <c r="BW64" s="42"/>
      <c r="BX64" s="57"/>
      <c r="BY64" s="42"/>
      <c r="BZ64" s="57"/>
      <c r="CA64" s="42"/>
      <c r="CB64" s="57"/>
      <c r="CC64" s="42"/>
      <c r="CD64" s="57"/>
      <c r="CE64" s="42"/>
      <c r="CF64" s="57"/>
      <c r="CG64" s="57"/>
      <c r="CH64" s="57"/>
      <c r="CI64" s="57"/>
      <c r="CJ64" s="57"/>
      <c r="CK64" s="57"/>
      <c r="CL64" s="57"/>
      <c r="CM64" s="57"/>
      <c r="CN64" s="57"/>
    </row>
    <row r="65" customFormat="false" ht="13.2" hidden="false" customHeight="false" outlineLevel="0" collapsed="false">
      <c r="A65" s="66" t="e">
        <f aca="false">concentrations!#REF!</f>
        <v>#VALUE!</v>
      </c>
      <c r="B65" s="66" t="e">
        <f aca="false">concentrations!#REF!</f>
        <v>#VALUE!</v>
      </c>
      <c r="C65" s="67" t="e">
        <f aca="false">concentrations!#REF!</f>
        <v>#VALUE!</v>
      </c>
      <c r="D65" s="67" t="e">
        <f aca="false">'surfaces brutes'!#ref!</f>
        <v>#VALUE!</v>
      </c>
      <c r="E65" s="67" t="e">
        <f aca="false">'surfaces brutes'!#ref!</f>
        <v>#VALUE!</v>
      </c>
      <c r="F65" s="66" t="e">
        <f aca="false">'surfaces brutes'!#ref!</f>
        <v>#VALUE!</v>
      </c>
      <c r="G65" s="67" t="e">
        <f aca="false">concentrations!#REF!</f>
        <v>#VALUE!</v>
      </c>
      <c r="H65" s="67" t="e">
        <f aca="false">concentrations!#REF!</f>
        <v>#VALUE!</v>
      </c>
      <c r="I65" s="67" t="e">
        <f aca="false">concentrations!#REF!</f>
        <v>#VALUE!</v>
      </c>
      <c r="J65" s="67" t="e">
        <f aca="false">concentrations!#REF!</f>
        <v>#VALUE!</v>
      </c>
      <c r="K65" s="42" t="e">
        <f aca="false">concentrations!#REF!</f>
        <v>#VALUE!</v>
      </c>
      <c r="L65" s="0" t="e">
        <f aca="false">'surfaces brutes'!#ref!</f>
        <v>#VALUE!</v>
      </c>
      <c r="M65" s="42" t="e">
        <f aca="false">concentrations!#REF!</f>
        <v>#VALUE!</v>
      </c>
      <c r="N65" s="57" t="e">
        <f aca="false">'surfaces brutes'!#ref!</f>
        <v>#VALUE!</v>
      </c>
      <c r="O65" s="42" t="e">
        <f aca="false">concentrations!#REF!</f>
        <v>#VALUE!</v>
      </c>
      <c r="P65" s="57" t="e">
        <f aca="false">'surfaces brutes'!#ref!</f>
        <v>#VALUE!</v>
      </c>
      <c r="Q65" s="42" t="e">
        <f aca="false">concentrations!#REF!</f>
        <v>#VALUE!</v>
      </c>
      <c r="R65" s="57" t="e">
        <f aca="false">'surfaces brutes'!#ref!</f>
        <v>#VALUE!</v>
      </c>
      <c r="S65" s="42" t="e">
        <f aca="false">concentrations!#REF!</f>
        <v>#VALUE!</v>
      </c>
      <c r="T65" s="57" t="e">
        <f aca="false">'surfaces brutes'!#ref!</f>
        <v>#VALUE!</v>
      </c>
      <c r="U65" s="0" t="e">
        <f aca="false">concentrations!#REF!</f>
        <v>#VALUE!</v>
      </c>
      <c r="V65" s="0" t="e">
        <f aca="false">'surfaces brutes'!#ref!</f>
        <v>#VALUE!</v>
      </c>
      <c r="W65" s="42" t="e">
        <f aca="false">concentrations!#REF!</f>
        <v>#VALUE!</v>
      </c>
      <c r="X65" s="57" t="e">
        <f aca="false">'surfaces brutes'!#ref!</f>
        <v>#VALUE!</v>
      </c>
      <c r="Y65" s="42" t="e">
        <f aca="false">concentrations!#REF!</f>
        <v>#VALUE!</v>
      </c>
      <c r="Z65" s="57" t="e">
        <f aca="false">'surfaces brutes'!#ref!</f>
        <v>#VALUE!</v>
      </c>
      <c r="AA65" s="42" t="e">
        <f aca="false">concentrations!#REF!</f>
        <v>#VALUE!</v>
      </c>
      <c r="AB65" s="57" t="e">
        <f aca="false">'surfaces brutes'!#ref!</f>
        <v>#VALUE!</v>
      </c>
      <c r="AC65" s="42" t="e">
        <f aca="false">concentrations!#REF!</f>
        <v>#VALUE!</v>
      </c>
      <c r="AD65" s="57" t="e">
        <f aca="false">'surfaces brutes'!#ref!</f>
        <v>#VALUE!</v>
      </c>
      <c r="AE65" s="57" t="e">
        <f aca="false">concentrations!#REF!</f>
        <v>#VALUE!</v>
      </c>
      <c r="AF65" s="42" t="e">
        <f aca="false">'surfaces brutes'!#ref!</f>
        <v>#VALUE!</v>
      </c>
      <c r="AG65" s="42" t="e">
        <f aca="false">concentrations!#REF!</f>
        <v>#VALUE!</v>
      </c>
      <c r="AH65" s="57" t="e">
        <f aca="false">'surfaces brutes'!#ref!</f>
        <v>#VALUE!</v>
      </c>
      <c r="AI65" s="0" t="e">
        <f aca="false">concentrations!#REF!</f>
        <v>#VALUE!</v>
      </c>
      <c r="AJ65" s="57" t="e">
        <f aca="false">'surfaces brutes'!#ref!</f>
        <v>#VALUE!</v>
      </c>
      <c r="AK65" s="42" t="e">
        <f aca="false">concentrations!#REF!</f>
        <v>#VALUE!</v>
      </c>
      <c r="AL65" s="0" t="e">
        <f aca="false">'surfaces brutes'!#ref!</f>
        <v>#VALUE!</v>
      </c>
      <c r="AM65" s="0" t="e">
        <f aca="false">concentrations!#REF!</f>
        <v>#VALUE!</v>
      </c>
      <c r="AN65" s="57" t="e">
        <f aca="false">'surfaces brutes'!#ref!</f>
        <v>#VALUE!</v>
      </c>
      <c r="AO65" s="42" t="e">
        <f aca="false">concentrations!#REF!</f>
        <v>#VALUE!</v>
      </c>
      <c r="AP65" s="0" t="e">
        <f aca="false">'surfaces brutes'!#ref!</f>
        <v>#VALUE!</v>
      </c>
      <c r="AQ65" s="42" t="e">
        <f aca="false">concentrations!#REF!</f>
        <v>#VALUE!</v>
      </c>
      <c r="AR65" s="57" t="e">
        <f aca="false">'surfaces brutes'!#ref!</f>
        <v>#VALUE!</v>
      </c>
      <c r="AS65" s="42" t="e">
        <f aca="false">concentrations!#REF!</f>
        <v>#VALUE!</v>
      </c>
      <c r="AT65" s="57" t="e">
        <f aca="false">'surfaces brutes'!#ref!</f>
        <v>#VALUE!</v>
      </c>
      <c r="AU65" s="42" t="e">
        <f aca="false">concentrations!#REF!</f>
        <v>#VALUE!</v>
      </c>
      <c r="AV65" s="57" t="e">
        <f aca="false">'surfaces brutes'!#ref!</f>
        <v>#VALUE!</v>
      </c>
      <c r="AW65" s="42" t="e">
        <f aca="false">concentrations!#REF!</f>
        <v>#VALUE!</v>
      </c>
      <c r="AX65" s="57" t="e">
        <f aca="false">'surfaces brutes'!#ref!</f>
        <v>#VALUE!</v>
      </c>
      <c r="AY65" s="42" t="e">
        <f aca="false">concentrations!#REF!</f>
        <v>#VALUE!</v>
      </c>
      <c r="AZ65" s="57" t="e">
        <f aca="false">'surfaces brutes'!#ref!</f>
        <v>#VALUE!</v>
      </c>
      <c r="BA65" s="42" t="e">
        <f aca="false">concentrations!#REF!</f>
        <v>#VALUE!</v>
      </c>
      <c r="BB65" s="42" t="e">
        <f aca="false">'surfaces brutes'!#ref!</f>
        <v>#VALUE!</v>
      </c>
      <c r="BC65" s="42" t="e">
        <f aca="false">concentrations!#REF!</f>
        <v>#VALUE!</v>
      </c>
      <c r="BD65" s="57" t="e">
        <f aca="false">'surfaces brutes'!#ref!</f>
        <v>#VALUE!</v>
      </c>
      <c r="BE65" s="42" t="e">
        <f aca="false">concentrations!#REF!</f>
        <v>#VALUE!</v>
      </c>
      <c r="BF65" s="57" t="e">
        <f aca="false">'surfaces brutes'!#ref!</f>
        <v>#VALUE!</v>
      </c>
      <c r="BG65" s="0" t="e">
        <f aca="false">concentrations!#REF!</f>
        <v>#VALUE!</v>
      </c>
      <c r="BH65" s="57" t="e">
        <f aca="false">'surfaces brutes'!#ref!</f>
        <v>#VALUE!</v>
      </c>
      <c r="BI65" s="42" t="e">
        <f aca="false">concentrations!#REF!</f>
        <v>#VALUE!</v>
      </c>
      <c r="BJ65" s="57" t="e">
        <f aca="false">'surfaces brutes'!#ref!</f>
        <v>#VALUE!</v>
      </c>
      <c r="BK65" s="42" t="e">
        <f aca="false">concentrations!#REF!</f>
        <v>#VALUE!</v>
      </c>
      <c r="BL65" s="57" t="e">
        <f aca="false">'surfaces brutes'!#ref!</f>
        <v>#VALUE!</v>
      </c>
      <c r="BM65" s="42" t="e">
        <f aca="false">concentrations!#REF!</f>
        <v>#VALUE!</v>
      </c>
      <c r="BN65" s="57" t="e">
        <f aca="false">'surfaces brutes'!#ref!</f>
        <v>#VALUE!</v>
      </c>
      <c r="BO65" s="42" t="e">
        <f aca="false">concentrations!#REF!</f>
        <v>#VALUE!</v>
      </c>
      <c r="BP65" s="57" t="e">
        <f aca="false">'surfaces brutes'!#ref!</f>
        <v>#VALUE!</v>
      </c>
      <c r="BQ65" s="57" t="e">
        <f aca="false">concentrations!#REF!</f>
        <v>#VALUE!</v>
      </c>
      <c r="BR65" s="57" t="e">
        <f aca="false">'surfaces brutes'!#ref!</f>
        <v>#VALUE!</v>
      </c>
      <c r="BS65" s="42" t="e">
        <f aca="false">concentrations!#REF!</f>
        <v>#VALUE!</v>
      </c>
      <c r="BT65" s="57" t="e">
        <f aca="false">'surfaces brutes'!#ref!</f>
        <v>#VALUE!</v>
      </c>
      <c r="BU65" s="42"/>
      <c r="BV65" s="57"/>
      <c r="BW65" s="42"/>
      <c r="BX65" s="57"/>
      <c r="BY65" s="42"/>
      <c r="BZ65" s="57"/>
      <c r="CA65" s="42"/>
      <c r="CB65" s="57"/>
      <c r="CC65" s="42"/>
      <c r="CD65" s="57"/>
      <c r="CE65" s="42"/>
      <c r="CF65" s="57"/>
      <c r="CG65" s="57"/>
      <c r="CH65" s="57"/>
      <c r="CI65" s="57"/>
      <c r="CJ65" s="57"/>
      <c r="CK65" s="57"/>
      <c r="CL65" s="57"/>
      <c r="CM65" s="57"/>
      <c r="CN65" s="57"/>
    </row>
    <row r="66" customFormat="false" ht="13.2" hidden="false" customHeight="false" outlineLevel="0" collapsed="false">
      <c r="A66" s="66" t="e">
        <f aca="false">concentrations!#REF!</f>
        <v>#VALUE!</v>
      </c>
      <c r="B66" s="66" t="e">
        <f aca="false">concentrations!#REF!</f>
        <v>#VALUE!</v>
      </c>
      <c r="C66" s="67" t="e">
        <f aca="false">concentrations!#REF!</f>
        <v>#VALUE!</v>
      </c>
      <c r="D66" s="67" t="e">
        <f aca="false">'surfaces brutes'!#ref!</f>
        <v>#VALUE!</v>
      </c>
      <c r="E66" s="67" t="e">
        <f aca="false">'surfaces brutes'!#ref!</f>
        <v>#VALUE!</v>
      </c>
      <c r="F66" s="66" t="e">
        <f aca="false">'surfaces brutes'!#ref!</f>
        <v>#VALUE!</v>
      </c>
      <c r="G66" s="67" t="e">
        <f aca="false">concentrations!#REF!</f>
        <v>#VALUE!</v>
      </c>
      <c r="H66" s="67" t="e">
        <f aca="false">concentrations!#REF!</f>
        <v>#VALUE!</v>
      </c>
      <c r="I66" s="67" t="e">
        <f aca="false">concentrations!#REF!</f>
        <v>#VALUE!</v>
      </c>
      <c r="J66" s="67" t="e">
        <f aca="false">concentrations!#REF!</f>
        <v>#VALUE!</v>
      </c>
      <c r="K66" s="42" t="e">
        <f aca="false">concentrations!#REF!</f>
        <v>#VALUE!</v>
      </c>
      <c r="L66" s="0" t="e">
        <f aca="false">'surfaces brutes'!#ref!</f>
        <v>#VALUE!</v>
      </c>
      <c r="M66" s="42" t="e">
        <f aca="false">concentrations!#REF!</f>
        <v>#VALUE!</v>
      </c>
      <c r="N66" s="57" t="e">
        <f aca="false">'surfaces brutes'!#ref!</f>
        <v>#VALUE!</v>
      </c>
      <c r="O66" s="42" t="e">
        <f aca="false">concentrations!#REF!</f>
        <v>#VALUE!</v>
      </c>
      <c r="P66" s="57" t="e">
        <f aca="false">'surfaces brutes'!#ref!</f>
        <v>#VALUE!</v>
      </c>
      <c r="Q66" s="42" t="e">
        <f aca="false">concentrations!#REF!</f>
        <v>#VALUE!</v>
      </c>
      <c r="R66" s="57" t="e">
        <f aca="false">'surfaces brutes'!#ref!</f>
        <v>#VALUE!</v>
      </c>
      <c r="S66" s="42" t="e">
        <f aca="false">concentrations!#REF!</f>
        <v>#VALUE!</v>
      </c>
      <c r="T66" s="57" t="e">
        <f aca="false">'surfaces brutes'!#ref!</f>
        <v>#VALUE!</v>
      </c>
      <c r="U66" s="0" t="e">
        <f aca="false">concentrations!#REF!</f>
        <v>#VALUE!</v>
      </c>
      <c r="V66" s="0" t="e">
        <f aca="false">'surfaces brutes'!#ref!</f>
        <v>#VALUE!</v>
      </c>
      <c r="W66" s="42" t="e">
        <f aca="false">concentrations!#REF!</f>
        <v>#VALUE!</v>
      </c>
      <c r="X66" s="57" t="e">
        <f aca="false">'surfaces brutes'!#ref!</f>
        <v>#VALUE!</v>
      </c>
      <c r="Y66" s="42" t="e">
        <f aca="false">concentrations!#REF!</f>
        <v>#VALUE!</v>
      </c>
      <c r="Z66" s="57" t="e">
        <f aca="false">'surfaces brutes'!#ref!</f>
        <v>#VALUE!</v>
      </c>
      <c r="AA66" s="42" t="e">
        <f aca="false">concentrations!#REF!</f>
        <v>#VALUE!</v>
      </c>
      <c r="AB66" s="57" t="e">
        <f aca="false">'surfaces brutes'!#ref!</f>
        <v>#VALUE!</v>
      </c>
      <c r="AC66" s="42" t="e">
        <f aca="false">concentrations!#REF!</f>
        <v>#VALUE!</v>
      </c>
      <c r="AD66" s="57" t="e">
        <f aca="false">'surfaces brutes'!#ref!</f>
        <v>#VALUE!</v>
      </c>
      <c r="AE66" s="57" t="e">
        <f aca="false">concentrations!#REF!</f>
        <v>#VALUE!</v>
      </c>
      <c r="AF66" s="42" t="e">
        <f aca="false">'surfaces brutes'!#ref!</f>
        <v>#VALUE!</v>
      </c>
      <c r="AG66" s="42" t="e">
        <f aca="false">concentrations!#REF!</f>
        <v>#VALUE!</v>
      </c>
      <c r="AH66" s="57" t="e">
        <f aca="false">'surfaces brutes'!#ref!</f>
        <v>#VALUE!</v>
      </c>
      <c r="AI66" s="0" t="e">
        <f aca="false">concentrations!#REF!</f>
        <v>#VALUE!</v>
      </c>
      <c r="AJ66" s="57" t="e">
        <f aca="false">'surfaces brutes'!#ref!</f>
        <v>#VALUE!</v>
      </c>
      <c r="AK66" s="42" t="e">
        <f aca="false">concentrations!#REF!</f>
        <v>#VALUE!</v>
      </c>
      <c r="AL66" s="0" t="e">
        <f aca="false">'surfaces brutes'!#ref!</f>
        <v>#VALUE!</v>
      </c>
      <c r="AM66" s="0" t="e">
        <f aca="false">concentrations!#REF!</f>
        <v>#VALUE!</v>
      </c>
      <c r="AN66" s="57" t="e">
        <f aca="false">'surfaces brutes'!#ref!</f>
        <v>#VALUE!</v>
      </c>
      <c r="AO66" s="42" t="e">
        <f aca="false">concentrations!#REF!</f>
        <v>#VALUE!</v>
      </c>
      <c r="AP66" s="0" t="e">
        <f aca="false">'surfaces brutes'!#ref!</f>
        <v>#VALUE!</v>
      </c>
      <c r="AQ66" s="42" t="e">
        <f aca="false">concentrations!#REF!</f>
        <v>#VALUE!</v>
      </c>
      <c r="AR66" s="57" t="e">
        <f aca="false">'surfaces brutes'!#ref!</f>
        <v>#VALUE!</v>
      </c>
      <c r="AS66" s="42" t="e">
        <f aca="false">concentrations!#REF!</f>
        <v>#VALUE!</v>
      </c>
      <c r="AT66" s="57" t="e">
        <f aca="false">'surfaces brutes'!#ref!</f>
        <v>#VALUE!</v>
      </c>
      <c r="AU66" s="42" t="e">
        <f aca="false">concentrations!#REF!</f>
        <v>#VALUE!</v>
      </c>
      <c r="AV66" s="57" t="e">
        <f aca="false">'surfaces brutes'!#ref!</f>
        <v>#VALUE!</v>
      </c>
      <c r="AW66" s="42" t="e">
        <f aca="false">concentrations!#REF!</f>
        <v>#VALUE!</v>
      </c>
      <c r="AX66" s="57" t="e">
        <f aca="false">'surfaces brutes'!#ref!</f>
        <v>#VALUE!</v>
      </c>
      <c r="AY66" s="42" t="e">
        <f aca="false">concentrations!#REF!</f>
        <v>#VALUE!</v>
      </c>
      <c r="AZ66" s="57" t="e">
        <f aca="false">'surfaces brutes'!#ref!</f>
        <v>#VALUE!</v>
      </c>
      <c r="BA66" s="42" t="e">
        <f aca="false">concentrations!#REF!</f>
        <v>#VALUE!</v>
      </c>
      <c r="BB66" s="42" t="e">
        <f aca="false">'surfaces brutes'!#ref!</f>
        <v>#VALUE!</v>
      </c>
      <c r="BC66" s="42" t="e">
        <f aca="false">concentrations!#REF!</f>
        <v>#VALUE!</v>
      </c>
      <c r="BD66" s="57" t="e">
        <f aca="false">'surfaces brutes'!#ref!</f>
        <v>#VALUE!</v>
      </c>
      <c r="BE66" s="42" t="e">
        <f aca="false">concentrations!#REF!</f>
        <v>#VALUE!</v>
      </c>
      <c r="BF66" s="57" t="e">
        <f aca="false">'surfaces brutes'!#ref!</f>
        <v>#VALUE!</v>
      </c>
      <c r="BG66" s="0" t="e">
        <f aca="false">concentrations!#REF!</f>
        <v>#VALUE!</v>
      </c>
      <c r="BH66" s="57" t="e">
        <f aca="false">'surfaces brutes'!#ref!</f>
        <v>#VALUE!</v>
      </c>
      <c r="BI66" s="42" t="e">
        <f aca="false">concentrations!#REF!</f>
        <v>#VALUE!</v>
      </c>
      <c r="BJ66" s="57" t="e">
        <f aca="false">'surfaces brutes'!#ref!</f>
        <v>#VALUE!</v>
      </c>
      <c r="BK66" s="42" t="e">
        <f aca="false">concentrations!#REF!</f>
        <v>#VALUE!</v>
      </c>
      <c r="BL66" s="57" t="e">
        <f aca="false">'surfaces brutes'!#ref!</f>
        <v>#VALUE!</v>
      </c>
      <c r="BM66" s="42" t="e">
        <f aca="false">concentrations!#REF!</f>
        <v>#VALUE!</v>
      </c>
      <c r="BN66" s="57" t="e">
        <f aca="false">'surfaces brutes'!#ref!</f>
        <v>#VALUE!</v>
      </c>
      <c r="BO66" s="42" t="e">
        <f aca="false">concentrations!#REF!</f>
        <v>#VALUE!</v>
      </c>
      <c r="BP66" s="57" t="e">
        <f aca="false">'surfaces brutes'!#ref!</f>
        <v>#VALUE!</v>
      </c>
      <c r="BQ66" s="57" t="e">
        <f aca="false">concentrations!#REF!</f>
        <v>#VALUE!</v>
      </c>
      <c r="BR66" s="57" t="e">
        <f aca="false">'surfaces brutes'!#ref!</f>
        <v>#VALUE!</v>
      </c>
      <c r="BS66" s="42" t="e">
        <f aca="false">concentrations!#REF!</f>
        <v>#VALUE!</v>
      </c>
      <c r="BT66" s="57" t="e">
        <f aca="false">'surfaces brutes'!#ref!</f>
        <v>#VALUE!</v>
      </c>
      <c r="BU66" s="42"/>
      <c r="BV66" s="57"/>
      <c r="BW66" s="42"/>
      <c r="BX66" s="57"/>
      <c r="BY66" s="42"/>
      <c r="BZ66" s="57"/>
      <c r="CA66" s="42"/>
      <c r="CB66" s="57"/>
      <c r="CC66" s="42"/>
      <c r="CD66" s="57"/>
      <c r="CE66" s="42"/>
      <c r="CF66" s="57"/>
      <c r="CG66" s="57"/>
      <c r="CH66" s="57"/>
      <c r="CI66" s="57"/>
      <c r="CJ66" s="57"/>
      <c r="CK66" s="57"/>
      <c r="CL66" s="57"/>
      <c r="CM66" s="57"/>
      <c r="CN66" s="57"/>
    </row>
    <row r="67" customFormat="false" ht="13.2" hidden="false" customHeight="false" outlineLevel="0" collapsed="false">
      <c r="A67" s="66" t="e">
        <f aca="false">concentrations!#REF!</f>
        <v>#VALUE!</v>
      </c>
      <c r="B67" s="66" t="e">
        <f aca="false">concentrations!#REF!</f>
        <v>#VALUE!</v>
      </c>
      <c r="C67" s="67" t="e">
        <f aca="false">concentrations!#REF!</f>
        <v>#VALUE!</v>
      </c>
      <c r="D67" s="67" t="e">
        <f aca="false">'surfaces brutes'!#ref!</f>
        <v>#VALUE!</v>
      </c>
      <c r="E67" s="67" t="e">
        <f aca="false">'surfaces brutes'!#ref!</f>
        <v>#VALUE!</v>
      </c>
      <c r="F67" s="66" t="e">
        <f aca="false">'surfaces brutes'!#ref!</f>
        <v>#VALUE!</v>
      </c>
      <c r="G67" s="67" t="e">
        <f aca="false">concentrations!#REF!</f>
        <v>#VALUE!</v>
      </c>
      <c r="H67" s="67" t="e">
        <f aca="false">concentrations!#REF!</f>
        <v>#VALUE!</v>
      </c>
      <c r="I67" s="67" t="e">
        <f aca="false">concentrations!#REF!</f>
        <v>#VALUE!</v>
      </c>
      <c r="J67" s="67" t="e">
        <f aca="false">concentrations!#REF!</f>
        <v>#VALUE!</v>
      </c>
      <c r="K67" s="42" t="e">
        <f aca="false">concentrations!#REF!</f>
        <v>#VALUE!</v>
      </c>
      <c r="L67" s="0" t="e">
        <f aca="false">'surfaces brutes'!#ref!</f>
        <v>#VALUE!</v>
      </c>
      <c r="M67" s="42" t="e">
        <f aca="false">concentrations!#REF!</f>
        <v>#VALUE!</v>
      </c>
      <c r="N67" s="57" t="e">
        <f aca="false">'surfaces brutes'!#ref!</f>
        <v>#VALUE!</v>
      </c>
      <c r="O67" s="42" t="e">
        <f aca="false">concentrations!#REF!</f>
        <v>#VALUE!</v>
      </c>
      <c r="P67" s="57" t="e">
        <f aca="false">'surfaces brutes'!#ref!</f>
        <v>#VALUE!</v>
      </c>
      <c r="Q67" s="42" t="e">
        <f aca="false">concentrations!#REF!</f>
        <v>#VALUE!</v>
      </c>
      <c r="R67" s="57" t="e">
        <f aca="false">'surfaces brutes'!#ref!</f>
        <v>#VALUE!</v>
      </c>
      <c r="S67" s="42" t="e">
        <f aca="false">concentrations!#REF!</f>
        <v>#VALUE!</v>
      </c>
      <c r="T67" s="57" t="e">
        <f aca="false">'surfaces brutes'!#ref!</f>
        <v>#VALUE!</v>
      </c>
      <c r="U67" s="0" t="e">
        <f aca="false">concentrations!#REF!</f>
        <v>#VALUE!</v>
      </c>
      <c r="V67" s="0" t="e">
        <f aca="false">'surfaces brutes'!#ref!</f>
        <v>#VALUE!</v>
      </c>
      <c r="W67" s="42" t="e">
        <f aca="false">concentrations!#REF!</f>
        <v>#VALUE!</v>
      </c>
      <c r="X67" s="57" t="e">
        <f aca="false">'surfaces brutes'!#ref!</f>
        <v>#VALUE!</v>
      </c>
      <c r="Y67" s="42" t="e">
        <f aca="false">concentrations!#REF!</f>
        <v>#VALUE!</v>
      </c>
      <c r="Z67" s="57" t="e">
        <f aca="false">'surfaces brutes'!#ref!</f>
        <v>#VALUE!</v>
      </c>
      <c r="AA67" s="42" t="e">
        <f aca="false">concentrations!#REF!</f>
        <v>#VALUE!</v>
      </c>
      <c r="AB67" s="57" t="e">
        <f aca="false">'surfaces brutes'!#ref!</f>
        <v>#VALUE!</v>
      </c>
      <c r="AC67" s="42" t="e">
        <f aca="false">concentrations!#REF!</f>
        <v>#VALUE!</v>
      </c>
      <c r="AD67" s="57" t="e">
        <f aca="false">'surfaces brutes'!#ref!</f>
        <v>#VALUE!</v>
      </c>
      <c r="AE67" s="57" t="e">
        <f aca="false">concentrations!#REF!</f>
        <v>#VALUE!</v>
      </c>
      <c r="AF67" s="42" t="e">
        <f aca="false">'surfaces brutes'!#ref!</f>
        <v>#VALUE!</v>
      </c>
      <c r="AG67" s="42" t="e">
        <f aca="false">concentrations!#REF!</f>
        <v>#VALUE!</v>
      </c>
      <c r="AH67" s="57" t="e">
        <f aca="false">'surfaces brutes'!#ref!</f>
        <v>#VALUE!</v>
      </c>
      <c r="AI67" s="0" t="e">
        <f aca="false">concentrations!#REF!</f>
        <v>#VALUE!</v>
      </c>
      <c r="AJ67" s="57" t="e">
        <f aca="false">'surfaces brutes'!#ref!</f>
        <v>#VALUE!</v>
      </c>
      <c r="AK67" s="42" t="e">
        <f aca="false">concentrations!#REF!</f>
        <v>#VALUE!</v>
      </c>
      <c r="AL67" s="0" t="e">
        <f aca="false">'surfaces brutes'!#ref!</f>
        <v>#VALUE!</v>
      </c>
      <c r="AM67" s="0" t="e">
        <f aca="false">concentrations!#REF!</f>
        <v>#VALUE!</v>
      </c>
      <c r="AN67" s="57" t="e">
        <f aca="false">'surfaces brutes'!#ref!</f>
        <v>#VALUE!</v>
      </c>
      <c r="AO67" s="42" t="e">
        <f aca="false">concentrations!#REF!</f>
        <v>#VALUE!</v>
      </c>
      <c r="AP67" s="0" t="e">
        <f aca="false">'surfaces brutes'!#ref!</f>
        <v>#VALUE!</v>
      </c>
      <c r="AQ67" s="42" t="e">
        <f aca="false">concentrations!#REF!</f>
        <v>#VALUE!</v>
      </c>
      <c r="AR67" s="57" t="e">
        <f aca="false">'surfaces brutes'!#ref!</f>
        <v>#VALUE!</v>
      </c>
      <c r="AS67" s="42" t="e">
        <f aca="false">concentrations!#REF!</f>
        <v>#VALUE!</v>
      </c>
      <c r="AT67" s="57" t="e">
        <f aca="false">'surfaces brutes'!#ref!</f>
        <v>#VALUE!</v>
      </c>
      <c r="AU67" s="42" t="e">
        <f aca="false">concentrations!#REF!</f>
        <v>#VALUE!</v>
      </c>
      <c r="AV67" s="57" t="e">
        <f aca="false">'surfaces brutes'!#ref!</f>
        <v>#VALUE!</v>
      </c>
      <c r="AW67" s="42" t="e">
        <f aca="false">concentrations!#REF!</f>
        <v>#VALUE!</v>
      </c>
      <c r="AX67" s="57" t="e">
        <f aca="false">'surfaces brutes'!#ref!</f>
        <v>#VALUE!</v>
      </c>
      <c r="AY67" s="42" t="e">
        <f aca="false">concentrations!#REF!</f>
        <v>#VALUE!</v>
      </c>
      <c r="AZ67" s="57" t="e">
        <f aca="false">'surfaces brutes'!#ref!</f>
        <v>#VALUE!</v>
      </c>
      <c r="BA67" s="42" t="e">
        <f aca="false">concentrations!#REF!</f>
        <v>#VALUE!</v>
      </c>
      <c r="BB67" s="42" t="e">
        <f aca="false">'surfaces brutes'!#ref!</f>
        <v>#VALUE!</v>
      </c>
      <c r="BC67" s="42" t="e">
        <f aca="false">concentrations!#REF!</f>
        <v>#VALUE!</v>
      </c>
      <c r="BD67" s="57" t="e">
        <f aca="false">'surfaces brutes'!#ref!</f>
        <v>#VALUE!</v>
      </c>
      <c r="BE67" s="42" t="e">
        <f aca="false">concentrations!#REF!</f>
        <v>#VALUE!</v>
      </c>
      <c r="BF67" s="57" t="e">
        <f aca="false">'surfaces brutes'!#ref!</f>
        <v>#VALUE!</v>
      </c>
      <c r="BG67" s="0" t="e">
        <f aca="false">concentrations!#REF!</f>
        <v>#VALUE!</v>
      </c>
      <c r="BH67" s="57" t="e">
        <f aca="false">'surfaces brutes'!#ref!</f>
        <v>#VALUE!</v>
      </c>
      <c r="BI67" s="42" t="e">
        <f aca="false">concentrations!#REF!</f>
        <v>#VALUE!</v>
      </c>
      <c r="BJ67" s="57" t="e">
        <f aca="false">'surfaces brutes'!#ref!</f>
        <v>#VALUE!</v>
      </c>
      <c r="BK67" s="42" t="e">
        <f aca="false">concentrations!#REF!</f>
        <v>#VALUE!</v>
      </c>
      <c r="BL67" s="57" t="e">
        <f aca="false">'surfaces brutes'!#ref!</f>
        <v>#VALUE!</v>
      </c>
      <c r="BM67" s="42" t="e">
        <f aca="false">concentrations!#REF!</f>
        <v>#VALUE!</v>
      </c>
      <c r="BN67" s="57" t="e">
        <f aca="false">'surfaces brutes'!#ref!</f>
        <v>#VALUE!</v>
      </c>
      <c r="BO67" s="42" t="e">
        <f aca="false">concentrations!#REF!</f>
        <v>#VALUE!</v>
      </c>
      <c r="BP67" s="57" t="e">
        <f aca="false">'surfaces brutes'!#ref!</f>
        <v>#VALUE!</v>
      </c>
      <c r="BQ67" s="57" t="e">
        <f aca="false">concentrations!#REF!</f>
        <v>#VALUE!</v>
      </c>
      <c r="BR67" s="57" t="e">
        <f aca="false">'surfaces brutes'!#ref!</f>
        <v>#VALUE!</v>
      </c>
      <c r="BS67" s="42" t="e">
        <f aca="false">concentrations!#REF!</f>
        <v>#VALUE!</v>
      </c>
      <c r="BT67" s="57" t="e">
        <f aca="false">'surfaces brutes'!#ref!</f>
        <v>#VALUE!</v>
      </c>
      <c r="BU67" s="42"/>
      <c r="BV67" s="57"/>
      <c r="BW67" s="42"/>
      <c r="BX67" s="57"/>
      <c r="BY67" s="42"/>
      <c r="BZ67" s="57"/>
      <c r="CA67" s="42"/>
      <c r="CB67" s="57"/>
      <c r="CC67" s="42"/>
      <c r="CD67" s="57"/>
      <c r="CE67" s="42"/>
      <c r="CF67" s="57"/>
      <c r="CG67" s="57"/>
      <c r="CH67" s="57"/>
      <c r="CI67" s="57"/>
      <c r="CJ67" s="57"/>
      <c r="CK67" s="57"/>
      <c r="CL67" s="57"/>
      <c r="CM67" s="57"/>
      <c r="CN67" s="57"/>
    </row>
    <row r="68" customFormat="false" ht="13.2" hidden="false" customHeight="false" outlineLevel="0" collapsed="false">
      <c r="A68" s="66" t="e">
        <f aca="false">concentrations!#REF!</f>
        <v>#VALUE!</v>
      </c>
      <c r="B68" s="66" t="e">
        <f aca="false">concentrations!#REF!</f>
        <v>#VALUE!</v>
      </c>
      <c r="C68" s="67" t="e">
        <f aca="false">concentrations!#REF!</f>
        <v>#VALUE!</v>
      </c>
      <c r="D68" s="67" t="e">
        <f aca="false">'surfaces brutes'!#ref!</f>
        <v>#VALUE!</v>
      </c>
      <c r="E68" s="67" t="e">
        <f aca="false">'surfaces brutes'!#ref!</f>
        <v>#VALUE!</v>
      </c>
      <c r="F68" s="66" t="e">
        <f aca="false">'surfaces brutes'!#ref!</f>
        <v>#VALUE!</v>
      </c>
      <c r="G68" s="67" t="e">
        <f aca="false">concentrations!#REF!</f>
        <v>#VALUE!</v>
      </c>
      <c r="H68" s="67" t="e">
        <f aca="false">concentrations!#REF!</f>
        <v>#VALUE!</v>
      </c>
      <c r="I68" s="67" t="e">
        <f aca="false">concentrations!#REF!</f>
        <v>#VALUE!</v>
      </c>
      <c r="J68" s="67" t="e">
        <f aca="false">concentrations!#REF!</f>
        <v>#VALUE!</v>
      </c>
      <c r="K68" s="42" t="e">
        <f aca="false">concentrations!#REF!</f>
        <v>#VALUE!</v>
      </c>
      <c r="L68" s="0" t="e">
        <f aca="false">'surfaces brutes'!#ref!</f>
        <v>#VALUE!</v>
      </c>
      <c r="M68" s="42" t="e">
        <f aca="false">concentrations!#REF!</f>
        <v>#VALUE!</v>
      </c>
      <c r="N68" s="57" t="e">
        <f aca="false">'surfaces brutes'!#ref!</f>
        <v>#VALUE!</v>
      </c>
      <c r="O68" s="42" t="e">
        <f aca="false">concentrations!#REF!</f>
        <v>#VALUE!</v>
      </c>
      <c r="P68" s="57" t="e">
        <f aca="false">'surfaces brutes'!#ref!</f>
        <v>#VALUE!</v>
      </c>
      <c r="Q68" s="42" t="e">
        <f aca="false">concentrations!#REF!</f>
        <v>#VALUE!</v>
      </c>
      <c r="R68" s="57" t="e">
        <f aca="false">'surfaces brutes'!#ref!</f>
        <v>#VALUE!</v>
      </c>
      <c r="S68" s="42" t="e">
        <f aca="false">concentrations!#REF!</f>
        <v>#VALUE!</v>
      </c>
      <c r="T68" s="57" t="e">
        <f aca="false">'surfaces brutes'!#ref!</f>
        <v>#VALUE!</v>
      </c>
      <c r="U68" s="0" t="e">
        <f aca="false">concentrations!#REF!</f>
        <v>#VALUE!</v>
      </c>
      <c r="V68" s="0" t="e">
        <f aca="false">'surfaces brutes'!#ref!</f>
        <v>#VALUE!</v>
      </c>
      <c r="W68" s="42" t="e">
        <f aca="false">concentrations!#REF!</f>
        <v>#VALUE!</v>
      </c>
      <c r="X68" s="57" t="e">
        <f aca="false">'surfaces brutes'!#ref!</f>
        <v>#VALUE!</v>
      </c>
      <c r="Y68" s="42" t="e">
        <f aca="false">concentrations!#REF!</f>
        <v>#VALUE!</v>
      </c>
      <c r="Z68" s="57" t="e">
        <f aca="false">'surfaces brutes'!#ref!</f>
        <v>#VALUE!</v>
      </c>
      <c r="AA68" s="42" t="e">
        <f aca="false">concentrations!#REF!</f>
        <v>#VALUE!</v>
      </c>
      <c r="AB68" s="57" t="e">
        <f aca="false">'surfaces brutes'!#ref!</f>
        <v>#VALUE!</v>
      </c>
      <c r="AC68" s="42" t="e">
        <f aca="false">concentrations!#REF!</f>
        <v>#VALUE!</v>
      </c>
      <c r="AD68" s="57" t="e">
        <f aca="false">'surfaces brutes'!#ref!</f>
        <v>#VALUE!</v>
      </c>
      <c r="AE68" s="57" t="e">
        <f aca="false">concentrations!#REF!</f>
        <v>#VALUE!</v>
      </c>
      <c r="AF68" s="42" t="e">
        <f aca="false">'surfaces brutes'!#ref!</f>
        <v>#VALUE!</v>
      </c>
      <c r="AG68" s="42" t="e">
        <f aca="false">concentrations!#REF!</f>
        <v>#VALUE!</v>
      </c>
      <c r="AH68" s="57" t="e">
        <f aca="false">'surfaces brutes'!#ref!</f>
        <v>#VALUE!</v>
      </c>
      <c r="AI68" s="0" t="e">
        <f aca="false">concentrations!#REF!</f>
        <v>#VALUE!</v>
      </c>
      <c r="AJ68" s="57" t="e">
        <f aca="false">'surfaces brutes'!#ref!</f>
        <v>#VALUE!</v>
      </c>
      <c r="AK68" s="42" t="e">
        <f aca="false">concentrations!#REF!</f>
        <v>#VALUE!</v>
      </c>
      <c r="AL68" s="0" t="e">
        <f aca="false">'surfaces brutes'!#ref!</f>
        <v>#VALUE!</v>
      </c>
      <c r="AM68" s="0" t="e">
        <f aca="false">concentrations!#REF!</f>
        <v>#VALUE!</v>
      </c>
      <c r="AN68" s="57" t="e">
        <f aca="false">'surfaces brutes'!#ref!</f>
        <v>#VALUE!</v>
      </c>
      <c r="AO68" s="42" t="e">
        <f aca="false">concentrations!#REF!</f>
        <v>#VALUE!</v>
      </c>
      <c r="AP68" s="0" t="e">
        <f aca="false">'surfaces brutes'!#ref!</f>
        <v>#VALUE!</v>
      </c>
      <c r="AQ68" s="42" t="e">
        <f aca="false">concentrations!#REF!</f>
        <v>#VALUE!</v>
      </c>
      <c r="AR68" s="57" t="e">
        <f aca="false">'surfaces brutes'!#ref!</f>
        <v>#VALUE!</v>
      </c>
      <c r="AS68" s="42" t="e">
        <f aca="false">concentrations!#REF!</f>
        <v>#VALUE!</v>
      </c>
      <c r="AT68" s="57" t="e">
        <f aca="false">'surfaces brutes'!#ref!</f>
        <v>#VALUE!</v>
      </c>
      <c r="AU68" s="42" t="e">
        <f aca="false">concentrations!#REF!</f>
        <v>#VALUE!</v>
      </c>
      <c r="AV68" s="57" t="e">
        <f aca="false">'surfaces brutes'!#ref!</f>
        <v>#VALUE!</v>
      </c>
      <c r="AW68" s="42" t="e">
        <f aca="false">concentrations!#REF!</f>
        <v>#VALUE!</v>
      </c>
      <c r="AX68" s="57" t="e">
        <f aca="false">'surfaces brutes'!#ref!</f>
        <v>#VALUE!</v>
      </c>
      <c r="AY68" s="42" t="e">
        <f aca="false">concentrations!#REF!</f>
        <v>#VALUE!</v>
      </c>
      <c r="AZ68" s="57" t="e">
        <f aca="false">'surfaces brutes'!#ref!</f>
        <v>#VALUE!</v>
      </c>
      <c r="BA68" s="42" t="e">
        <f aca="false">concentrations!#REF!</f>
        <v>#VALUE!</v>
      </c>
      <c r="BB68" s="42" t="e">
        <f aca="false">'surfaces brutes'!#ref!</f>
        <v>#VALUE!</v>
      </c>
      <c r="BC68" s="42" t="e">
        <f aca="false">concentrations!#REF!</f>
        <v>#VALUE!</v>
      </c>
      <c r="BD68" s="57" t="e">
        <f aca="false">'surfaces brutes'!#ref!</f>
        <v>#VALUE!</v>
      </c>
      <c r="BE68" s="42" t="e">
        <f aca="false">concentrations!#REF!</f>
        <v>#VALUE!</v>
      </c>
      <c r="BF68" s="57" t="e">
        <f aca="false">'surfaces brutes'!#ref!</f>
        <v>#VALUE!</v>
      </c>
      <c r="BG68" s="0" t="e">
        <f aca="false">concentrations!#REF!</f>
        <v>#VALUE!</v>
      </c>
      <c r="BH68" s="57" t="e">
        <f aca="false">'surfaces brutes'!#ref!</f>
        <v>#VALUE!</v>
      </c>
      <c r="BI68" s="42" t="e">
        <f aca="false">concentrations!#REF!</f>
        <v>#VALUE!</v>
      </c>
      <c r="BJ68" s="57" t="e">
        <f aca="false">'surfaces brutes'!#ref!</f>
        <v>#VALUE!</v>
      </c>
      <c r="BK68" s="42" t="e">
        <f aca="false">concentrations!#REF!</f>
        <v>#VALUE!</v>
      </c>
      <c r="BL68" s="57" t="e">
        <f aca="false">'surfaces brutes'!#ref!</f>
        <v>#VALUE!</v>
      </c>
      <c r="BM68" s="42" t="e">
        <f aca="false">concentrations!#REF!</f>
        <v>#VALUE!</v>
      </c>
      <c r="BN68" s="57" t="e">
        <f aca="false">'surfaces brutes'!#ref!</f>
        <v>#VALUE!</v>
      </c>
      <c r="BO68" s="42" t="e">
        <f aca="false">concentrations!#REF!</f>
        <v>#VALUE!</v>
      </c>
      <c r="BP68" s="57" t="e">
        <f aca="false">'surfaces brutes'!#ref!</f>
        <v>#VALUE!</v>
      </c>
      <c r="BQ68" s="57" t="e">
        <f aca="false">concentrations!#REF!</f>
        <v>#VALUE!</v>
      </c>
      <c r="BR68" s="57" t="e">
        <f aca="false">'surfaces brutes'!#ref!</f>
        <v>#VALUE!</v>
      </c>
      <c r="BS68" s="42" t="e">
        <f aca="false">concentrations!#REF!</f>
        <v>#VALUE!</v>
      </c>
      <c r="BT68" s="57" t="e">
        <f aca="false">'surfaces brutes'!#ref!</f>
        <v>#VALUE!</v>
      </c>
      <c r="BU68" s="42"/>
      <c r="BV68" s="57"/>
      <c r="BW68" s="42"/>
      <c r="BX68" s="57"/>
      <c r="BY68" s="42"/>
      <c r="BZ68" s="57"/>
      <c r="CA68" s="42"/>
      <c r="CB68" s="57"/>
      <c r="CC68" s="42"/>
      <c r="CD68" s="57"/>
      <c r="CE68" s="42"/>
      <c r="CF68" s="57"/>
      <c r="CG68" s="57"/>
      <c r="CH68" s="57"/>
      <c r="CI68" s="57"/>
      <c r="CJ68" s="57"/>
      <c r="CK68" s="57"/>
      <c r="CL68" s="57"/>
      <c r="CM68" s="57"/>
      <c r="CN68" s="57"/>
    </row>
    <row r="69" customFormat="false" ht="13.2" hidden="false" customHeight="false" outlineLevel="0" collapsed="false">
      <c r="A69" s="66" t="e">
        <f aca="false">concentrations!#REF!</f>
        <v>#VALUE!</v>
      </c>
      <c r="B69" s="66" t="e">
        <f aca="false">concentrations!#REF!</f>
        <v>#VALUE!</v>
      </c>
      <c r="C69" s="67" t="e">
        <f aca="false">concentrations!#REF!</f>
        <v>#VALUE!</v>
      </c>
      <c r="D69" s="67" t="e">
        <f aca="false">'surfaces brutes'!#ref!</f>
        <v>#VALUE!</v>
      </c>
      <c r="E69" s="67" t="e">
        <f aca="false">'surfaces brutes'!#ref!</f>
        <v>#VALUE!</v>
      </c>
      <c r="F69" s="66" t="e">
        <f aca="false">'surfaces brutes'!#ref!</f>
        <v>#VALUE!</v>
      </c>
      <c r="G69" s="67" t="e">
        <f aca="false">concentrations!#REF!</f>
        <v>#VALUE!</v>
      </c>
      <c r="H69" s="67" t="e">
        <f aca="false">concentrations!#REF!</f>
        <v>#VALUE!</v>
      </c>
      <c r="I69" s="67" t="e">
        <f aca="false">concentrations!#REF!</f>
        <v>#VALUE!</v>
      </c>
      <c r="J69" s="67" t="e">
        <f aca="false">concentrations!#REF!</f>
        <v>#VALUE!</v>
      </c>
      <c r="K69" s="42" t="e">
        <f aca="false">concentrations!#REF!</f>
        <v>#VALUE!</v>
      </c>
      <c r="L69" s="0" t="e">
        <f aca="false">'surfaces brutes'!#ref!</f>
        <v>#VALUE!</v>
      </c>
      <c r="M69" s="42" t="e">
        <f aca="false">concentrations!#REF!</f>
        <v>#VALUE!</v>
      </c>
      <c r="N69" s="57" t="e">
        <f aca="false">'surfaces brutes'!#ref!</f>
        <v>#VALUE!</v>
      </c>
      <c r="O69" s="42" t="e">
        <f aca="false">concentrations!#REF!</f>
        <v>#VALUE!</v>
      </c>
      <c r="P69" s="57" t="e">
        <f aca="false">'surfaces brutes'!#ref!</f>
        <v>#VALUE!</v>
      </c>
      <c r="Q69" s="42" t="e">
        <f aca="false">concentrations!#REF!</f>
        <v>#VALUE!</v>
      </c>
      <c r="R69" s="57" t="e">
        <f aca="false">'surfaces brutes'!#ref!</f>
        <v>#VALUE!</v>
      </c>
      <c r="S69" s="42" t="e">
        <f aca="false">concentrations!#REF!</f>
        <v>#VALUE!</v>
      </c>
      <c r="T69" s="57" t="e">
        <f aca="false">'surfaces brutes'!#ref!</f>
        <v>#VALUE!</v>
      </c>
      <c r="U69" s="0" t="e">
        <f aca="false">concentrations!#REF!</f>
        <v>#VALUE!</v>
      </c>
      <c r="V69" s="0" t="e">
        <f aca="false">'surfaces brutes'!#ref!</f>
        <v>#VALUE!</v>
      </c>
      <c r="W69" s="42" t="e">
        <f aca="false">concentrations!#REF!</f>
        <v>#VALUE!</v>
      </c>
      <c r="X69" s="57" t="e">
        <f aca="false">'surfaces brutes'!#ref!</f>
        <v>#VALUE!</v>
      </c>
      <c r="Y69" s="42" t="e">
        <f aca="false">concentrations!#REF!</f>
        <v>#VALUE!</v>
      </c>
      <c r="Z69" s="57" t="e">
        <f aca="false">'surfaces brutes'!#ref!</f>
        <v>#VALUE!</v>
      </c>
      <c r="AA69" s="42" t="e">
        <f aca="false">concentrations!#REF!</f>
        <v>#VALUE!</v>
      </c>
      <c r="AB69" s="57" t="e">
        <f aca="false">'surfaces brutes'!#ref!</f>
        <v>#VALUE!</v>
      </c>
      <c r="AC69" s="42" t="e">
        <f aca="false">concentrations!#REF!</f>
        <v>#VALUE!</v>
      </c>
      <c r="AD69" s="57" t="e">
        <f aca="false">'surfaces brutes'!#ref!</f>
        <v>#VALUE!</v>
      </c>
      <c r="AE69" s="57" t="e">
        <f aca="false">concentrations!#REF!</f>
        <v>#VALUE!</v>
      </c>
      <c r="AF69" s="42" t="e">
        <f aca="false">'surfaces brutes'!#ref!</f>
        <v>#VALUE!</v>
      </c>
      <c r="AG69" s="42" t="e">
        <f aca="false">concentrations!#REF!</f>
        <v>#VALUE!</v>
      </c>
      <c r="AH69" s="57" t="e">
        <f aca="false">'surfaces brutes'!#ref!</f>
        <v>#VALUE!</v>
      </c>
      <c r="AI69" s="0" t="e">
        <f aca="false">concentrations!#REF!</f>
        <v>#VALUE!</v>
      </c>
      <c r="AJ69" s="57" t="e">
        <f aca="false">'surfaces brutes'!#ref!</f>
        <v>#VALUE!</v>
      </c>
      <c r="AK69" s="42" t="e">
        <f aca="false">concentrations!#REF!</f>
        <v>#VALUE!</v>
      </c>
      <c r="AL69" s="0" t="e">
        <f aca="false">'surfaces brutes'!#ref!</f>
        <v>#VALUE!</v>
      </c>
      <c r="AM69" s="0" t="e">
        <f aca="false">concentrations!#REF!</f>
        <v>#VALUE!</v>
      </c>
      <c r="AN69" s="57" t="e">
        <f aca="false">'surfaces brutes'!#ref!</f>
        <v>#VALUE!</v>
      </c>
      <c r="AO69" s="42" t="e">
        <f aca="false">concentrations!#REF!</f>
        <v>#VALUE!</v>
      </c>
      <c r="AP69" s="0" t="e">
        <f aca="false">'surfaces brutes'!#ref!</f>
        <v>#VALUE!</v>
      </c>
      <c r="AQ69" s="42" t="e">
        <f aca="false">concentrations!#REF!</f>
        <v>#VALUE!</v>
      </c>
      <c r="AR69" s="57" t="e">
        <f aca="false">'surfaces brutes'!#ref!</f>
        <v>#VALUE!</v>
      </c>
      <c r="AS69" s="42" t="e">
        <f aca="false">concentrations!#REF!</f>
        <v>#VALUE!</v>
      </c>
      <c r="AT69" s="57" t="e">
        <f aca="false">'surfaces brutes'!#ref!</f>
        <v>#VALUE!</v>
      </c>
      <c r="AU69" s="42" t="e">
        <f aca="false">concentrations!#REF!</f>
        <v>#VALUE!</v>
      </c>
      <c r="AV69" s="57" t="e">
        <f aca="false">'surfaces brutes'!#ref!</f>
        <v>#VALUE!</v>
      </c>
      <c r="AW69" s="42" t="e">
        <f aca="false">concentrations!#REF!</f>
        <v>#VALUE!</v>
      </c>
      <c r="AX69" s="57" t="e">
        <f aca="false">'surfaces brutes'!#ref!</f>
        <v>#VALUE!</v>
      </c>
      <c r="AY69" s="42" t="e">
        <f aca="false">concentrations!#REF!</f>
        <v>#VALUE!</v>
      </c>
      <c r="AZ69" s="57" t="e">
        <f aca="false">'surfaces brutes'!#ref!</f>
        <v>#VALUE!</v>
      </c>
      <c r="BA69" s="42" t="e">
        <f aca="false">concentrations!#REF!</f>
        <v>#VALUE!</v>
      </c>
      <c r="BB69" s="42" t="e">
        <f aca="false">'surfaces brutes'!#ref!</f>
        <v>#VALUE!</v>
      </c>
      <c r="BC69" s="42" t="e">
        <f aca="false">concentrations!#REF!</f>
        <v>#VALUE!</v>
      </c>
      <c r="BD69" s="57" t="e">
        <f aca="false">'surfaces brutes'!#ref!</f>
        <v>#VALUE!</v>
      </c>
      <c r="BE69" s="42" t="e">
        <f aca="false">concentrations!#REF!</f>
        <v>#VALUE!</v>
      </c>
      <c r="BF69" s="57" t="e">
        <f aca="false">'surfaces brutes'!#ref!</f>
        <v>#VALUE!</v>
      </c>
      <c r="BG69" s="0" t="e">
        <f aca="false">concentrations!#REF!</f>
        <v>#VALUE!</v>
      </c>
      <c r="BH69" s="57" t="e">
        <f aca="false">'surfaces brutes'!#ref!</f>
        <v>#VALUE!</v>
      </c>
      <c r="BI69" s="42" t="e">
        <f aca="false">concentrations!#REF!</f>
        <v>#VALUE!</v>
      </c>
      <c r="BJ69" s="57" t="e">
        <f aca="false">'surfaces brutes'!#ref!</f>
        <v>#VALUE!</v>
      </c>
      <c r="BK69" s="42" t="e">
        <f aca="false">concentrations!#REF!</f>
        <v>#VALUE!</v>
      </c>
      <c r="BL69" s="57" t="e">
        <f aca="false">'surfaces brutes'!#ref!</f>
        <v>#VALUE!</v>
      </c>
      <c r="BM69" s="42" t="e">
        <f aca="false">concentrations!#REF!</f>
        <v>#VALUE!</v>
      </c>
      <c r="BN69" s="57" t="e">
        <f aca="false">'surfaces brutes'!#ref!</f>
        <v>#VALUE!</v>
      </c>
      <c r="BO69" s="42" t="e">
        <f aca="false">concentrations!#REF!</f>
        <v>#VALUE!</v>
      </c>
      <c r="BP69" s="57" t="e">
        <f aca="false">'surfaces brutes'!#ref!</f>
        <v>#VALUE!</v>
      </c>
      <c r="BQ69" s="57" t="e">
        <f aca="false">concentrations!#REF!</f>
        <v>#VALUE!</v>
      </c>
      <c r="BR69" s="57" t="e">
        <f aca="false">'surfaces brutes'!#ref!</f>
        <v>#VALUE!</v>
      </c>
      <c r="BS69" s="42" t="e">
        <f aca="false">concentrations!#REF!</f>
        <v>#VALUE!</v>
      </c>
      <c r="BT69" s="57" t="e">
        <f aca="false">'surfaces brutes'!#ref!</f>
        <v>#VALUE!</v>
      </c>
      <c r="BU69" s="42"/>
      <c r="BV69" s="57"/>
      <c r="BW69" s="42"/>
      <c r="BX69" s="57"/>
      <c r="BY69" s="42"/>
      <c r="BZ69" s="57"/>
      <c r="CA69" s="42"/>
      <c r="CB69" s="57"/>
      <c r="CC69" s="42"/>
      <c r="CD69" s="57"/>
      <c r="CE69" s="42"/>
      <c r="CF69" s="57"/>
      <c r="CG69" s="57"/>
      <c r="CH69" s="57"/>
      <c r="CI69" s="57"/>
      <c r="CJ69" s="57"/>
      <c r="CK69" s="57"/>
      <c r="CL69" s="57"/>
      <c r="CM69" s="57"/>
      <c r="CN69" s="57"/>
    </row>
    <row r="70" customFormat="false" ht="13.2" hidden="false" customHeight="false" outlineLevel="0" collapsed="false">
      <c r="A70" s="66" t="e">
        <f aca="false">concentrations!#REF!</f>
        <v>#VALUE!</v>
      </c>
      <c r="B70" s="66" t="e">
        <f aca="false">concentrations!#REF!</f>
        <v>#VALUE!</v>
      </c>
      <c r="C70" s="67" t="e">
        <f aca="false">concentrations!#REF!</f>
        <v>#VALUE!</v>
      </c>
      <c r="D70" s="67" t="e">
        <f aca="false">'surfaces brutes'!#ref!</f>
        <v>#VALUE!</v>
      </c>
      <c r="E70" s="67" t="e">
        <f aca="false">'surfaces brutes'!#ref!</f>
        <v>#VALUE!</v>
      </c>
      <c r="F70" s="66" t="e">
        <f aca="false">'surfaces brutes'!#ref!</f>
        <v>#VALUE!</v>
      </c>
      <c r="G70" s="67" t="e">
        <f aca="false">concentrations!#REF!</f>
        <v>#VALUE!</v>
      </c>
      <c r="H70" s="67" t="e">
        <f aca="false">concentrations!#REF!</f>
        <v>#VALUE!</v>
      </c>
      <c r="I70" s="67" t="e">
        <f aca="false">concentrations!#REF!</f>
        <v>#VALUE!</v>
      </c>
      <c r="J70" s="67" t="e">
        <f aca="false">concentrations!#REF!</f>
        <v>#VALUE!</v>
      </c>
      <c r="K70" s="42" t="e">
        <f aca="false">concentrations!#REF!</f>
        <v>#VALUE!</v>
      </c>
      <c r="L70" s="0" t="e">
        <f aca="false">'surfaces brutes'!#ref!</f>
        <v>#VALUE!</v>
      </c>
      <c r="M70" s="42" t="e">
        <f aca="false">concentrations!#REF!</f>
        <v>#VALUE!</v>
      </c>
      <c r="N70" s="57" t="e">
        <f aca="false">'surfaces brutes'!#ref!</f>
        <v>#VALUE!</v>
      </c>
      <c r="O70" s="42" t="e">
        <f aca="false">concentrations!#REF!</f>
        <v>#VALUE!</v>
      </c>
      <c r="P70" s="57" t="e">
        <f aca="false">'surfaces brutes'!#ref!</f>
        <v>#VALUE!</v>
      </c>
      <c r="Q70" s="42" t="e">
        <f aca="false">concentrations!#REF!</f>
        <v>#VALUE!</v>
      </c>
      <c r="R70" s="57" t="e">
        <f aca="false">'surfaces brutes'!#ref!</f>
        <v>#VALUE!</v>
      </c>
      <c r="S70" s="42" t="e">
        <f aca="false">concentrations!#REF!</f>
        <v>#VALUE!</v>
      </c>
      <c r="T70" s="57" t="e">
        <f aca="false">'surfaces brutes'!#ref!</f>
        <v>#VALUE!</v>
      </c>
      <c r="U70" s="0" t="e">
        <f aca="false">concentrations!#REF!</f>
        <v>#VALUE!</v>
      </c>
      <c r="V70" s="0" t="e">
        <f aca="false">'surfaces brutes'!#ref!</f>
        <v>#VALUE!</v>
      </c>
      <c r="W70" s="42" t="e">
        <f aca="false">concentrations!#REF!</f>
        <v>#VALUE!</v>
      </c>
      <c r="X70" s="57" t="e">
        <f aca="false">'surfaces brutes'!#ref!</f>
        <v>#VALUE!</v>
      </c>
      <c r="Y70" s="42" t="e">
        <f aca="false">concentrations!#REF!</f>
        <v>#VALUE!</v>
      </c>
      <c r="Z70" s="57" t="e">
        <f aca="false">'surfaces brutes'!#ref!</f>
        <v>#VALUE!</v>
      </c>
      <c r="AA70" s="42" t="e">
        <f aca="false">concentrations!#REF!</f>
        <v>#VALUE!</v>
      </c>
      <c r="AB70" s="57" t="e">
        <f aca="false">'surfaces brutes'!#ref!</f>
        <v>#VALUE!</v>
      </c>
      <c r="AC70" s="42" t="e">
        <f aca="false">concentrations!#REF!</f>
        <v>#VALUE!</v>
      </c>
      <c r="AD70" s="57" t="e">
        <f aca="false">'surfaces brutes'!#ref!</f>
        <v>#VALUE!</v>
      </c>
      <c r="AE70" s="57" t="e">
        <f aca="false">concentrations!#REF!</f>
        <v>#VALUE!</v>
      </c>
      <c r="AF70" s="42" t="e">
        <f aca="false">'surfaces brutes'!#ref!</f>
        <v>#VALUE!</v>
      </c>
      <c r="AG70" s="42" t="e">
        <f aca="false">concentrations!#REF!</f>
        <v>#VALUE!</v>
      </c>
      <c r="AH70" s="57" t="e">
        <f aca="false">'surfaces brutes'!#ref!</f>
        <v>#VALUE!</v>
      </c>
      <c r="AI70" s="0" t="e">
        <f aca="false">concentrations!#REF!</f>
        <v>#VALUE!</v>
      </c>
      <c r="AJ70" s="57" t="e">
        <f aca="false">'surfaces brutes'!#ref!</f>
        <v>#VALUE!</v>
      </c>
      <c r="AK70" s="42" t="e">
        <f aca="false">concentrations!#REF!</f>
        <v>#VALUE!</v>
      </c>
      <c r="AL70" s="0" t="e">
        <f aca="false">'surfaces brutes'!#ref!</f>
        <v>#VALUE!</v>
      </c>
      <c r="AM70" s="0" t="e">
        <f aca="false">concentrations!#REF!</f>
        <v>#VALUE!</v>
      </c>
      <c r="AN70" s="57" t="e">
        <f aca="false">'surfaces brutes'!#ref!</f>
        <v>#VALUE!</v>
      </c>
      <c r="AO70" s="42" t="e">
        <f aca="false">concentrations!#REF!</f>
        <v>#VALUE!</v>
      </c>
      <c r="AP70" s="0" t="e">
        <f aca="false">'surfaces brutes'!#ref!</f>
        <v>#VALUE!</v>
      </c>
      <c r="AQ70" s="42" t="e">
        <f aca="false">concentrations!#REF!</f>
        <v>#VALUE!</v>
      </c>
      <c r="AR70" s="57" t="e">
        <f aca="false">'surfaces brutes'!#ref!</f>
        <v>#VALUE!</v>
      </c>
      <c r="AS70" s="42" t="e">
        <f aca="false">concentrations!#REF!</f>
        <v>#VALUE!</v>
      </c>
      <c r="AT70" s="57" t="e">
        <f aca="false">'surfaces brutes'!#ref!</f>
        <v>#VALUE!</v>
      </c>
      <c r="AU70" s="42" t="e">
        <f aca="false">concentrations!#REF!</f>
        <v>#VALUE!</v>
      </c>
      <c r="AV70" s="57" t="e">
        <f aca="false">'surfaces brutes'!#ref!</f>
        <v>#VALUE!</v>
      </c>
      <c r="AW70" s="42" t="e">
        <f aca="false">concentrations!#REF!</f>
        <v>#VALUE!</v>
      </c>
      <c r="AX70" s="57" t="e">
        <f aca="false">'surfaces brutes'!#ref!</f>
        <v>#VALUE!</v>
      </c>
      <c r="AY70" s="42" t="e">
        <f aca="false">concentrations!#REF!</f>
        <v>#VALUE!</v>
      </c>
      <c r="AZ70" s="57" t="e">
        <f aca="false">'surfaces brutes'!#ref!</f>
        <v>#VALUE!</v>
      </c>
      <c r="BA70" s="42" t="e">
        <f aca="false">concentrations!#REF!</f>
        <v>#VALUE!</v>
      </c>
      <c r="BB70" s="42" t="e">
        <f aca="false">'surfaces brutes'!#ref!</f>
        <v>#VALUE!</v>
      </c>
      <c r="BC70" s="42" t="e">
        <f aca="false">concentrations!#REF!</f>
        <v>#VALUE!</v>
      </c>
      <c r="BD70" s="57" t="e">
        <f aca="false">'surfaces brutes'!#ref!</f>
        <v>#VALUE!</v>
      </c>
      <c r="BE70" s="42" t="e">
        <f aca="false">concentrations!#REF!</f>
        <v>#VALUE!</v>
      </c>
      <c r="BF70" s="57" t="e">
        <f aca="false">'surfaces brutes'!#ref!</f>
        <v>#VALUE!</v>
      </c>
      <c r="BG70" s="0" t="e">
        <f aca="false">concentrations!#REF!</f>
        <v>#VALUE!</v>
      </c>
      <c r="BH70" s="57" t="e">
        <f aca="false">'surfaces brutes'!#ref!</f>
        <v>#VALUE!</v>
      </c>
      <c r="BI70" s="42" t="e">
        <f aca="false">concentrations!#REF!</f>
        <v>#VALUE!</v>
      </c>
      <c r="BJ70" s="57" t="e">
        <f aca="false">'surfaces brutes'!#ref!</f>
        <v>#VALUE!</v>
      </c>
      <c r="BK70" s="42" t="e">
        <f aca="false">concentrations!#REF!</f>
        <v>#VALUE!</v>
      </c>
      <c r="BL70" s="57" t="e">
        <f aca="false">'surfaces brutes'!#ref!</f>
        <v>#VALUE!</v>
      </c>
      <c r="BM70" s="42" t="e">
        <f aca="false">concentrations!#REF!</f>
        <v>#VALUE!</v>
      </c>
      <c r="BN70" s="57" t="e">
        <f aca="false">'surfaces brutes'!#ref!</f>
        <v>#VALUE!</v>
      </c>
      <c r="BO70" s="42" t="e">
        <f aca="false">concentrations!#REF!</f>
        <v>#VALUE!</v>
      </c>
      <c r="BP70" s="57" t="e">
        <f aca="false">'surfaces brutes'!#ref!</f>
        <v>#VALUE!</v>
      </c>
      <c r="BQ70" s="57" t="e">
        <f aca="false">concentrations!#REF!</f>
        <v>#VALUE!</v>
      </c>
      <c r="BR70" s="57" t="e">
        <f aca="false">'surfaces brutes'!#ref!</f>
        <v>#VALUE!</v>
      </c>
      <c r="BS70" s="42" t="e">
        <f aca="false">concentrations!#REF!</f>
        <v>#VALUE!</v>
      </c>
      <c r="BT70" s="57" t="e">
        <f aca="false">'surfaces brutes'!#ref!</f>
        <v>#VALUE!</v>
      </c>
      <c r="BU70" s="42"/>
      <c r="BV70" s="57"/>
      <c r="BW70" s="42"/>
      <c r="BX70" s="57"/>
      <c r="BY70" s="42"/>
      <c r="BZ70" s="57"/>
      <c r="CA70" s="42"/>
      <c r="CB70" s="57"/>
      <c r="CC70" s="42"/>
      <c r="CD70" s="57"/>
      <c r="CE70" s="42"/>
      <c r="CF70" s="57"/>
      <c r="CG70" s="57"/>
      <c r="CH70" s="57"/>
      <c r="CI70" s="57"/>
      <c r="CJ70" s="57"/>
      <c r="CK70" s="57"/>
      <c r="CL70" s="57"/>
      <c r="CM70" s="57"/>
      <c r="CN70" s="57"/>
    </row>
    <row r="71" customFormat="false" ht="13.2" hidden="false" customHeight="false" outlineLevel="0" collapsed="false">
      <c r="A71" s="66" t="e">
        <f aca="false">concentrations!#REF!</f>
        <v>#VALUE!</v>
      </c>
      <c r="B71" s="66" t="e">
        <f aca="false">concentrations!#REF!</f>
        <v>#VALUE!</v>
      </c>
      <c r="C71" s="67" t="e">
        <f aca="false">concentrations!#REF!</f>
        <v>#VALUE!</v>
      </c>
      <c r="D71" s="67" t="e">
        <f aca="false">'surfaces brutes'!#ref!</f>
        <v>#VALUE!</v>
      </c>
      <c r="E71" s="67" t="e">
        <f aca="false">'surfaces brutes'!#ref!</f>
        <v>#VALUE!</v>
      </c>
      <c r="F71" s="66" t="e">
        <f aca="false">'surfaces brutes'!#ref!</f>
        <v>#VALUE!</v>
      </c>
      <c r="G71" s="67" t="e">
        <f aca="false">concentrations!#REF!</f>
        <v>#VALUE!</v>
      </c>
      <c r="H71" s="67" t="e">
        <f aca="false">concentrations!#REF!</f>
        <v>#VALUE!</v>
      </c>
      <c r="I71" s="67" t="e">
        <f aca="false">concentrations!#REF!</f>
        <v>#VALUE!</v>
      </c>
      <c r="J71" s="67" t="e">
        <f aca="false">concentrations!#REF!</f>
        <v>#VALUE!</v>
      </c>
      <c r="K71" s="42" t="e">
        <f aca="false">concentrations!#REF!</f>
        <v>#VALUE!</v>
      </c>
      <c r="L71" s="0" t="e">
        <f aca="false">'surfaces brutes'!#ref!</f>
        <v>#VALUE!</v>
      </c>
      <c r="M71" s="42" t="e">
        <f aca="false">concentrations!#REF!</f>
        <v>#VALUE!</v>
      </c>
      <c r="N71" s="57" t="e">
        <f aca="false">'surfaces brutes'!#ref!</f>
        <v>#VALUE!</v>
      </c>
      <c r="O71" s="42" t="e">
        <f aca="false">concentrations!#REF!</f>
        <v>#VALUE!</v>
      </c>
      <c r="P71" s="57" t="e">
        <f aca="false">'surfaces brutes'!#ref!</f>
        <v>#VALUE!</v>
      </c>
      <c r="Q71" s="42" t="e">
        <f aca="false">concentrations!#REF!</f>
        <v>#VALUE!</v>
      </c>
      <c r="R71" s="57" t="e">
        <f aca="false">'surfaces brutes'!#ref!</f>
        <v>#VALUE!</v>
      </c>
      <c r="S71" s="42" t="e">
        <f aca="false">concentrations!#REF!</f>
        <v>#VALUE!</v>
      </c>
      <c r="T71" s="57" t="e">
        <f aca="false">'surfaces brutes'!#ref!</f>
        <v>#VALUE!</v>
      </c>
      <c r="U71" s="0" t="e">
        <f aca="false">concentrations!#REF!</f>
        <v>#VALUE!</v>
      </c>
      <c r="V71" s="0" t="e">
        <f aca="false">'surfaces brutes'!#ref!</f>
        <v>#VALUE!</v>
      </c>
      <c r="W71" s="42" t="e">
        <f aca="false">concentrations!#REF!</f>
        <v>#VALUE!</v>
      </c>
      <c r="X71" s="57" t="e">
        <f aca="false">'surfaces brutes'!#ref!</f>
        <v>#VALUE!</v>
      </c>
      <c r="Y71" s="42" t="e">
        <f aca="false">concentrations!#REF!</f>
        <v>#VALUE!</v>
      </c>
      <c r="Z71" s="57" t="e">
        <f aca="false">'surfaces brutes'!#ref!</f>
        <v>#VALUE!</v>
      </c>
      <c r="AA71" s="42" t="e">
        <f aca="false">concentrations!#REF!</f>
        <v>#VALUE!</v>
      </c>
      <c r="AB71" s="57" t="e">
        <f aca="false">'surfaces brutes'!#ref!</f>
        <v>#VALUE!</v>
      </c>
      <c r="AC71" s="42" t="e">
        <f aca="false">concentrations!#REF!</f>
        <v>#VALUE!</v>
      </c>
      <c r="AD71" s="57" t="e">
        <f aca="false">'surfaces brutes'!#ref!</f>
        <v>#VALUE!</v>
      </c>
      <c r="AE71" s="57" t="e">
        <f aca="false">concentrations!#REF!</f>
        <v>#VALUE!</v>
      </c>
      <c r="AF71" s="42" t="e">
        <f aca="false">'surfaces brutes'!#ref!</f>
        <v>#VALUE!</v>
      </c>
      <c r="AG71" s="42" t="e">
        <f aca="false">concentrations!#REF!</f>
        <v>#VALUE!</v>
      </c>
      <c r="AH71" s="57" t="e">
        <f aca="false">'surfaces brutes'!#ref!</f>
        <v>#VALUE!</v>
      </c>
      <c r="AI71" s="0" t="e">
        <f aca="false">concentrations!#REF!</f>
        <v>#VALUE!</v>
      </c>
      <c r="AJ71" s="57" t="e">
        <f aca="false">'surfaces brutes'!#ref!</f>
        <v>#VALUE!</v>
      </c>
      <c r="AK71" s="42" t="e">
        <f aca="false">concentrations!#REF!</f>
        <v>#VALUE!</v>
      </c>
      <c r="AL71" s="0" t="e">
        <f aca="false">'surfaces brutes'!#ref!</f>
        <v>#VALUE!</v>
      </c>
      <c r="AM71" s="0" t="e">
        <f aca="false">concentrations!#REF!</f>
        <v>#VALUE!</v>
      </c>
      <c r="AN71" s="57" t="e">
        <f aca="false">'surfaces brutes'!#ref!</f>
        <v>#VALUE!</v>
      </c>
      <c r="AO71" s="42" t="e">
        <f aca="false">concentrations!#REF!</f>
        <v>#VALUE!</v>
      </c>
      <c r="AP71" s="0" t="e">
        <f aca="false">'surfaces brutes'!#ref!</f>
        <v>#VALUE!</v>
      </c>
      <c r="AQ71" s="42" t="e">
        <f aca="false">concentrations!#REF!</f>
        <v>#VALUE!</v>
      </c>
      <c r="AR71" s="57" t="e">
        <f aca="false">'surfaces brutes'!#ref!</f>
        <v>#VALUE!</v>
      </c>
      <c r="AS71" s="42" t="e">
        <f aca="false">concentrations!#REF!</f>
        <v>#VALUE!</v>
      </c>
      <c r="AT71" s="57" t="e">
        <f aca="false">'surfaces brutes'!#ref!</f>
        <v>#VALUE!</v>
      </c>
      <c r="AU71" s="42" t="e">
        <f aca="false">concentrations!#REF!</f>
        <v>#VALUE!</v>
      </c>
      <c r="AV71" s="57" t="e">
        <f aca="false">'surfaces brutes'!#ref!</f>
        <v>#VALUE!</v>
      </c>
      <c r="AW71" s="42" t="e">
        <f aca="false">concentrations!#REF!</f>
        <v>#VALUE!</v>
      </c>
      <c r="AX71" s="57" t="e">
        <f aca="false">'surfaces brutes'!#ref!</f>
        <v>#VALUE!</v>
      </c>
      <c r="AY71" s="42" t="e">
        <f aca="false">concentrations!#REF!</f>
        <v>#VALUE!</v>
      </c>
      <c r="AZ71" s="57" t="e">
        <f aca="false">'surfaces brutes'!#ref!</f>
        <v>#VALUE!</v>
      </c>
      <c r="BA71" s="42" t="e">
        <f aca="false">concentrations!#REF!</f>
        <v>#VALUE!</v>
      </c>
      <c r="BB71" s="42" t="e">
        <f aca="false">'surfaces brutes'!#ref!</f>
        <v>#VALUE!</v>
      </c>
      <c r="BC71" s="42" t="e">
        <f aca="false">concentrations!#REF!</f>
        <v>#VALUE!</v>
      </c>
      <c r="BD71" s="57" t="e">
        <f aca="false">'surfaces brutes'!#ref!</f>
        <v>#VALUE!</v>
      </c>
      <c r="BE71" s="42" t="e">
        <f aca="false">concentrations!#REF!</f>
        <v>#VALUE!</v>
      </c>
      <c r="BF71" s="57" t="e">
        <f aca="false">'surfaces brutes'!#ref!</f>
        <v>#VALUE!</v>
      </c>
      <c r="BG71" s="0" t="e">
        <f aca="false">concentrations!#REF!</f>
        <v>#VALUE!</v>
      </c>
      <c r="BH71" s="57" t="e">
        <f aca="false">'surfaces brutes'!#ref!</f>
        <v>#VALUE!</v>
      </c>
      <c r="BI71" s="42" t="e">
        <f aca="false">concentrations!#REF!</f>
        <v>#VALUE!</v>
      </c>
      <c r="BJ71" s="57" t="e">
        <f aca="false">'surfaces brutes'!#ref!</f>
        <v>#VALUE!</v>
      </c>
      <c r="BK71" s="42" t="e">
        <f aca="false">concentrations!#REF!</f>
        <v>#VALUE!</v>
      </c>
      <c r="BL71" s="57" t="e">
        <f aca="false">'surfaces brutes'!#ref!</f>
        <v>#VALUE!</v>
      </c>
      <c r="BM71" s="42" t="e">
        <f aca="false">concentrations!#REF!</f>
        <v>#VALUE!</v>
      </c>
      <c r="BN71" s="57" t="e">
        <f aca="false">'surfaces brutes'!#ref!</f>
        <v>#VALUE!</v>
      </c>
      <c r="BO71" s="42" t="e">
        <f aca="false">concentrations!#REF!</f>
        <v>#VALUE!</v>
      </c>
      <c r="BP71" s="57" t="e">
        <f aca="false">'surfaces brutes'!#ref!</f>
        <v>#VALUE!</v>
      </c>
      <c r="BQ71" s="57" t="e">
        <f aca="false">concentrations!#REF!</f>
        <v>#VALUE!</v>
      </c>
      <c r="BR71" s="57" t="e">
        <f aca="false">'surfaces brutes'!#ref!</f>
        <v>#VALUE!</v>
      </c>
      <c r="BS71" s="42" t="e">
        <f aca="false">concentrations!#REF!</f>
        <v>#VALUE!</v>
      </c>
      <c r="BT71" s="57" t="e">
        <f aca="false">'surfaces brutes'!#ref!</f>
        <v>#VALUE!</v>
      </c>
      <c r="BU71" s="42"/>
      <c r="BV71" s="57"/>
      <c r="BW71" s="42"/>
      <c r="BX71" s="57"/>
      <c r="BY71" s="42"/>
      <c r="BZ71" s="57"/>
      <c r="CA71" s="42"/>
      <c r="CB71" s="57"/>
      <c r="CC71" s="42"/>
      <c r="CD71" s="57"/>
      <c r="CE71" s="42"/>
      <c r="CF71" s="57"/>
      <c r="CG71" s="57"/>
      <c r="CH71" s="57"/>
      <c r="CI71" s="57"/>
      <c r="CJ71" s="57"/>
      <c r="CK71" s="57"/>
      <c r="CL71" s="57"/>
      <c r="CM71" s="57"/>
      <c r="CN71" s="57"/>
    </row>
    <row r="72" customFormat="false" ht="13.2" hidden="false" customHeight="false" outlineLevel="0" collapsed="false">
      <c r="A72" s="66" t="e">
        <f aca="false">concentrations!#REF!</f>
        <v>#VALUE!</v>
      </c>
      <c r="B72" s="66" t="e">
        <f aca="false">concentrations!#REF!</f>
        <v>#VALUE!</v>
      </c>
      <c r="C72" s="67" t="e">
        <f aca="false">concentrations!#REF!</f>
        <v>#VALUE!</v>
      </c>
      <c r="D72" s="67" t="e">
        <f aca="false">'surfaces brutes'!#ref!</f>
        <v>#VALUE!</v>
      </c>
      <c r="E72" s="67" t="e">
        <f aca="false">'surfaces brutes'!#ref!</f>
        <v>#VALUE!</v>
      </c>
      <c r="F72" s="66" t="e">
        <f aca="false">'surfaces brutes'!#ref!</f>
        <v>#VALUE!</v>
      </c>
      <c r="G72" s="67" t="e">
        <f aca="false">concentrations!#REF!</f>
        <v>#VALUE!</v>
      </c>
      <c r="H72" s="67" t="e">
        <f aca="false">concentrations!#REF!</f>
        <v>#VALUE!</v>
      </c>
      <c r="I72" s="67" t="e">
        <f aca="false">concentrations!#REF!</f>
        <v>#VALUE!</v>
      </c>
      <c r="J72" s="67" t="e">
        <f aca="false">concentrations!#REF!</f>
        <v>#VALUE!</v>
      </c>
      <c r="K72" s="42" t="e">
        <f aca="false">concentrations!#REF!</f>
        <v>#VALUE!</v>
      </c>
      <c r="L72" s="0" t="e">
        <f aca="false">'surfaces brutes'!#ref!</f>
        <v>#VALUE!</v>
      </c>
      <c r="M72" s="42" t="e">
        <f aca="false">concentrations!#REF!</f>
        <v>#VALUE!</v>
      </c>
      <c r="N72" s="57" t="e">
        <f aca="false">'surfaces brutes'!#ref!</f>
        <v>#VALUE!</v>
      </c>
      <c r="O72" s="42" t="e">
        <f aca="false">concentrations!#REF!</f>
        <v>#VALUE!</v>
      </c>
      <c r="P72" s="57" t="e">
        <f aca="false">'surfaces brutes'!#ref!</f>
        <v>#VALUE!</v>
      </c>
      <c r="Q72" s="42" t="e">
        <f aca="false">concentrations!#REF!</f>
        <v>#VALUE!</v>
      </c>
      <c r="R72" s="57" t="e">
        <f aca="false">'surfaces brutes'!#ref!</f>
        <v>#VALUE!</v>
      </c>
      <c r="S72" s="42" t="e">
        <f aca="false">concentrations!#REF!</f>
        <v>#VALUE!</v>
      </c>
      <c r="T72" s="57" t="e">
        <f aca="false">'surfaces brutes'!#ref!</f>
        <v>#VALUE!</v>
      </c>
      <c r="U72" s="0" t="e">
        <f aca="false">concentrations!#REF!</f>
        <v>#VALUE!</v>
      </c>
      <c r="V72" s="0" t="e">
        <f aca="false">'surfaces brutes'!#ref!</f>
        <v>#VALUE!</v>
      </c>
      <c r="W72" s="42" t="e">
        <f aca="false">concentrations!#REF!</f>
        <v>#VALUE!</v>
      </c>
      <c r="X72" s="57" t="e">
        <f aca="false">'surfaces brutes'!#ref!</f>
        <v>#VALUE!</v>
      </c>
      <c r="Y72" s="42" t="e">
        <f aca="false">concentrations!#REF!</f>
        <v>#VALUE!</v>
      </c>
      <c r="Z72" s="57" t="e">
        <f aca="false">'surfaces brutes'!#ref!</f>
        <v>#VALUE!</v>
      </c>
      <c r="AA72" s="42" t="e">
        <f aca="false">concentrations!#REF!</f>
        <v>#VALUE!</v>
      </c>
      <c r="AB72" s="57" t="e">
        <f aca="false">'surfaces brutes'!#ref!</f>
        <v>#VALUE!</v>
      </c>
      <c r="AC72" s="42" t="e">
        <f aca="false">concentrations!#REF!</f>
        <v>#VALUE!</v>
      </c>
      <c r="AD72" s="57" t="e">
        <f aca="false">'surfaces brutes'!#ref!</f>
        <v>#VALUE!</v>
      </c>
      <c r="AE72" s="57" t="e">
        <f aca="false">concentrations!#REF!</f>
        <v>#VALUE!</v>
      </c>
      <c r="AF72" s="42" t="e">
        <f aca="false">'surfaces brutes'!#ref!</f>
        <v>#VALUE!</v>
      </c>
      <c r="AG72" s="42" t="e">
        <f aca="false">concentrations!#REF!</f>
        <v>#VALUE!</v>
      </c>
      <c r="AH72" s="57" t="e">
        <f aca="false">'surfaces brutes'!#ref!</f>
        <v>#VALUE!</v>
      </c>
      <c r="AI72" s="0" t="e">
        <f aca="false">concentrations!#REF!</f>
        <v>#VALUE!</v>
      </c>
      <c r="AJ72" s="57" t="e">
        <f aca="false">'surfaces brutes'!#ref!</f>
        <v>#VALUE!</v>
      </c>
      <c r="AK72" s="42" t="e">
        <f aca="false">concentrations!#REF!</f>
        <v>#VALUE!</v>
      </c>
      <c r="AL72" s="0" t="e">
        <f aca="false">'surfaces brutes'!#ref!</f>
        <v>#VALUE!</v>
      </c>
      <c r="AM72" s="0" t="e">
        <f aca="false">concentrations!#REF!</f>
        <v>#VALUE!</v>
      </c>
      <c r="AN72" s="57" t="e">
        <f aca="false">'surfaces brutes'!#ref!</f>
        <v>#VALUE!</v>
      </c>
      <c r="AO72" s="42" t="e">
        <f aca="false">concentrations!#REF!</f>
        <v>#VALUE!</v>
      </c>
      <c r="AP72" s="0" t="e">
        <f aca="false">'surfaces brutes'!#ref!</f>
        <v>#VALUE!</v>
      </c>
      <c r="AQ72" s="42" t="e">
        <f aca="false">concentrations!#REF!</f>
        <v>#VALUE!</v>
      </c>
      <c r="AR72" s="57" t="e">
        <f aca="false">'surfaces brutes'!#ref!</f>
        <v>#VALUE!</v>
      </c>
      <c r="AS72" s="42" t="e">
        <f aca="false">concentrations!#REF!</f>
        <v>#VALUE!</v>
      </c>
      <c r="AT72" s="57" t="e">
        <f aca="false">'surfaces brutes'!#ref!</f>
        <v>#VALUE!</v>
      </c>
      <c r="AU72" s="42" t="e">
        <f aca="false">concentrations!#REF!</f>
        <v>#VALUE!</v>
      </c>
      <c r="AV72" s="57" t="e">
        <f aca="false">'surfaces brutes'!#ref!</f>
        <v>#VALUE!</v>
      </c>
      <c r="AW72" s="42" t="e">
        <f aca="false">concentrations!#REF!</f>
        <v>#VALUE!</v>
      </c>
      <c r="AX72" s="57" t="e">
        <f aca="false">'surfaces brutes'!#ref!</f>
        <v>#VALUE!</v>
      </c>
      <c r="AY72" s="42" t="e">
        <f aca="false">concentrations!#REF!</f>
        <v>#VALUE!</v>
      </c>
      <c r="AZ72" s="57" t="e">
        <f aca="false">'surfaces brutes'!#ref!</f>
        <v>#VALUE!</v>
      </c>
      <c r="BA72" s="42" t="e">
        <f aca="false">concentrations!#REF!</f>
        <v>#VALUE!</v>
      </c>
      <c r="BB72" s="42" t="e">
        <f aca="false">'surfaces brutes'!#ref!</f>
        <v>#VALUE!</v>
      </c>
      <c r="BC72" s="42" t="e">
        <f aca="false">concentrations!#REF!</f>
        <v>#VALUE!</v>
      </c>
      <c r="BD72" s="57" t="e">
        <f aca="false">'surfaces brutes'!#ref!</f>
        <v>#VALUE!</v>
      </c>
      <c r="BE72" s="42" t="e">
        <f aca="false">concentrations!#REF!</f>
        <v>#VALUE!</v>
      </c>
      <c r="BF72" s="57" t="e">
        <f aca="false">'surfaces brutes'!#ref!</f>
        <v>#VALUE!</v>
      </c>
      <c r="BG72" s="0" t="e">
        <f aca="false">concentrations!#REF!</f>
        <v>#VALUE!</v>
      </c>
      <c r="BH72" s="57" t="e">
        <f aca="false">'surfaces brutes'!#ref!</f>
        <v>#VALUE!</v>
      </c>
      <c r="BI72" s="42" t="e">
        <f aca="false">concentrations!#REF!</f>
        <v>#VALUE!</v>
      </c>
      <c r="BJ72" s="57" t="e">
        <f aca="false">'surfaces brutes'!#ref!</f>
        <v>#VALUE!</v>
      </c>
      <c r="BK72" s="42" t="e">
        <f aca="false">concentrations!#REF!</f>
        <v>#VALUE!</v>
      </c>
      <c r="BL72" s="57" t="e">
        <f aca="false">'surfaces brutes'!#ref!</f>
        <v>#VALUE!</v>
      </c>
      <c r="BM72" s="42" t="e">
        <f aca="false">concentrations!#REF!</f>
        <v>#VALUE!</v>
      </c>
      <c r="BN72" s="57" t="e">
        <f aca="false">'surfaces brutes'!#ref!</f>
        <v>#VALUE!</v>
      </c>
      <c r="BO72" s="42" t="e">
        <f aca="false">concentrations!#REF!</f>
        <v>#VALUE!</v>
      </c>
      <c r="BP72" s="57" t="e">
        <f aca="false">'surfaces brutes'!#ref!</f>
        <v>#VALUE!</v>
      </c>
      <c r="BQ72" s="57" t="e">
        <f aca="false">concentrations!#REF!</f>
        <v>#VALUE!</v>
      </c>
      <c r="BR72" s="57" t="e">
        <f aca="false">'surfaces brutes'!#ref!</f>
        <v>#VALUE!</v>
      </c>
      <c r="BS72" s="42" t="e">
        <f aca="false">concentrations!#REF!</f>
        <v>#VALUE!</v>
      </c>
      <c r="BT72" s="57" t="e">
        <f aca="false">'surfaces brutes'!#ref!</f>
        <v>#VALUE!</v>
      </c>
      <c r="BU72" s="42"/>
      <c r="BV72" s="57"/>
      <c r="BW72" s="42"/>
      <c r="BX72" s="57"/>
      <c r="BY72" s="42"/>
      <c r="BZ72" s="57"/>
      <c r="CA72" s="42"/>
      <c r="CB72" s="57"/>
      <c r="CC72" s="42"/>
      <c r="CD72" s="57"/>
      <c r="CE72" s="42"/>
      <c r="CF72" s="57"/>
      <c r="CG72" s="57"/>
      <c r="CH72" s="57"/>
      <c r="CI72" s="57"/>
      <c r="CJ72" s="57"/>
      <c r="CK72" s="57"/>
      <c r="CL72" s="57"/>
      <c r="CM72" s="57"/>
      <c r="CN72" s="57"/>
    </row>
    <row r="73" customFormat="false" ht="13.2" hidden="false" customHeight="false" outlineLevel="0" collapsed="false">
      <c r="A73" s="66" t="e">
        <f aca="false">concentrations!#REF!</f>
        <v>#VALUE!</v>
      </c>
      <c r="B73" s="66" t="e">
        <f aca="false">concentrations!#REF!</f>
        <v>#VALUE!</v>
      </c>
      <c r="C73" s="67" t="e">
        <f aca="false">concentrations!#REF!</f>
        <v>#VALUE!</v>
      </c>
      <c r="D73" s="67" t="e">
        <f aca="false">'surfaces brutes'!#ref!</f>
        <v>#VALUE!</v>
      </c>
      <c r="E73" s="67" t="e">
        <f aca="false">'surfaces brutes'!#ref!</f>
        <v>#VALUE!</v>
      </c>
      <c r="F73" s="66" t="e">
        <f aca="false">'surfaces brutes'!#ref!</f>
        <v>#VALUE!</v>
      </c>
      <c r="G73" s="67" t="e">
        <f aca="false">concentrations!#REF!</f>
        <v>#VALUE!</v>
      </c>
      <c r="H73" s="67" t="e">
        <f aca="false">concentrations!#REF!</f>
        <v>#VALUE!</v>
      </c>
      <c r="I73" s="67" t="e">
        <f aca="false">concentrations!#REF!</f>
        <v>#VALUE!</v>
      </c>
      <c r="J73" s="67" t="e">
        <f aca="false">concentrations!#REF!</f>
        <v>#VALUE!</v>
      </c>
      <c r="K73" s="42" t="e">
        <f aca="false">concentrations!#REF!</f>
        <v>#VALUE!</v>
      </c>
      <c r="L73" s="0" t="e">
        <f aca="false">'surfaces brutes'!#ref!</f>
        <v>#VALUE!</v>
      </c>
      <c r="M73" s="42" t="e">
        <f aca="false">concentrations!#REF!</f>
        <v>#VALUE!</v>
      </c>
      <c r="N73" s="57" t="e">
        <f aca="false">'surfaces brutes'!#ref!</f>
        <v>#VALUE!</v>
      </c>
      <c r="O73" s="42" t="e">
        <f aca="false">concentrations!#REF!</f>
        <v>#VALUE!</v>
      </c>
      <c r="P73" s="57" t="e">
        <f aca="false">'surfaces brutes'!#ref!</f>
        <v>#VALUE!</v>
      </c>
      <c r="Q73" s="42" t="e">
        <f aca="false">concentrations!#REF!</f>
        <v>#VALUE!</v>
      </c>
      <c r="R73" s="57" t="e">
        <f aca="false">'surfaces brutes'!#ref!</f>
        <v>#VALUE!</v>
      </c>
      <c r="S73" s="42" t="e">
        <f aca="false">concentrations!#REF!</f>
        <v>#VALUE!</v>
      </c>
      <c r="T73" s="57" t="e">
        <f aca="false">'surfaces brutes'!#ref!</f>
        <v>#VALUE!</v>
      </c>
      <c r="U73" s="0" t="e">
        <f aca="false">concentrations!#REF!</f>
        <v>#VALUE!</v>
      </c>
      <c r="V73" s="0" t="e">
        <f aca="false">'surfaces brutes'!#ref!</f>
        <v>#VALUE!</v>
      </c>
      <c r="W73" s="42" t="e">
        <f aca="false">concentrations!#REF!</f>
        <v>#VALUE!</v>
      </c>
      <c r="X73" s="57" t="e">
        <f aca="false">'surfaces brutes'!#ref!</f>
        <v>#VALUE!</v>
      </c>
      <c r="Y73" s="42" t="e">
        <f aca="false">concentrations!#REF!</f>
        <v>#VALUE!</v>
      </c>
      <c r="Z73" s="57" t="e">
        <f aca="false">'surfaces brutes'!#ref!</f>
        <v>#VALUE!</v>
      </c>
      <c r="AA73" s="42" t="e">
        <f aca="false">concentrations!#REF!</f>
        <v>#VALUE!</v>
      </c>
      <c r="AB73" s="57" t="e">
        <f aca="false">'surfaces brutes'!#ref!</f>
        <v>#VALUE!</v>
      </c>
      <c r="AC73" s="42" t="e">
        <f aca="false">concentrations!#REF!</f>
        <v>#VALUE!</v>
      </c>
      <c r="AD73" s="57" t="e">
        <f aca="false">'surfaces brutes'!#ref!</f>
        <v>#VALUE!</v>
      </c>
      <c r="AE73" s="57" t="e">
        <f aca="false">concentrations!#REF!</f>
        <v>#VALUE!</v>
      </c>
      <c r="AF73" s="42" t="e">
        <f aca="false">'surfaces brutes'!#ref!</f>
        <v>#VALUE!</v>
      </c>
      <c r="AG73" s="42" t="e">
        <f aca="false">concentrations!#REF!</f>
        <v>#VALUE!</v>
      </c>
      <c r="AH73" s="57" t="e">
        <f aca="false">'surfaces brutes'!#ref!</f>
        <v>#VALUE!</v>
      </c>
      <c r="AI73" s="0" t="e">
        <f aca="false">concentrations!#REF!</f>
        <v>#VALUE!</v>
      </c>
      <c r="AJ73" s="57" t="e">
        <f aca="false">'surfaces brutes'!#ref!</f>
        <v>#VALUE!</v>
      </c>
      <c r="AK73" s="42" t="e">
        <f aca="false">concentrations!#REF!</f>
        <v>#VALUE!</v>
      </c>
      <c r="AL73" s="0" t="e">
        <f aca="false">'surfaces brutes'!#ref!</f>
        <v>#VALUE!</v>
      </c>
      <c r="AM73" s="0" t="e">
        <f aca="false">concentrations!#REF!</f>
        <v>#VALUE!</v>
      </c>
      <c r="AN73" s="57" t="e">
        <f aca="false">'surfaces brutes'!#ref!</f>
        <v>#VALUE!</v>
      </c>
      <c r="AO73" s="42" t="e">
        <f aca="false">concentrations!#REF!</f>
        <v>#VALUE!</v>
      </c>
      <c r="AP73" s="0" t="e">
        <f aca="false">'surfaces brutes'!#ref!</f>
        <v>#VALUE!</v>
      </c>
      <c r="AQ73" s="42" t="e">
        <f aca="false">concentrations!#REF!</f>
        <v>#VALUE!</v>
      </c>
      <c r="AR73" s="57" t="e">
        <f aca="false">'surfaces brutes'!#ref!</f>
        <v>#VALUE!</v>
      </c>
      <c r="AS73" s="42" t="e">
        <f aca="false">concentrations!#REF!</f>
        <v>#VALUE!</v>
      </c>
      <c r="AT73" s="57" t="e">
        <f aca="false">'surfaces brutes'!#ref!</f>
        <v>#VALUE!</v>
      </c>
      <c r="AU73" s="42" t="e">
        <f aca="false">concentrations!#REF!</f>
        <v>#VALUE!</v>
      </c>
      <c r="AV73" s="57" t="e">
        <f aca="false">'surfaces brutes'!#ref!</f>
        <v>#VALUE!</v>
      </c>
      <c r="AW73" s="42" t="e">
        <f aca="false">concentrations!#REF!</f>
        <v>#VALUE!</v>
      </c>
      <c r="AX73" s="57" t="e">
        <f aca="false">'surfaces brutes'!#ref!</f>
        <v>#VALUE!</v>
      </c>
      <c r="AY73" s="42" t="e">
        <f aca="false">concentrations!#REF!</f>
        <v>#VALUE!</v>
      </c>
      <c r="AZ73" s="57" t="e">
        <f aca="false">'surfaces brutes'!#ref!</f>
        <v>#VALUE!</v>
      </c>
      <c r="BA73" s="42" t="e">
        <f aca="false">concentrations!#REF!</f>
        <v>#VALUE!</v>
      </c>
      <c r="BB73" s="42" t="e">
        <f aca="false">'surfaces brutes'!#ref!</f>
        <v>#VALUE!</v>
      </c>
      <c r="BC73" s="42" t="e">
        <f aca="false">concentrations!#REF!</f>
        <v>#VALUE!</v>
      </c>
      <c r="BD73" s="57" t="e">
        <f aca="false">'surfaces brutes'!#ref!</f>
        <v>#VALUE!</v>
      </c>
      <c r="BE73" s="42" t="e">
        <f aca="false">concentrations!#REF!</f>
        <v>#VALUE!</v>
      </c>
      <c r="BF73" s="57" t="e">
        <f aca="false">'surfaces brutes'!#ref!</f>
        <v>#VALUE!</v>
      </c>
      <c r="BG73" s="0" t="e">
        <f aca="false">concentrations!#REF!</f>
        <v>#VALUE!</v>
      </c>
      <c r="BH73" s="57" t="e">
        <f aca="false">'surfaces brutes'!#ref!</f>
        <v>#VALUE!</v>
      </c>
      <c r="BI73" s="42" t="e">
        <f aca="false">concentrations!#REF!</f>
        <v>#VALUE!</v>
      </c>
      <c r="BJ73" s="57" t="e">
        <f aca="false">'surfaces brutes'!#ref!</f>
        <v>#VALUE!</v>
      </c>
      <c r="BK73" s="42" t="e">
        <f aca="false">concentrations!#REF!</f>
        <v>#VALUE!</v>
      </c>
      <c r="BL73" s="57" t="e">
        <f aca="false">'surfaces brutes'!#ref!</f>
        <v>#VALUE!</v>
      </c>
      <c r="BM73" s="42" t="e">
        <f aca="false">concentrations!#REF!</f>
        <v>#VALUE!</v>
      </c>
      <c r="BN73" s="57" t="e">
        <f aca="false">'surfaces brutes'!#ref!</f>
        <v>#VALUE!</v>
      </c>
      <c r="BO73" s="42" t="e">
        <f aca="false">concentrations!#REF!</f>
        <v>#VALUE!</v>
      </c>
      <c r="BP73" s="57" t="e">
        <f aca="false">'surfaces brutes'!#ref!</f>
        <v>#VALUE!</v>
      </c>
      <c r="BQ73" s="57" t="e">
        <f aca="false">concentrations!#REF!</f>
        <v>#VALUE!</v>
      </c>
      <c r="BR73" s="57" t="e">
        <f aca="false">'surfaces brutes'!#ref!</f>
        <v>#VALUE!</v>
      </c>
      <c r="BS73" s="42" t="e">
        <f aca="false">concentrations!#REF!</f>
        <v>#VALUE!</v>
      </c>
      <c r="BT73" s="57" t="e">
        <f aca="false">'surfaces brutes'!#ref!</f>
        <v>#VALUE!</v>
      </c>
      <c r="BU73" s="42"/>
      <c r="BV73" s="57"/>
      <c r="BW73" s="42"/>
      <c r="BX73" s="57"/>
      <c r="BY73" s="42"/>
      <c r="BZ73" s="57"/>
      <c r="CA73" s="42"/>
      <c r="CB73" s="57"/>
      <c r="CC73" s="42"/>
      <c r="CD73" s="57"/>
      <c r="CE73" s="42"/>
      <c r="CF73" s="57"/>
      <c r="CG73" s="57"/>
      <c r="CH73" s="57"/>
      <c r="CI73" s="57"/>
      <c r="CJ73" s="57"/>
      <c r="CK73" s="57"/>
      <c r="CL73" s="57"/>
      <c r="CM73" s="57"/>
      <c r="CN73" s="57"/>
    </row>
    <row r="74" customFormat="false" ht="13.2" hidden="false" customHeight="false" outlineLevel="0" collapsed="false">
      <c r="A74" s="66" t="e">
        <f aca="false">concentrations!#REF!</f>
        <v>#VALUE!</v>
      </c>
      <c r="B74" s="66" t="e">
        <f aca="false">concentrations!#REF!</f>
        <v>#VALUE!</v>
      </c>
      <c r="C74" s="67" t="e">
        <f aca="false">concentrations!#REF!</f>
        <v>#VALUE!</v>
      </c>
      <c r="D74" s="67" t="e">
        <f aca="false">'surfaces brutes'!#ref!</f>
        <v>#VALUE!</v>
      </c>
      <c r="E74" s="67" t="e">
        <f aca="false">'surfaces brutes'!#ref!</f>
        <v>#VALUE!</v>
      </c>
      <c r="F74" s="66" t="e">
        <f aca="false">'surfaces brutes'!#ref!</f>
        <v>#VALUE!</v>
      </c>
      <c r="G74" s="67" t="e">
        <f aca="false">concentrations!#REF!</f>
        <v>#VALUE!</v>
      </c>
      <c r="H74" s="67" t="e">
        <f aca="false">concentrations!#REF!</f>
        <v>#VALUE!</v>
      </c>
      <c r="I74" s="67" t="e">
        <f aca="false">concentrations!#REF!</f>
        <v>#VALUE!</v>
      </c>
      <c r="J74" s="67" t="e">
        <f aca="false">concentrations!#REF!</f>
        <v>#VALUE!</v>
      </c>
      <c r="K74" s="42" t="e">
        <f aca="false">concentrations!#REF!</f>
        <v>#VALUE!</v>
      </c>
      <c r="L74" s="0" t="e">
        <f aca="false">'surfaces brutes'!#ref!</f>
        <v>#VALUE!</v>
      </c>
      <c r="M74" s="42" t="e">
        <f aca="false">concentrations!#REF!</f>
        <v>#VALUE!</v>
      </c>
      <c r="N74" s="57" t="e">
        <f aca="false">'surfaces brutes'!#ref!</f>
        <v>#VALUE!</v>
      </c>
      <c r="O74" s="42" t="e">
        <f aca="false">concentrations!#REF!</f>
        <v>#VALUE!</v>
      </c>
      <c r="P74" s="57" t="e">
        <f aca="false">'surfaces brutes'!#ref!</f>
        <v>#VALUE!</v>
      </c>
      <c r="Q74" s="42" t="e">
        <f aca="false">concentrations!#REF!</f>
        <v>#VALUE!</v>
      </c>
      <c r="R74" s="57" t="e">
        <f aca="false">'surfaces brutes'!#ref!</f>
        <v>#VALUE!</v>
      </c>
      <c r="S74" s="42" t="e">
        <f aca="false">concentrations!#REF!</f>
        <v>#VALUE!</v>
      </c>
      <c r="T74" s="57" t="e">
        <f aca="false">'surfaces brutes'!#ref!</f>
        <v>#VALUE!</v>
      </c>
      <c r="U74" s="0" t="e">
        <f aca="false">concentrations!#REF!</f>
        <v>#VALUE!</v>
      </c>
      <c r="V74" s="0" t="e">
        <f aca="false">'surfaces brutes'!#ref!</f>
        <v>#VALUE!</v>
      </c>
      <c r="W74" s="42" t="e">
        <f aca="false">concentrations!#REF!</f>
        <v>#VALUE!</v>
      </c>
      <c r="X74" s="57" t="e">
        <f aca="false">'surfaces brutes'!#ref!</f>
        <v>#VALUE!</v>
      </c>
      <c r="Y74" s="42" t="e">
        <f aca="false">concentrations!#REF!</f>
        <v>#VALUE!</v>
      </c>
      <c r="Z74" s="57" t="e">
        <f aca="false">'surfaces brutes'!#ref!</f>
        <v>#VALUE!</v>
      </c>
      <c r="AA74" s="42" t="e">
        <f aca="false">concentrations!#REF!</f>
        <v>#VALUE!</v>
      </c>
      <c r="AB74" s="57" t="e">
        <f aca="false">'surfaces brutes'!#ref!</f>
        <v>#VALUE!</v>
      </c>
      <c r="AC74" s="42" t="e">
        <f aca="false">concentrations!#REF!</f>
        <v>#VALUE!</v>
      </c>
      <c r="AD74" s="57" t="e">
        <f aca="false">'surfaces brutes'!#ref!</f>
        <v>#VALUE!</v>
      </c>
      <c r="AE74" s="57" t="e">
        <f aca="false">concentrations!#REF!</f>
        <v>#VALUE!</v>
      </c>
      <c r="AF74" s="42" t="e">
        <f aca="false">'surfaces brutes'!#ref!</f>
        <v>#VALUE!</v>
      </c>
      <c r="AG74" s="42" t="e">
        <f aca="false">concentrations!#REF!</f>
        <v>#VALUE!</v>
      </c>
      <c r="AH74" s="57" t="e">
        <f aca="false">'surfaces brutes'!#ref!</f>
        <v>#VALUE!</v>
      </c>
      <c r="AI74" s="0" t="e">
        <f aca="false">concentrations!#REF!</f>
        <v>#VALUE!</v>
      </c>
      <c r="AJ74" s="57" t="e">
        <f aca="false">'surfaces brutes'!#ref!</f>
        <v>#VALUE!</v>
      </c>
      <c r="AK74" s="42" t="e">
        <f aca="false">concentrations!#REF!</f>
        <v>#VALUE!</v>
      </c>
      <c r="AL74" s="0" t="e">
        <f aca="false">'surfaces brutes'!#ref!</f>
        <v>#VALUE!</v>
      </c>
      <c r="AM74" s="0" t="e">
        <f aca="false">concentrations!#REF!</f>
        <v>#VALUE!</v>
      </c>
      <c r="AN74" s="57" t="e">
        <f aca="false">'surfaces brutes'!#ref!</f>
        <v>#VALUE!</v>
      </c>
      <c r="AO74" s="42" t="e">
        <f aca="false">concentrations!#REF!</f>
        <v>#VALUE!</v>
      </c>
      <c r="AP74" s="0" t="e">
        <f aca="false">'surfaces brutes'!#ref!</f>
        <v>#VALUE!</v>
      </c>
      <c r="AQ74" s="42" t="e">
        <f aca="false">concentrations!#REF!</f>
        <v>#VALUE!</v>
      </c>
      <c r="AR74" s="57" t="e">
        <f aca="false">'surfaces brutes'!#ref!</f>
        <v>#VALUE!</v>
      </c>
      <c r="AS74" s="42" t="e">
        <f aca="false">concentrations!#REF!</f>
        <v>#VALUE!</v>
      </c>
      <c r="AT74" s="57" t="e">
        <f aca="false">'surfaces brutes'!#ref!</f>
        <v>#VALUE!</v>
      </c>
      <c r="AU74" s="42" t="e">
        <f aca="false">concentrations!#REF!</f>
        <v>#VALUE!</v>
      </c>
      <c r="AV74" s="57" t="e">
        <f aca="false">'surfaces brutes'!#ref!</f>
        <v>#VALUE!</v>
      </c>
      <c r="AW74" s="42" t="e">
        <f aca="false">concentrations!#REF!</f>
        <v>#VALUE!</v>
      </c>
      <c r="AX74" s="57" t="e">
        <f aca="false">'surfaces brutes'!#ref!</f>
        <v>#VALUE!</v>
      </c>
      <c r="AY74" s="42" t="e">
        <f aca="false">concentrations!#REF!</f>
        <v>#VALUE!</v>
      </c>
      <c r="AZ74" s="57" t="e">
        <f aca="false">'surfaces brutes'!#ref!</f>
        <v>#VALUE!</v>
      </c>
      <c r="BA74" s="42" t="e">
        <f aca="false">concentrations!#REF!</f>
        <v>#VALUE!</v>
      </c>
      <c r="BB74" s="42" t="e">
        <f aca="false">'surfaces brutes'!#ref!</f>
        <v>#VALUE!</v>
      </c>
      <c r="BC74" s="42" t="e">
        <f aca="false">concentrations!#REF!</f>
        <v>#VALUE!</v>
      </c>
      <c r="BD74" s="57" t="e">
        <f aca="false">'surfaces brutes'!#ref!</f>
        <v>#VALUE!</v>
      </c>
      <c r="BE74" s="42" t="e">
        <f aca="false">concentrations!#REF!</f>
        <v>#VALUE!</v>
      </c>
      <c r="BF74" s="57" t="e">
        <f aca="false">'surfaces brutes'!#ref!</f>
        <v>#VALUE!</v>
      </c>
      <c r="BG74" s="0" t="e">
        <f aca="false">concentrations!#REF!</f>
        <v>#VALUE!</v>
      </c>
      <c r="BH74" s="57" t="e">
        <f aca="false">'surfaces brutes'!#ref!</f>
        <v>#VALUE!</v>
      </c>
      <c r="BI74" s="42" t="e">
        <f aca="false">concentrations!#REF!</f>
        <v>#VALUE!</v>
      </c>
      <c r="BJ74" s="57" t="e">
        <f aca="false">'surfaces brutes'!#ref!</f>
        <v>#VALUE!</v>
      </c>
      <c r="BK74" s="42" t="e">
        <f aca="false">concentrations!#REF!</f>
        <v>#VALUE!</v>
      </c>
      <c r="BL74" s="57" t="e">
        <f aca="false">'surfaces brutes'!#ref!</f>
        <v>#VALUE!</v>
      </c>
      <c r="BM74" s="42" t="e">
        <f aca="false">concentrations!#REF!</f>
        <v>#VALUE!</v>
      </c>
      <c r="BN74" s="57" t="e">
        <f aca="false">'surfaces brutes'!#ref!</f>
        <v>#VALUE!</v>
      </c>
      <c r="BO74" s="42" t="e">
        <f aca="false">concentrations!#REF!</f>
        <v>#VALUE!</v>
      </c>
      <c r="BP74" s="57" t="e">
        <f aca="false">'surfaces brutes'!#ref!</f>
        <v>#VALUE!</v>
      </c>
      <c r="BQ74" s="57" t="e">
        <f aca="false">concentrations!#REF!</f>
        <v>#VALUE!</v>
      </c>
      <c r="BR74" s="57" t="e">
        <f aca="false">'surfaces brutes'!#ref!</f>
        <v>#VALUE!</v>
      </c>
      <c r="BS74" s="42" t="e">
        <f aca="false">concentrations!#REF!</f>
        <v>#VALUE!</v>
      </c>
      <c r="BT74" s="57" t="e">
        <f aca="false">'surfaces brutes'!#ref!</f>
        <v>#VALUE!</v>
      </c>
      <c r="BU74" s="42"/>
      <c r="BV74" s="57"/>
      <c r="BW74" s="42"/>
      <c r="BX74" s="57"/>
      <c r="BY74" s="42"/>
      <c r="BZ74" s="57"/>
      <c r="CA74" s="42"/>
      <c r="CB74" s="57"/>
      <c r="CC74" s="42"/>
      <c r="CD74" s="57"/>
      <c r="CE74" s="42"/>
      <c r="CF74" s="57"/>
      <c r="CG74" s="57"/>
      <c r="CH74" s="57"/>
      <c r="CI74" s="57"/>
      <c r="CJ74" s="57"/>
      <c r="CK74" s="57"/>
      <c r="CL74" s="57"/>
      <c r="CM74" s="57"/>
      <c r="CN74" s="57"/>
    </row>
    <row r="75" customFormat="false" ht="13.2" hidden="false" customHeight="false" outlineLevel="0" collapsed="false">
      <c r="A75" s="66" t="e">
        <f aca="false">concentrations!#REF!</f>
        <v>#VALUE!</v>
      </c>
      <c r="B75" s="66" t="e">
        <f aca="false">concentrations!#REF!</f>
        <v>#VALUE!</v>
      </c>
      <c r="C75" s="67" t="e">
        <f aca="false">concentrations!#REF!</f>
        <v>#VALUE!</v>
      </c>
      <c r="D75" s="67" t="e">
        <f aca="false">'surfaces brutes'!#ref!</f>
        <v>#VALUE!</v>
      </c>
      <c r="E75" s="67" t="e">
        <f aca="false">'surfaces brutes'!#ref!</f>
        <v>#VALUE!</v>
      </c>
      <c r="F75" s="66" t="e">
        <f aca="false">'surfaces brutes'!#ref!</f>
        <v>#VALUE!</v>
      </c>
      <c r="G75" s="67" t="e">
        <f aca="false">concentrations!#REF!</f>
        <v>#VALUE!</v>
      </c>
      <c r="H75" s="67" t="e">
        <f aca="false">concentrations!#REF!</f>
        <v>#VALUE!</v>
      </c>
      <c r="I75" s="67" t="e">
        <f aca="false">concentrations!#REF!</f>
        <v>#VALUE!</v>
      </c>
      <c r="J75" s="67" t="e">
        <f aca="false">concentrations!#REF!</f>
        <v>#VALUE!</v>
      </c>
      <c r="K75" s="42" t="e">
        <f aca="false">concentrations!#REF!</f>
        <v>#VALUE!</v>
      </c>
      <c r="L75" s="0" t="e">
        <f aca="false">'surfaces brutes'!#ref!</f>
        <v>#VALUE!</v>
      </c>
      <c r="M75" s="42" t="e">
        <f aca="false">concentrations!#REF!</f>
        <v>#VALUE!</v>
      </c>
      <c r="N75" s="57" t="e">
        <f aca="false">'surfaces brutes'!#ref!</f>
        <v>#VALUE!</v>
      </c>
      <c r="O75" s="42" t="e">
        <f aca="false">concentrations!#REF!</f>
        <v>#VALUE!</v>
      </c>
      <c r="P75" s="57" t="e">
        <f aca="false">'surfaces brutes'!#ref!</f>
        <v>#VALUE!</v>
      </c>
      <c r="Q75" s="42" t="e">
        <f aca="false">concentrations!#REF!</f>
        <v>#VALUE!</v>
      </c>
      <c r="R75" s="57" t="e">
        <f aca="false">'surfaces brutes'!#ref!</f>
        <v>#VALUE!</v>
      </c>
      <c r="S75" s="42" t="e">
        <f aca="false">concentrations!#REF!</f>
        <v>#VALUE!</v>
      </c>
      <c r="T75" s="57" t="e">
        <f aca="false">'surfaces brutes'!#ref!</f>
        <v>#VALUE!</v>
      </c>
      <c r="U75" s="0" t="e">
        <f aca="false">concentrations!#REF!</f>
        <v>#VALUE!</v>
      </c>
      <c r="V75" s="0" t="e">
        <f aca="false">'surfaces brutes'!#ref!</f>
        <v>#VALUE!</v>
      </c>
      <c r="W75" s="42" t="e">
        <f aca="false">concentrations!#REF!</f>
        <v>#VALUE!</v>
      </c>
      <c r="X75" s="57" t="e">
        <f aca="false">'surfaces brutes'!#ref!</f>
        <v>#VALUE!</v>
      </c>
      <c r="Y75" s="42" t="e">
        <f aca="false">concentrations!#REF!</f>
        <v>#VALUE!</v>
      </c>
      <c r="Z75" s="57" t="e">
        <f aca="false">'surfaces brutes'!#ref!</f>
        <v>#VALUE!</v>
      </c>
      <c r="AA75" s="42" t="e">
        <f aca="false">concentrations!#REF!</f>
        <v>#VALUE!</v>
      </c>
      <c r="AB75" s="57" t="e">
        <f aca="false">'surfaces brutes'!#ref!</f>
        <v>#VALUE!</v>
      </c>
      <c r="AC75" s="42" t="e">
        <f aca="false">concentrations!#REF!</f>
        <v>#VALUE!</v>
      </c>
      <c r="AD75" s="57" t="e">
        <f aca="false">'surfaces brutes'!#ref!</f>
        <v>#VALUE!</v>
      </c>
      <c r="AE75" s="57" t="e">
        <f aca="false">concentrations!#REF!</f>
        <v>#VALUE!</v>
      </c>
      <c r="AF75" s="42" t="e">
        <f aca="false">'surfaces brutes'!#ref!</f>
        <v>#VALUE!</v>
      </c>
      <c r="AG75" s="42" t="e">
        <f aca="false">concentrations!#REF!</f>
        <v>#VALUE!</v>
      </c>
      <c r="AH75" s="57" t="e">
        <f aca="false">'surfaces brutes'!#ref!</f>
        <v>#VALUE!</v>
      </c>
      <c r="AI75" s="0" t="e">
        <f aca="false">concentrations!#REF!</f>
        <v>#VALUE!</v>
      </c>
      <c r="AJ75" s="57" t="e">
        <f aca="false">'surfaces brutes'!#ref!</f>
        <v>#VALUE!</v>
      </c>
      <c r="AK75" s="42" t="e">
        <f aca="false">concentrations!#REF!</f>
        <v>#VALUE!</v>
      </c>
      <c r="AL75" s="0" t="e">
        <f aca="false">'surfaces brutes'!#ref!</f>
        <v>#VALUE!</v>
      </c>
      <c r="AM75" s="0" t="e">
        <f aca="false">concentrations!#REF!</f>
        <v>#VALUE!</v>
      </c>
      <c r="AN75" s="57" t="e">
        <f aca="false">'surfaces brutes'!#ref!</f>
        <v>#VALUE!</v>
      </c>
      <c r="AO75" s="42" t="e">
        <f aca="false">concentrations!#REF!</f>
        <v>#VALUE!</v>
      </c>
      <c r="AP75" s="0" t="e">
        <f aca="false">'surfaces brutes'!#ref!</f>
        <v>#VALUE!</v>
      </c>
      <c r="AQ75" s="42" t="e">
        <f aca="false">concentrations!#REF!</f>
        <v>#VALUE!</v>
      </c>
      <c r="AR75" s="57" t="e">
        <f aca="false">'surfaces brutes'!#ref!</f>
        <v>#VALUE!</v>
      </c>
      <c r="AS75" s="42" t="e">
        <f aca="false">concentrations!#REF!</f>
        <v>#VALUE!</v>
      </c>
      <c r="AT75" s="57" t="e">
        <f aca="false">'surfaces brutes'!#ref!</f>
        <v>#VALUE!</v>
      </c>
      <c r="AU75" s="42" t="e">
        <f aca="false">concentrations!#REF!</f>
        <v>#VALUE!</v>
      </c>
      <c r="AV75" s="57" t="e">
        <f aca="false">'surfaces brutes'!#ref!</f>
        <v>#VALUE!</v>
      </c>
      <c r="AW75" s="42" t="e">
        <f aca="false">concentrations!#REF!</f>
        <v>#VALUE!</v>
      </c>
      <c r="AX75" s="57" t="e">
        <f aca="false">'surfaces brutes'!#ref!</f>
        <v>#VALUE!</v>
      </c>
      <c r="AY75" s="42" t="e">
        <f aca="false">concentrations!#REF!</f>
        <v>#VALUE!</v>
      </c>
      <c r="AZ75" s="57" t="e">
        <f aca="false">'surfaces brutes'!#ref!</f>
        <v>#VALUE!</v>
      </c>
      <c r="BA75" s="42" t="e">
        <f aca="false">concentrations!#REF!</f>
        <v>#VALUE!</v>
      </c>
      <c r="BB75" s="42" t="e">
        <f aca="false">'surfaces brutes'!#ref!</f>
        <v>#VALUE!</v>
      </c>
      <c r="BC75" s="42" t="e">
        <f aca="false">concentrations!#REF!</f>
        <v>#VALUE!</v>
      </c>
      <c r="BD75" s="57" t="e">
        <f aca="false">'surfaces brutes'!#ref!</f>
        <v>#VALUE!</v>
      </c>
      <c r="BE75" s="42" t="e">
        <f aca="false">concentrations!#REF!</f>
        <v>#VALUE!</v>
      </c>
      <c r="BF75" s="57" t="e">
        <f aca="false">'surfaces brutes'!#ref!</f>
        <v>#VALUE!</v>
      </c>
      <c r="BG75" s="0" t="e">
        <f aca="false">concentrations!#REF!</f>
        <v>#VALUE!</v>
      </c>
      <c r="BH75" s="57" t="e">
        <f aca="false">'surfaces brutes'!#ref!</f>
        <v>#VALUE!</v>
      </c>
      <c r="BI75" s="42" t="e">
        <f aca="false">concentrations!#REF!</f>
        <v>#VALUE!</v>
      </c>
      <c r="BJ75" s="57" t="e">
        <f aca="false">'surfaces brutes'!#ref!</f>
        <v>#VALUE!</v>
      </c>
      <c r="BK75" s="42" t="e">
        <f aca="false">concentrations!#REF!</f>
        <v>#VALUE!</v>
      </c>
      <c r="BL75" s="57" t="e">
        <f aca="false">'surfaces brutes'!#ref!</f>
        <v>#VALUE!</v>
      </c>
      <c r="BM75" s="42" t="e">
        <f aca="false">concentrations!#REF!</f>
        <v>#VALUE!</v>
      </c>
      <c r="BN75" s="57" t="e">
        <f aca="false">'surfaces brutes'!#ref!</f>
        <v>#VALUE!</v>
      </c>
      <c r="BO75" s="42" t="e">
        <f aca="false">concentrations!#REF!</f>
        <v>#VALUE!</v>
      </c>
      <c r="BP75" s="57" t="e">
        <f aca="false">'surfaces brutes'!#ref!</f>
        <v>#VALUE!</v>
      </c>
      <c r="BQ75" s="57" t="e">
        <f aca="false">concentrations!#REF!</f>
        <v>#VALUE!</v>
      </c>
      <c r="BR75" s="57" t="e">
        <f aca="false">'surfaces brutes'!#ref!</f>
        <v>#VALUE!</v>
      </c>
      <c r="BS75" s="42" t="e">
        <f aca="false">concentrations!#REF!</f>
        <v>#VALUE!</v>
      </c>
      <c r="BT75" s="57" t="e">
        <f aca="false">'surfaces brutes'!#ref!</f>
        <v>#VALUE!</v>
      </c>
      <c r="BU75" s="42"/>
      <c r="BV75" s="57"/>
      <c r="BW75" s="42"/>
      <c r="BX75" s="57"/>
      <c r="BY75" s="42"/>
      <c r="BZ75" s="57"/>
      <c r="CA75" s="42"/>
      <c r="CB75" s="57"/>
      <c r="CC75" s="42"/>
      <c r="CD75" s="57"/>
      <c r="CE75" s="42"/>
      <c r="CF75" s="57"/>
      <c r="CG75" s="57"/>
      <c r="CH75" s="57"/>
      <c r="CI75" s="57"/>
      <c r="CJ75" s="57"/>
      <c r="CK75" s="57"/>
      <c r="CL75" s="57"/>
      <c r="CM75" s="57"/>
      <c r="CN75" s="57"/>
    </row>
    <row r="76" customFormat="false" ht="13.2" hidden="false" customHeight="false" outlineLevel="0" collapsed="false">
      <c r="A76" s="66" t="e">
        <f aca="false">concentrations!#REF!</f>
        <v>#VALUE!</v>
      </c>
      <c r="B76" s="66" t="e">
        <f aca="false">concentrations!#REF!</f>
        <v>#VALUE!</v>
      </c>
      <c r="C76" s="67" t="e">
        <f aca="false">concentrations!#REF!</f>
        <v>#VALUE!</v>
      </c>
      <c r="D76" s="67" t="e">
        <f aca="false">'surfaces brutes'!#ref!</f>
        <v>#VALUE!</v>
      </c>
      <c r="E76" s="67" t="e">
        <f aca="false">'surfaces brutes'!#ref!</f>
        <v>#VALUE!</v>
      </c>
      <c r="F76" s="66" t="e">
        <f aca="false">'surfaces brutes'!#ref!</f>
        <v>#VALUE!</v>
      </c>
      <c r="G76" s="67" t="e">
        <f aca="false">concentrations!#REF!</f>
        <v>#VALUE!</v>
      </c>
      <c r="H76" s="67" t="e">
        <f aca="false">concentrations!#REF!</f>
        <v>#VALUE!</v>
      </c>
      <c r="I76" s="67" t="e">
        <f aca="false">concentrations!#REF!</f>
        <v>#VALUE!</v>
      </c>
      <c r="J76" s="67" t="e">
        <f aca="false">concentrations!#REF!</f>
        <v>#VALUE!</v>
      </c>
      <c r="K76" s="42" t="e">
        <f aca="false">concentrations!#REF!</f>
        <v>#VALUE!</v>
      </c>
      <c r="L76" s="0" t="e">
        <f aca="false">'surfaces brutes'!#ref!</f>
        <v>#VALUE!</v>
      </c>
      <c r="M76" s="42" t="e">
        <f aca="false">concentrations!#REF!</f>
        <v>#VALUE!</v>
      </c>
      <c r="N76" s="57" t="e">
        <f aca="false">'surfaces brutes'!#ref!</f>
        <v>#VALUE!</v>
      </c>
      <c r="O76" s="42" t="e">
        <f aca="false">concentrations!#REF!</f>
        <v>#VALUE!</v>
      </c>
      <c r="P76" s="57" t="e">
        <f aca="false">'surfaces brutes'!#ref!</f>
        <v>#VALUE!</v>
      </c>
      <c r="Q76" s="42" t="e">
        <f aca="false">concentrations!#REF!</f>
        <v>#VALUE!</v>
      </c>
      <c r="R76" s="57" t="e">
        <f aca="false">'surfaces brutes'!#ref!</f>
        <v>#VALUE!</v>
      </c>
      <c r="S76" s="42" t="e">
        <f aca="false">concentrations!#REF!</f>
        <v>#VALUE!</v>
      </c>
      <c r="T76" s="57" t="e">
        <f aca="false">'surfaces brutes'!#ref!</f>
        <v>#VALUE!</v>
      </c>
      <c r="U76" s="0" t="e">
        <f aca="false">concentrations!#REF!</f>
        <v>#VALUE!</v>
      </c>
      <c r="V76" s="0" t="e">
        <f aca="false">'surfaces brutes'!#ref!</f>
        <v>#VALUE!</v>
      </c>
      <c r="W76" s="42" t="e">
        <f aca="false">concentrations!#REF!</f>
        <v>#VALUE!</v>
      </c>
      <c r="X76" s="57" t="e">
        <f aca="false">'surfaces brutes'!#ref!</f>
        <v>#VALUE!</v>
      </c>
      <c r="Y76" s="42" t="e">
        <f aca="false">concentrations!#REF!</f>
        <v>#VALUE!</v>
      </c>
      <c r="Z76" s="57" t="e">
        <f aca="false">'surfaces brutes'!#ref!</f>
        <v>#VALUE!</v>
      </c>
      <c r="AA76" s="42" t="e">
        <f aca="false">concentrations!#REF!</f>
        <v>#VALUE!</v>
      </c>
      <c r="AB76" s="57" t="e">
        <f aca="false">'surfaces brutes'!#ref!</f>
        <v>#VALUE!</v>
      </c>
      <c r="AC76" s="42" t="e">
        <f aca="false">concentrations!#REF!</f>
        <v>#VALUE!</v>
      </c>
      <c r="AD76" s="57" t="e">
        <f aca="false">'surfaces brutes'!#ref!</f>
        <v>#VALUE!</v>
      </c>
      <c r="AE76" s="57" t="e">
        <f aca="false">concentrations!#REF!</f>
        <v>#VALUE!</v>
      </c>
      <c r="AF76" s="42" t="e">
        <f aca="false">'surfaces brutes'!#ref!</f>
        <v>#VALUE!</v>
      </c>
      <c r="AG76" s="42" t="e">
        <f aca="false">concentrations!#REF!</f>
        <v>#VALUE!</v>
      </c>
      <c r="AH76" s="57" t="e">
        <f aca="false">'surfaces brutes'!#ref!</f>
        <v>#VALUE!</v>
      </c>
      <c r="AI76" s="0" t="e">
        <f aca="false">concentrations!#REF!</f>
        <v>#VALUE!</v>
      </c>
      <c r="AJ76" s="57" t="e">
        <f aca="false">'surfaces brutes'!#ref!</f>
        <v>#VALUE!</v>
      </c>
      <c r="AK76" s="42" t="e">
        <f aca="false">concentrations!#REF!</f>
        <v>#VALUE!</v>
      </c>
      <c r="AL76" s="0" t="e">
        <f aca="false">'surfaces brutes'!#ref!</f>
        <v>#VALUE!</v>
      </c>
      <c r="AM76" s="0" t="e">
        <f aca="false">concentrations!#REF!</f>
        <v>#VALUE!</v>
      </c>
      <c r="AN76" s="57" t="e">
        <f aca="false">'surfaces brutes'!#ref!</f>
        <v>#VALUE!</v>
      </c>
      <c r="AO76" s="42" t="e">
        <f aca="false">concentrations!#REF!</f>
        <v>#VALUE!</v>
      </c>
      <c r="AP76" s="0" t="e">
        <f aca="false">'surfaces brutes'!#ref!</f>
        <v>#VALUE!</v>
      </c>
      <c r="AQ76" s="42" t="e">
        <f aca="false">concentrations!#REF!</f>
        <v>#VALUE!</v>
      </c>
      <c r="AR76" s="57" t="e">
        <f aca="false">'surfaces brutes'!#ref!</f>
        <v>#VALUE!</v>
      </c>
      <c r="AS76" s="42" t="e">
        <f aca="false">concentrations!#REF!</f>
        <v>#VALUE!</v>
      </c>
      <c r="AT76" s="57" t="e">
        <f aca="false">'surfaces brutes'!#ref!</f>
        <v>#VALUE!</v>
      </c>
      <c r="AU76" s="42" t="e">
        <f aca="false">concentrations!#REF!</f>
        <v>#VALUE!</v>
      </c>
      <c r="AV76" s="57" t="e">
        <f aca="false">'surfaces brutes'!#ref!</f>
        <v>#VALUE!</v>
      </c>
      <c r="AW76" s="42" t="e">
        <f aca="false">concentrations!#REF!</f>
        <v>#VALUE!</v>
      </c>
      <c r="AX76" s="57" t="e">
        <f aca="false">'surfaces brutes'!#ref!</f>
        <v>#VALUE!</v>
      </c>
      <c r="AY76" s="42" t="e">
        <f aca="false">concentrations!#REF!</f>
        <v>#VALUE!</v>
      </c>
      <c r="AZ76" s="57" t="e">
        <f aca="false">'surfaces brutes'!#ref!</f>
        <v>#VALUE!</v>
      </c>
      <c r="BA76" s="42" t="e">
        <f aca="false">concentrations!#REF!</f>
        <v>#VALUE!</v>
      </c>
      <c r="BB76" s="42" t="e">
        <f aca="false">'surfaces brutes'!#ref!</f>
        <v>#VALUE!</v>
      </c>
      <c r="BC76" s="42" t="e">
        <f aca="false">concentrations!#REF!</f>
        <v>#VALUE!</v>
      </c>
      <c r="BD76" s="57" t="e">
        <f aca="false">'surfaces brutes'!#ref!</f>
        <v>#VALUE!</v>
      </c>
      <c r="BE76" s="42" t="e">
        <f aca="false">concentrations!#REF!</f>
        <v>#VALUE!</v>
      </c>
      <c r="BF76" s="57" t="e">
        <f aca="false">'surfaces brutes'!#ref!</f>
        <v>#VALUE!</v>
      </c>
      <c r="BG76" s="0" t="e">
        <f aca="false">concentrations!#REF!</f>
        <v>#VALUE!</v>
      </c>
      <c r="BH76" s="57" t="e">
        <f aca="false">'surfaces brutes'!#ref!</f>
        <v>#VALUE!</v>
      </c>
      <c r="BI76" s="42" t="e">
        <f aca="false">concentrations!#REF!</f>
        <v>#VALUE!</v>
      </c>
      <c r="BJ76" s="57" t="e">
        <f aca="false">'surfaces brutes'!#ref!</f>
        <v>#VALUE!</v>
      </c>
      <c r="BK76" s="42" t="e">
        <f aca="false">concentrations!#REF!</f>
        <v>#VALUE!</v>
      </c>
      <c r="BL76" s="57" t="e">
        <f aca="false">'surfaces brutes'!#ref!</f>
        <v>#VALUE!</v>
      </c>
      <c r="BM76" s="42" t="e">
        <f aca="false">concentrations!#REF!</f>
        <v>#VALUE!</v>
      </c>
      <c r="BN76" s="57" t="e">
        <f aca="false">'surfaces brutes'!#ref!</f>
        <v>#VALUE!</v>
      </c>
      <c r="BO76" s="42" t="e">
        <f aca="false">concentrations!#REF!</f>
        <v>#VALUE!</v>
      </c>
      <c r="BP76" s="57" t="e">
        <f aca="false">'surfaces brutes'!#ref!</f>
        <v>#VALUE!</v>
      </c>
      <c r="BQ76" s="57" t="e">
        <f aca="false">concentrations!#REF!</f>
        <v>#VALUE!</v>
      </c>
      <c r="BR76" s="57" t="e">
        <f aca="false">'surfaces brutes'!#ref!</f>
        <v>#VALUE!</v>
      </c>
      <c r="BS76" s="42" t="e">
        <f aca="false">concentrations!#REF!</f>
        <v>#VALUE!</v>
      </c>
      <c r="BT76" s="57" t="e">
        <f aca="false">'surfaces brutes'!#ref!</f>
        <v>#VALUE!</v>
      </c>
      <c r="BU76" s="42"/>
      <c r="BV76" s="57"/>
      <c r="BW76" s="42"/>
      <c r="BX76" s="57"/>
      <c r="BY76" s="42"/>
      <c r="BZ76" s="57"/>
      <c r="CA76" s="42"/>
      <c r="CB76" s="57"/>
      <c r="CC76" s="42"/>
      <c r="CD76" s="57"/>
      <c r="CE76" s="42"/>
      <c r="CF76" s="57"/>
      <c r="CG76" s="57"/>
      <c r="CH76" s="57"/>
      <c r="CI76" s="57"/>
      <c r="CJ76" s="57"/>
      <c r="CK76" s="57"/>
      <c r="CL76" s="57"/>
      <c r="CM76" s="57"/>
      <c r="CN76" s="57"/>
    </row>
    <row r="77" customFormat="false" ht="13.2" hidden="false" customHeight="false" outlineLevel="0" collapsed="false">
      <c r="A77" s="66" t="e">
        <f aca="false">concentrations!#REF!</f>
        <v>#VALUE!</v>
      </c>
      <c r="B77" s="66" t="e">
        <f aca="false">concentrations!#REF!</f>
        <v>#VALUE!</v>
      </c>
      <c r="C77" s="67" t="e">
        <f aca="false">concentrations!#REF!</f>
        <v>#VALUE!</v>
      </c>
      <c r="D77" s="67" t="e">
        <f aca="false">'surfaces brutes'!#ref!</f>
        <v>#VALUE!</v>
      </c>
      <c r="E77" s="67" t="e">
        <f aca="false">'surfaces brutes'!#ref!</f>
        <v>#VALUE!</v>
      </c>
      <c r="F77" s="66" t="e">
        <f aca="false">'surfaces brutes'!#ref!</f>
        <v>#VALUE!</v>
      </c>
      <c r="G77" s="67" t="e">
        <f aca="false">concentrations!#REF!</f>
        <v>#VALUE!</v>
      </c>
      <c r="H77" s="67" t="e">
        <f aca="false">concentrations!#REF!</f>
        <v>#VALUE!</v>
      </c>
      <c r="I77" s="67" t="e">
        <f aca="false">concentrations!#REF!</f>
        <v>#VALUE!</v>
      </c>
      <c r="J77" s="67" t="e">
        <f aca="false">concentrations!#REF!</f>
        <v>#VALUE!</v>
      </c>
      <c r="K77" s="42" t="e">
        <f aca="false">concentrations!#REF!</f>
        <v>#VALUE!</v>
      </c>
      <c r="L77" s="0" t="e">
        <f aca="false">'surfaces brutes'!#ref!</f>
        <v>#VALUE!</v>
      </c>
      <c r="M77" s="42" t="e">
        <f aca="false">concentrations!#REF!</f>
        <v>#VALUE!</v>
      </c>
      <c r="N77" s="57" t="e">
        <f aca="false">'surfaces brutes'!#ref!</f>
        <v>#VALUE!</v>
      </c>
      <c r="O77" s="42" t="e">
        <f aca="false">concentrations!#REF!</f>
        <v>#VALUE!</v>
      </c>
      <c r="P77" s="57" t="e">
        <f aca="false">'surfaces brutes'!#ref!</f>
        <v>#VALUE!</v>
      </c>
      <c r="Q77" s="42" t="e">
        <f aca="false">concentrations!#REF!</f>
        <v>#VALUE!</v>
      </c>
      <c r="R77" s="57" t="e">
        <f aca="false">'surfaces brutes'!#ref!</f>
        <v>#VALUE!</v>
      </c>
      <c r="S77" s="42" t="e">
        <f aca="false">concentrations!#REF!</f>
        <v>#VALUE!</v>
      </c>
      <c r="T77" s="57" t="e">
        <f aca="false">'surfaces brutes'!#ref!</f>
        <v>#VALUE!</v>
      </c>
      <c r="U77" s="0" t="e">
        <f aca="false">concentrations!#REF!</f>
        <v>#VALUE!</v>
      </c>
      <c r="V77" s="0" t="e">
        <f aca="false">'surfaces brutes'!#ref!</f>
        <v>#VALUE!</v>
      </c>
      <c r="W77" s="42" t="e">
        <f aca="false">concentrations!#REF!</f>
        <v>#VALUE!</v>
      </c>
      <c r="X77" s="57" t="e">
        <f aca="false">'surfaces brutes'!#ref!</f>
        <v>#VALUE!</v>
      </c>
      <c r="Y77" s="42" t="e">
        <f aca="false">concentrations!#REF!</f>
        <v>#VALUE!</v>
      </c>
      <c r="Z77" s="57" t="e">
        <f aca="false">'surfaces brutes'!#ref!</f>
        <v>#VALUE!</v>
      </c>
      <c r="AA77" s="42" t="e">
        <f aca="false">concentrations!#REF!</f>
        <v>#VALUE!</v>
      </c>
      <c r="AB77" s="57" t="e">
        <f aca="false">'surfaces brutes'!#ref!</f>
        <v>#VALUE!</v>
      </c>
      <c r="AC77" s="42" t="e">
        <f aca="false">concentrations!#REF!</f>
        <v>#VALUE!</v>
      </c>
      <c r="AD77" s="57" t="e">
        <f aca="false">'surfaces brutes'!#ref!</f>
        <v>#VALUE!</v>
      </c>
      <c r="AE77" s="57" t="e">
        <f aca="false">concentrations!#REF!</f>
        <v>#VALUE!</v>
      </c>
      <c r="AF77" s="42" t="e">
        <f aca="false">'surfaces brutes'!#ref!</f>
        <v>#VALUE!</v>
      </c>
      <c r="AG77" s="42" t="e">
        <f aca="false">concentrations!#REF!</f>
        <v>#VALUE!</v>
      </c>
      <c r="AH77" s="57" t="e">
        <f aca="false">'surfaces brutes'!#ref!</f>
        <v>#VALUE!</v>
      </c>
      <c r="AI77" s="0" t="e">
        <f aca="false">concentrations!#REF!</f>
        <v>#VALUE!</v>
      </c>
      <c r="AJ77" s="57" t="e">
        <f aca="false">'surfaces brutes'!#ref!</f>
        <v>#VALUE!</v>
      </c>
      <c r="AK77" s="42" t="e">
        <f aca="false">concentrations!#REF!</f>
        <v>#VALUE!</v>
      </c>
      <c r="AL77" s="0" t="e">
        <f aca="false">'surfaces brutes'!#ref!</f>
        <v>#VALUE!</v>
      </c>
      <c r="AM77" s="0" t="e">
        <f aca="false">concentrations!#REF!</f>
        <v>#VALUE!</v>
      </c>
      <c r="AN77" s="57" t="e">
        <f aca="false">'surfaces brutes'!#ref!</f>
        <v>#VALUE!</v>
      </c>
      <c r="AO77" s="42" t="e">
        <f aca="false">concentrations!#REF!</f>
        <v>#VALUE!</v>
      </c>
      <c r="AP77" s="0" t="e">
        <f aca="false">'surfaces brutes'!#ref!</f>
        <v>#VALUE!</v>
      </c>
      <c r="AQ77" s="42" t="e">
        <f aca="false">concentrations!#REF!</f>
        <v>#VALUE!</v>
      </c>
      <c r="AR77" s="57" t="e">
        <f aca="false">'surfaces brutes'!#ref!</f>
        <v>#VALUE!</v>
      </c>
      <c r="AS77" s="42" t="e">
        <f aca="false">concentrations!#REF!</f>
        <v>#VALUE!</v>
      </c>
      <c r="AT77" s="57" t="e">
        <f aca="false">'surfaces brutes'!#ref!</f>
        <v>#VALUE!</v>
      </c>
      <c r="AU77" s="42" t="e">
        <f aca="false">concentrations!#REF!</f>
        <v>#VALUE!</v>
      </c>
      <c r="AV77" s="57" t="e">
        <f aca="false">'surfaces brutes'!#ref!</f>
        <v>#VALUE!</v>
      </c>
      <c r="AW77" s="42" t="e">
        <f aca="false">concentrations!#REF!</f>
        <v>#VALUE!</v>
      </c>
      <c r="AX77" s="57" t="e">
        <f aca="false">'surfaces brutes'!#ref!</f>
        <v>#VALUE!</v>
      </c>
      <c r="AY77" s="42" t="e">
        <f aca="false">concentrations!#REF!</f>
        <v>#VALUE!</v>
      </c>
      <c r="AZ77" s="57" t="e">
        <f aca="false">'surfaces brutes'!#ref!</f>
        <v>#VALUE!</v>
      </c>
      <c r="BA77" s="42" t="e">
        <f aca="false">concentrations!#REF!</f>
        <v>#VALUE!</v>
      </c>
      <c r="BB77" s="42" t="e">
        <f aca="false">'surfaces brutes'!#ref!</f>
        <v>#VALUE!</v>
      </c>
      <c r="BC77" s="42" t="e">
        <f aca="false">concentrations!#REF!</f>
        <v>#VALUE!</v>
      </c>
      <c r="BD77" s="57" t="e">
        <f aca="false">'surfaces brutes'!#ref!</f>
        <v>#VALUE!</v>
      </c>
      <c r="BE77" s="42" t="e">
        <f aca="false">concentrations!#REF!</f>
        <v>#VALUE!</v>
      </c>
      <c r="BF77" s="57" t="e">
        <f aca="false">'surfaces brutes'!#ref!</f>
        <v>#VALUE!</v>
      </c>
      <c r="BG77" s="0" t="e">
        <f aca="false">concentrations!#REF!</f>
        <v>#VALUE!</v>
      </c>
      <c r="BH77" s="57" t="e">
        <f aca="false">'surfaces brutes'!#ref!</f>
        <v>#VALUE!</v>
      </c>
      <c r="BI77" s="42" t="e">
        <f aca="false">concentrations!#REF!</f>
        <v>#VALUE!</v>
      </c>
      <c r="BJ77" s="57" t="e">
        <f aca="false">'surfaces brutes'!#ref!</f>
        <v>#VALUE!</v>
      </c>
      <c r="BK77" s="42" t="e">
        <f aca="false">concentrations!#REF!</f>
        <v>#VALUE!</v>
      </c>
      <c r="BL77" s="57" t="e">
        <f aca="false">'surfaces brutes'!#ref!</f>
        <v>#VALUE!</v>
      </c>
      <c r="BM77" s="42" t="e">
        <f aca="false">concentrations!#REF!</f>
        <v>#VALUE!</v>
      </c>
      <c r="BN77" s="57" t="e">
        <f aca="false">'surfaces brutes'!#ref!</f>
        <v>#VALUE!</v>
      </c>
      <c r="BO77" s="42" t="e">
        <f aca="false">concentrations!#REF!</f>
        <v>#VALUE!</v>
      </c>
      <c r="BP77" s="57" t="e">
        <f aca="false">'surfaces brutes'!#ref!</f>
        <v>#VALUE!</v>
      </c>
      <c r="BQ77" s="57" t="e">
        <f aca="false">concentrations!#REF!</f>
        <v>#VALUE!</v>
      </c>
      <c r="BR77" s="57" t="e">
        <f aca="false">'surfaces brutes'!#ref!</f>
        <v>#VALUE!</v>
      </c>
      <c r="BS77" s="42" t="e">
        <f aca="false">concentrations!#REF!</f>
        <v>#VALUE!</v>
      </c>
      <c r="BT77" s="57" t="e">
        <f aca="false">'surfaces brutes'!#ref!</f>
        <v>#VALUE!</v>
      </c>
      <c r="BU77" s="42"/>
      <c r="BV77" s="57"/>
      <c r="BW77" s="42"/>
      <c r="BX77" s="57"/>
      <c r="BY77" s="42"/>
      <c r="BZ77" s="57"/>
      <c r="CA77" s="42"/>
      <c r="CB77" s="57"/>
      <c r="CC77" s="42"/>
      <c r="CD77" s="57"/>
      <c r="CE77" s="42"/>
      <c r="CF77" s="57"/>
      <c r="CG77" s="57"/>
      <c r="CH77" s="57"/>
      <c r="CI77" s="57"/>
      <c r="CJ77" s="57"/>
      <c r="CK77" s="57"/>
      <c r="CL77" s="57"/>
      <c r="CM77" s="57"/>
      <c r="CN77" s="57"/>
    </row>
    <row r="78" customFormat="false" ht="13.2" hidden="false" customHeight="false" outlineLevel="0" collapsed="false">
      <c r="A78" s="66" t="e">
        <f aca="false">concentrations!#REF!</f>
        <v>#VALUE!</v>
      </c>
      <c r="B78" s="66" t="e">
        <f aca="false">concentrations!#REF!</f>
        <v>#VALUE!</v>
      </c>
      <c r="C78" s="67" t="e">
        <f aca="false">concentrations!#REF!</f>
        <v>#VALUE!</v>
      </c>
      <c r="D78" s="67" t="e">
        <f aca="false">'surfaces brutes'!#ref!</f>
        <v>#VALUE!</v>
      </c>
      <c r="E78" s="67" t="e">
        <f aca="false">'surfaces brutes'!#ref!</f>
        <v>#VALUE!</v>
      </c>
      <c r="F78" s="66" t="e">
        <f aca="false">'surfaces brutes'!#ref!</f>
        <v>#VALUE!</v>
      </c>
      <c r="G78" s="67" t="e">
        <f aca="false">concentrations!#REF!</f>
        <v>#VALUE!</v>
      </c>
      <c r="H78" s="67" t="e">
        <f aca="false">concentrations!#REF!</f>
        <v>#VALUE!</v>
      </c>
      <c r="I78" s="67" t="e">
        <f aca="false">concentrations!#REF!</f>
        <v>#VALUE!</v>
      </c>
      <c r="J78" s="67" t="e">
        <f aca="false">concentrations!#REF!</f>
        <v>#VALUE!</v>
      </c>
      <c r="K78" s="42" t="e">
        <f aca="false">concentrations!#REF!</f>
        <v>#VALUE!</v>
      </c>
      <c r="L78" s="0" t="e">
        <f aca="false">'surfaces brutes'!#ref!</f>
        <v>#VALUE!</v>
      </c>
      <c r="M78" s="42" t="e">
        <f aca="false">concentrations!#REF!</f>
        <v>#VALUE!</v>
      </c>
      <c r="N78" s="57" t="e">
        <f aca="false">'surfaces brutes'!#ref!</f>
        <v>#VALUE!</v>
      </c>
      <c r="O78" s="42" t="e">
        <f aca="false">concentrations!#REF!</f>
        <v>#VALUE!</v>
      </c>
      <c r="P78" s="57" t="e">
        <f aca="false">'surfaces brutes'!#ref!</f>
        <v>#VALUE!</v>
      </c>
      <c r="Q78" s="42" t="e">
        <f aca="false">concentrations!#REF!</f>
        <v>#VALUE!</v>
      </c>
      <c r="R78" s="57" t="e">
        <f aca="false">'surfaces brutes'!#ref!</f>
        <v>#VALUE!</v>
      </c>
      <c r="S78" s="42" t="e">
        <f aca="false">concentrations!#REF!</f>
        <v>#VALUE!</v>
      </c>
      <c r="T78" s="57" t="e">
        <f aca="false">'surfaces brutes'!#ref!</f>
        <v>#VALUE!</v>
      </c>
      <c r="U78" s="0" t="e">
        <f aca="false">concentrations!#REF!</f>
        <v>#VALUE!</v>
      </c>
      <c r="V78" s="0" t="e">
        <f aca="false">'surfaces brutes'!#ref!</f>
        <v>#VALUE!</v>
      </c>
      <c r="W78" s="42" t="e">
        <f aca="false">concentrations!#REF!</f>
        <v>#VALUE!</v>
      </c>
      <c r="X78" s="57" t="e">
        <f aca="false">'surfaces brutes'!#ref!</f>
        <v>#VALUE!</v>
      </c>
      <c r="Y78" s="42" t="e">
        <f aca="false">concentrations!#REF!</f>
        <v>#VALUE!</v>
      </c>
      <c r="Z78" s="57" t="e">
        <f aca="false">'surfaces brutes'!#ref!</f>
        <v>#VALUE!</v>
      </c>
      <c r="AA78" s="42" t="e">
        <f aca="false">concentrations!#REF!</f>
        <v>#VALUE!</v>
      </c>
      <c r="AB78" s="57" t="e">
        <f aca="false">'surfaces brutes'!#ref!</f>
        <v>#VALUE!</v>
      </c>
      <c r="AC78" s="42" t="e">
        <f aca="false">concentrations!#REF!</f>
        <v>#VALUE!</v>
      </c>
      <c r="AD78" s="57" t="e">
        <f aca="false">'surfaces brutes'!#ref!</f>
        <v>#VALUE!</v>
      </c>
      <c r="AE78" s="57" t="e">
        <f aca="false">concentrations!#REF!</f>
        <v>#VALUE!</v>
      </c>
      <c r="AF78" s="42" t="e">
        <f aca="false">'surfaces brutes'!#ref!</f>
        <v>#VALUE!</v>
      </c>
      <c r="AG78" s="42" t="e">
        <f aca="false">concentrations!#REF!</f>
        <v>#VALUE!</v>
      </c>
      <c r="AH78" s="57" t="e">
        <f aca="false">'surfaces brutes'!#ref!</f>
        <v>#VALUE!</v>
      </c>
      <c r="AI78" s="0" t="e">
        <f aca="false">concentrations!#REF!</f>
        <v>#VALUE!</v>
      </c>
      <c r="AJ78" s="57" t="e">
        <f aca="false">'surfaces brutes'!#ref!</f>
        <v>#VALUE!</v>
      </c>
      <c r="AK78" s="42" t="e">
        <f aca="false">concentrations!#REF!</f>
        <v>#VALUE!</v>
      </c>
      <c r="AL78" s="0" t="e">
        <f aca="false">'surfaces brutes'!#ref!</f>
        <v>#VALUE!</v>
      </c>
      <c r="AM78" s="0" t="e">
        <f aca="false">concentrations!#REF!</f>
        <v>#VALUE!</v>
      </c>
      <c r="AN78" s="57" t="e">
        <f aca="false">'surfaces brutes'!#ref!</f>
        <v>#VALUE!</v>
      </c>
      <c r="AO78" s="42" t="e">
        <f aca="false">concentrations!#REF!</f>
        <v>#VALUE!</v>
      </c>
      <c r="AP78" s="0" t="e">
        <f aca="false">'surfaces brutes'!#ref!</f>
        <v>#VALUE!</v>
      </c>
      <c r="AQ78" s="42" t="e">
        <f aca="false">concentrations!#REF!</f>
        <v>#VALUE!</v>
      </c>
      <c r="AR78" s="57" t="e">
        <f aca="false">'surfaces brutes'!#ref!</f>
        <v>#VALUE!</v>
      </c>
      <c r="AS78" s="42" t="e">
        <f aca="false">concentrations!#REF!</f>
        <v>#VALUE!</v>
      </c>
      <c r="AT78" s="57" t="e">
        <f aca="false">'surfaces brutes'!#ref!</f>
        <v>#VALUE!</v>
      </c>
      <c r="AU78" s="42" t="e">
        <f aca="false">concentrations!#REF!</f>
        <v>#VALUE!</v>
      </c>
      <c r="AV78" s="57" t="e">
        <f aca="false">'surfaces brutes'!#ref!</f>
        <v>#VALUE!</v>
      </c>
      <c r="AW78" s="42" t="e">
        <f aca="false">concentrations!#REF!</f>
        <v>#VALUE!</v>
      </c>
      <c r="AX78" s="57" t="e">
        <f aca="false">'surfaces brutes'!#ref!</f>
        <v>#VALUE!</v>
      </c>
      <c r="AY78" s="42" t="e">
        <f aca="false">concentrations!#REF!</f>
        <v>#VALUE!</v>
      </c>
      <c r="AZ78" s="57" t="e">
        <f aca="false">'surfaces brutes'!#ref!</f>
        <v>#VALUE!</v>
      </c>
      <c r="BA78" s="42" t="e">
        <f aca="false">concentrations!#REF!</f>
        <v>#VALUE!</v>
      </c>
      <c r="BB78" s="42" t="e">
        <f aca="false">'surfaces brutes'!#ref!</f>
        <v>#VALUE!</v>
      </c>
      <c r="BC78" s="42" t="e">
        <f aca="false">concentrations!#REF!</f>
        <v>#VALUE!</v>
      </c>
      <c r="BD78" s="57" t="e">
        <f aca="false">'surfaces brutes'!#ref!</f>
        <v>#VALUE!</v>
      </c>
      <c r="BE78" s="42" t="e">
        <f aca="false">concentrations!#REF!</f>
        <v>#VALUE!</v>
      </c>
      <c r="BF78" s="57" t="e">
        <f aca="false">'surfaces brutes'!#ref!</f>
        <v>#VALUE!</v>
      </c>
      <c r="BG78" s="0" t="e">
        <f aca="false">concentrations!#REF!</f>
        <v>#VALUE!</v>
      </c>
      <c r="BH78" s="57" t="e">
        <f aca="false">'surfaces brutes'!#ref!</f>
        <v>#VALUE!</v>
      </c>
      <c r="BI78" s="42" t="e">
        <f aca="false">concentrations!#REF!</f>
        <v>#VALUE!</v>
      </c>
      <c r="BJ78" s="57" t="e">
        <f aca="false">'surfaces brutes'!#ref!</f>
        <v>#VALUE!</v>
      </c>
      <c r="BK78" s="42" t="e">
        <f aca="false">concentrations!#REF!</f>
        <v>#VALUE!</v>
      </c>
      <c r="BL78" s="57" t="e">
        <f aca="false">'surfaces brutes'!#ref!</f>
        <v>#VALUE!</v>
      </c>
      <c r="BM78" s="42" t="e">
        <f aca="false">concentrations!#REF!</f>
        <v>#VALUE!</v>
      </c>
      <c r="BN78" s="57" t="e">
        <f aca="false">'surfaces brutes'!#ref!</f>
        <v>#VALUE!</v>
      </c>
      <c r="BO78" s="42" t="e">
        <f aca="false">concentrations!#REF!</f>
        <v>#VALUE!</v>
      </c>
      <c r="BP78" s="57" t="e">
        <f aca="false">'surfaces brutes'!#ref!</f>
        <v>#VALUE!</v>
      </c>
      <c r="BQ78" s="57" t="e">
        <f aca="false">concentrations!#REF!</f>
        <v>#VALUE!</v>
      </c>
      <c r="BR78" s="57" t="e">
        <f aca="false">'surfaces brutes'!#ref!</f>
        <v>#VALUE!</v>
      </c>
      <c r="BS78" s="42" t="e">
        <f aca="false">concentrations!#REF!</f>
        <v>#VALUE!</v>
      </c>
      <c r="BT78" s="57" t="e">
        <f aca="false">'surfaces brutes'!#ref!</f>
        <v>#VALUE!</v>
      </c>
      <c r="BU78" s="42"/>
      <c r="BV78" s="57"/>
      <c r="BW78" s="42"/>
      <c r="BX78" s="57"/>
      <c r="BY78" s="42"/>
      <c r="BZ78" s="57"/>
      <c r="CA78" s="42"/>
      <c r="CB78" s="57"/>
      <c r="CC78" s="42"/>
      <c r="CD78" s="57"/>
      <c r="CE78" s="42"/>
      <c r="CF78" s="57"/>
      <c r="CG78" s="57"/>
      <c r="CH78" s="57"/>
      <c r="CI78" s="57"/>
      <c r="CJ78" s="57"/>
      <c r="CK78" s="57"/>
      <c r="CL78" s="57"/>
      <c r="CM78" s="57"/>
      <c r="CN78" s="57"/>
    </row>
    <row r="79" customFormat="false" ht="13.2" hidden="false" customHeight="false" outlineLevel="0" collapsed="false">
      <c r="A79" s="66" t="e">
        <f aca="false">concentrations!#REF!</f>
        <v>#VALUE!</v>
      </c>
      <c r="B79" s="66" t="e">
        <f aca="false">concentrations!#REF!</f>
        <v>#VALUE!</v>
      </c>
      <c r="C79" s="67" t="e">
        <f aca="false">concentrations!#REF!</f>
        <v>#VALUE!</v>
      </c>
      <c r="D79" s="67" t="e">
        <f aca="false">'surfaces brutes'!#ref!</f>
        <v>#VALUE!</v>
      </c>
      <c r="E79" s="67" t="e">
        <f aca="false">'surfaces brutes'!#ref!</f>
        <v>#VALUE!</v>
      </c>
      <c r="F79" s="66" t="e">
        <f aca="false">'surfaces brutes'!#ref!</f>
        <v>#VALUE!</v>
      </c>
      <c r="G79" s="67" t="e">
        <f aca="false">concentrations!#REF!</f>
        <v>#VALUE!</v>
      </c>
      <c r="H79" s="67" t="e">
        <f aca="false">concentrations!#REF!</f>
        <v>#VALUE!</v>
      </c>
      <c r="I79" s="67" t="e">
        <f aca="false">concentrations!#REF!</f>
        <v>#VALUE!</v>
      </c>
      <c r="J79" s="67" t="e">
        <f aca="false">concentrations!#REF!</f>
        <v>#VALUE!</v>
      </c>
      <c r="K79" s="42" t="e">
        <f aca="false">concentrations!#REF!</f>
        <v>#VALUE!</v>
      </c>
      <c r="L79" s="0" t="e">
        <f aca="false">'surfaces brutes'!#ref!</f>
        <v>#VALUE!</v>
      </c>
      <c r="M79" s="42" t="e">
        <f aca="false">concentrations!#REF!</f>
        <v>#VALUE!</v>
      </c>
      <c r="N79" s="57" t="e">
        <f aca="false">'surfaces brutes'!#ref!</f>
        <v>#VALUE!</v>
      </c>
      <c r="O79" s="42" t="e">
        <f aca="false">concentrations!#REF!</f>
        <v>#VALUE!</v>
      </c>
      <c r="P79" s="57" t="e">
        <f aca="false">'surfaces brutes'!#ref!</f>
        <v>#VALUE!</v>
      </c>
      <c r="Q79" s="42" t="e">
        <f aca="false">concentrations!#REF!</f>
        <v>#VALUE!</v>
      </c>
      <c r="R79" s="57" t="e">
        <f aca="false">'surfaces brutes'!#ref!</f>
        <v>#VALUE!</v>
      </c>
      <c r="S79" s="42" t="e">
        <f aca="false">concentrations!#REF!</f>
        <v>#VALUE!</v>
      </c>
      <c r="T79" s="57" t="e">
        <f aca="false">'surfaces brutes'!#ref!</f>
        <v>#VALUE!</v>
      </c>
      <c r="U79" s="0" t="e">
        <f aca="false">concentrations!#REF!</f>
        <v>#VALUE!</v>
      </c>
      <c r="V79" s="0" t="e">
        <f aca="false">'surfaces brutes'!#ref!</f>
        <v>#VALUE!</v>
      </c>
      <c r="W79" s="42" t="e">
        <f aca="false">concentrations!#REF!</f>
        <v>#VALUE!</v>
      </c>
      <c r="X79" s="57" t="e">
        <f aca="false">'surfaces brutes'!#ref!</f>
        <v>#VALUE!</v>
      </c>
      <c r="Y79" s="42" t="e">
        <f aca="false">concentrations!#REF!</f>
        <v>#VALUE!</v>
      </c>
      <c r="Z79" s="57" t="e">
        <f aca="false">'surfaces brutes'!#ref!</f>
        <v>#VALUE!</v>
      </c>
      <c r="AA79" s="42" t="e">
        <f aca="false">concentrations!#REF!</f>
        <v>#VALUE!</v>
      </c>
      <c r="AB79" s="57" t="e">
        <f aca="false">'surfaces brutes'!#ref!</f>
        <v>#VALUE!</v>
      </c>
      <c r="AC79" s="42" t="e">
        <f aca="false">concentrations!#REF!</f>
        <v>#VALUE!</v>
      </c>
      <c r="AD79" s="57" t="e">
        <f aca="false">'surfaces brutes'!#ref!</f>
        <v>#VALUE!</v>
      </c>
      <c r="AE79" s="57" t="e">
        <f aca="false">concentrations!#REF!</f>
        <v>#VALUE!</v>
      </c>
      <c r="AF79" s="42" t="e">
        <f aca="false">'surfaces brutes'!#ref!</f>
        <v>#VALUE!</v>
      </c>
      <c r="AG79" s="42" t="e">
        <f aca="false">concentrations!#REF!</f>
        <v>#VALUE!</v>
      </c>
      <c r="AH79" s="57" t="e">
        <f aca="false">'surfaces brutes'!#ref!</f>
        <v>#VALUE!</v>
      </c>
      <c r="AI79" s="0" t="e">
        <f aca="false">concentrations!#REF!</f>
        <v>#VALUE!</v>
      </c>
      <c r="AJ79" s="57" t="e">
        <f aca="false">'surfaces brutes'!#ref!</f>
        <v>#VALUE!</v>
      </c>
      <c r="AK79" s="42" t="e">
        <f aca="false">concentrations!#REF!</f>
        <v>#VALUE!</v>
      </c>
      <c r="AL79" s="0" t="e">
        <f aca="false">'surfaces brutes'!#ref!</f>
        <v>#VALUE!</v>
      </c>
      <c r="AM79" s="0" t="e">
        <f aca="false">concentrations!#REF!</f>
        <v>#VALUE!</v>
      </c>
      <c r="AN79" s="57" t="e">
        <f aca="false">'surfaces brutes'!#ref!</f>
        <v>#VALUE!</v>
      </c>
      <c r="AO79" s="42" t="e">
        <f aca="false">concentrations!#REF!</f>
        <v>#VALUE!</v>
      </c>
      <c r="AP79" s="0" t="e">
        <f aca="false">'surfaces brutes'!#ref!</f>
        <v>#VALUE!</v>
      </c>
      <c r="AQ79" s="42" t="e">
        <f aca="false">concentrations!#REF!</f>
        <v>#VALUE!</v>
      </c>
      <c r="AR79" s="57" t="e">
        <f aca="false">'surfaces brutes'!#ref!</f>
        <v>#VALUE!</v>
      </c>
      <c r="AS79" s="42" t="e">
        <f aca="false">concentrations!#REF!</f>
        <v>#VALUE!</v>
      </c>
      <c r="AT79" s="57" t="e">
        <f aca="false">'surfaces brutes'!#ref!</f>
        <v>#VALUE!</v>
      </c>
      <c r="AU79" s="42" t="e">
        <f aca="false">concentrations!#REF!</f>
        <v>#VALUE!</v>
      </c>
      <c r="AV79" s="57" t="e">
        <f aca="false">'surfaces brutes'!#ref!</f>
        <v>#VALUE!</v>
      </c>
      <c r="AW79" s="42" t="e">
        <f aca="false">concentrations!#REF!</f>
        <v>#VALUE!</v>
      </c>
      <c r="AX79" s="57" t="e">
        <f aca="false">'surfaces brutes'!#ref!</f>
        <v>#VALUE!</v>
      </c>
      <c r="AY79" s="42" t="e">
        <f aca="false">concentrations!#REF!</f>
        <v>#VALUE!</v>
      </c>
      <c r="AZ79" s="57" t="e">
        <f aca="false">'surfaces brutes'!#ref!</f>
        <v>#VALUE!</v>
      </c>
      <c r="BA79" s="42" t="e">
        <f aca="false">concentrations!#REF!</f>
        <v>#VALUE!</v>
      </c>
      <c r="BB79" s="42" t="e">
        <f aca="false">'surfaces brutes'!#ref!</f>
        <v>#VALUE!</v>
      </c>
      <c r="BC79" s="42" t="e">
        <f aca="false">concentrations!#REF!</f>
        <v>#VALUE!</v>
      </c>
      <c r="BD79" s="57" t="e">
        <f aca="false">'surfaces brutes'!#ref!</f>
        <v>#VALUE!</v>
      </c>
      <c r="BE79" s="42" t="e">
        <f aca="false">concentrations!#REF!</f>
        <v>#VALUE!</v>
      </c>
      <c r="BF79" s="57" t="e">
        <f aca="false">'surfaces brutes'!#ref!</f>
        <v>#VALUE!</v>
      </c>
      <c r="BG79" s="0" t="e">
        <f aca="false">concentrations!#REF!</f>
        <v>#VALUE!</v>
      </c>
      <c r="BH79" s="57" t="e">
        <f aca="false">'surfaces brutes'!#ref!</f>
        <v>#VALUE!</v>
      </c>
      <c r="BI79" s="42" t="e">
        <f aca="false">concentrations!#REF!</f>
        <v>#VALUE!</v>
      </c>
      <c r="BJ79" s="57" t="e">
        <f aca="false">'surfaces brutes'!#ref!</f>
        <v>#VALUE!</v>
      </c>
      <c r="BK79" s="42" t="e">
        <f aca="false">concentrations!#REF!</f>
        <v>#VALUE!</v>
      </c>
      <c r="BL79" s="57" t="e">
        <f aca="false">'surfaces brutes'!#ref!</f>
        <v>#VALUE!</v>
      </c>
      <c r="BM79" s="42" t="e">
        <f aca="false">concentrations!#REF!</f>
        <v>#VALUE!</v>
      </c>
      <c r="BN79" s="57" t="e">
        <f aca="false">'surfaces brutes'!#ref!</f>
        <v>#VALUE!</v>
      </c>
      <c r="BO79" s="42" t="e">
        <f aca="false">concentrations!#REF!</f>
        <v>#VALUE!</v>
      </c>
      <c r="BP79" s="57" t="e">
        <f aca="false">'surfaces brutes'!#ref!</f>
        <v>#VALUE!</v>
      </c>
      <c r="BQ79" s="57" t="e">
        <f aca="false">concentrations!#REF!</f>
        <v>#VALUE!</v>
      </c>
      <c r="BR79" s="57" t="e">
        <f aca="false">'surfaces brutes'!#ref!</f>
        <v>#VALUE!</v>
      </c>
      <c r="BS79" s="42" t="e">
        <f aca="false">concentrations!#REF!</f>
        <v>#VALUE!</v>
      </c>
      <c r="BT79" s="57" t="e">
        <f aca="false">'surfaces brutes'!#ref!</f>
        <v>#VALUE!</v>
      </c>
      <c r="BU79" s="42"/>
      <c r="BV79" s="57"/>
      <c r="BW79" s="42"/>
      <c r="BX79" s="57"/>
      <c r="BY79" s="42"/>
      <c r="BZ79" s="57"/>
      <c r="CA79" s="42"/>
      <c r="CB79" s="57"/>
      <c r="CC79" s="42"/>
      <c r="CD79" s="57"/>
      <c r="CE79" s="42"/>
      <c r="CF79" s="57"/>
      <c r="CG79" s="57"/>
      <c r="CH79" s="57"/>
      <c r="CI79" s="57"/>
      <c r="CJ79" s="57"/>
      <c r="CK79" s="57"/>
      <c r="CL79" s="57"/>
      <c r="CM79" s="57"/>
      <c r="CN79" s="57"/>
    </row>
    <row r="80" customFormat="false" ht="13.2" hidden="false" customHeight="false" outlineLevel="0" collapsed="false">
      <c r="A80" s="66" t="e">
        <f aca="false">concentrations!#REF!</f>
        <v>#VALUE!</v>
      </c>
      <c r="B80" s="66" t="e">
        <f aca="false">concentrations!#REF!</f>
        <v>#VALUE!</v>
      </c>
      <c r="C80" s="67" t="e">
        <f aca="false">concentrations!#REF!</f>
        <v>#VALUE!</v>
      </c>
      <c r="D80" s="67" t="e">
        <f aca="false">'surfaces brutes'!#ref!</f>
        <v>#VALUE!</v>
      </c>
      <c r="E80" s="67" t="e">
        <f aca="false">'surfaces brutes'!#ref!</f>
        <v>#VALUE!</v>
      </c>
      <c r="F80" s="66" t="e">
        <f aca="false">'surfaces brutes'!#ref!</f>
        <v>#VALUE!</v>
      </c>
      <c r="G80" s="67" t="e">
        <f aca="false">concentrations!#REF!</f>
        <v>#VALUE!</v>
      </c>
      <c r="H80" s="67" t="e">
        <f aca="false">concentrations!#REF!</f>
        <v>#VALUE!</v>
      </c>
      <c r="I80" s="67" t="e">
        <f aca="false">concentrations!#REF!</f>
        <v>#VALUE!</v>
      </c>
      <c r="J80" s="67" t="e">
        <f aca="false">concentrations!#REF!</f>
        <v>#VALUE!</v>
      </c>
      <c r="K80" s="42" t="e">
        <f aca="false">concentrations!#REF!</f>
        <v>#VALUE!</v>
      </c>
      <c r="L80" s="0" t="e">
        <f aca="false">'surfaces brutes'!#ref!</f>
        <v>#VALUE!</v>
      </c>
      <c r="M80" s="42" t="e">
        <f aca="false">concentrations!#REF!</f>
        <v>#VALUE!</v>
      </c>
      <c r="N80" s="57" t="e">
        <f aca="false">'surfaces brutes'!#ref!</f>
        <v>#VALUE!</v>
      </c>
      <c r="O80" s="42" t="e">
        <f aca="false">concentrations!#REF!</f>
        <v>#VALUE!</v>
      </c>
      <c r="P80" s="57" t="e">
        <f aca="false">'surfaces brutes'!#ref!</f>
        <v>#VALUE!</v>
      </c>
      <c r="Q80" s="42" t="e">
        <f aca="false">concentrations!#REF!</f>
        <v>#VALUE!</v>
      </c>
      <c r="R80" s="57" t="e">
        <f aca="false">'surfaces brutes'!#ref!</f>
        <v>#VALUE!</v>
      </c>
      <c r="S80" s="42" t="e">
        <f aca="false">concentrations!#REF!</f>
        <v>#VALUE!</v>
      </c>
      <c r="T80" s="57" t="e">
        <f aca="false">'surfaces brutes'!#ref!</f>
        <v>#VALUE!</v>
      </c>
      <c r="U80" s="0" t="e">
        <f aca="false">concentrations!#REF!</f>
        <v>#VALUE!</v>
      </c>
      <c r="V80" s="0" t="e">
        <f aca="false">'surfaces brutes'!#ref!</f>
        <v>#VALUE!</v>
      </c>
      <c r="W80" s="42" t="e">
        <f aca="false">concentrations!#REF!</f>
        <v>#VALUE!</v>
      </c>
      <c r="X80" s="57" t="e">
        <f aca="false">'surfaces brutes'!#ref!</f>
        <v>#VALUE!</v>
      </c>
      <c r="Y80" s="42" t="e">
        <f aca="false">concentrations!#REF!</f>
        <v>#VALUE!</v>
      </c>
      <c r="Z80" s="57" t="e">
        <f aca="false">'surfaces brutes'!#ref!</f>
        <v>#VALUE!</v>
      </c>
      <c r="AA80" s="42" t="e">
        <f aca="false">concentrations!#REF!</f>
        <v>#VALUE!</v>
      </c>
      <c r="AB80" s="57" t="e">
        <f aca="false">'surfaces brutes'!#ref!</f>
        <v>#VALUE!</v>
      </c>
      <c r="AC80" s="42" t="e">
        <f aca="false">concentrations!#REF!</f>
        <v>#VALUE!</v>
      </c>
      <c r="AD80" s="57" t="e">
        <f aca="false">'surfaces brutes'!#ref!</f>
        <v>#VALUE!</v>
      </c>
      <c r="AE80" s="57" t="e">
        <f aca="false">concentrations!#REF!</f>
        <v>#VALUE!</v>
      </c>
      <c r="AF80" s="42" t="e">
        <f aca="false">'surfaces brutes'!#ref!</f>
        <v>#VALUE!</v>
      </c>
      <c r="AG80" s="42" t="e">
        <f aca="false">concentrations!#REF!</f>
        <v>#VALUE!</v>
      </c>
      <c r="AH80" s="57" t="e">
        <f aca="false">'surfaces brutes'!#ref!</f>
        <v>#VALUE!</v>
      </c>
      <c r="AI80" s="0" t="e">
        <f aca="false">concentrations!#REF!</f>
        <v>#VALUE!</v>
      </c>
      <c r="AJ80" s="57" t="e">
        <f aca="false">'surfaces brutes'!#ref!</f>
        <v>#VALUE!</v>
      </c>
      <c r="AK80" s="42" t="e">
        <f aca="false">concentrations!#REF!</f>
        <v>#VALUE!</v>
      </c>
      <c r="AL80" s="0" t="e">
        <f aca="false">'surfaces brutes'!#ref!</f>
        <v>#VALUE!</v>
      </c>
      <c r="AM80" s="0" t="e">
        <f aca="false">concentrations!#REF!</f>
        <v>#VALUE!</v>
      </c>
      <c r="AN80" s="57" t="e">
        <f aca="false">'surfaces brutes'!#ref!</f>
        <v>#VALUE!</v>
      </c>
      <c r="AO80" s="42" t="e">
        <f aca="false">concentrations!#REF!</f>
        <v>#VALUE!</v>
      </c>
      <c r="AP80" s="0" t="e">
        <f aca="false">'surfaces brutes'!#ref!</f>
        <v>#VALUE!</v>
      </c>
      <c r="AQ80" s="42" t="e">
        <f aca="false">concentrations!#REF!</f>
        <v>#VALUE!</v>
      </c>
      <c r="AR80" s="57" t="e">
        <f aca="false">'surfaces brutes'!#ref!</f>
        <v>#VALUE!</v>
      </c>
      <c r="AS80" s="42" t="e">
        <f aca="false">concentrations!#REF!</f>
        <v>#VALUE!</v>
      </c>
      <c r="AT80" s="57" t="e">
        <f aca="false">'surfaces brutes'!#ref!</f>
        <v>#VALUE!</v>
      </c>
      <c r="AU80" s="42" t="e">
        <f aca="false">concentrations!#REF!</f>
        <v>#VALUE!</v>
      </c>
      <c r="AV80" s="57" t="e">
        <f aca="false">'surfaces brutes'!#ref!</f>
        <v>#VALUE!</v>
      </c>
      <c r="AW80" s="42" t="e">
        <f aca="false">concentrations!#REF!</f>
        <v>#VALUE!</v>
      </c>
      <c r="AX80" s="57" t="e">
        <f aca="false">'surfaces brutes'!#ref!</f>
        <v>#VALUE!</v>
      </c>
      <c r="AY80" s="42" t="e">
        <f aca="false">concentrations!#REF!</f>
        <v>#VALUE!</v>
      </c>
      <c r="AZ80" s="57" t="e">
        <f aca="false">'surfaces brutes'!#ref!</f>
        <v>#VALUE!</v>
      </c>
      <c r="BA80" s="42" t="e">
        <f aca="false">concentrations!#REF!</f>
        <v>#VALUE!</v>
      </c>
      <c r="BB80" s="42" t="e">
        <f aca="false">'surfaces brutes'!#ref!</f>
        <v>#VALUE!</v>
      </c>
      <c r="BC80" s="42" t="e">
        <f aca="false">concentrations!#REF!</f>
        <v>#VALUE!</v>
      </c>
      <c r="BD80" s="57" t="e">
        <f aca="false">'surfaces brutes'!#ref!</f>
        <v>#VALUE!</v>
      </c>
      <c r="BE80" s="42" t="e">
        <f aca="false">concentrations!#REF!</f>
        <v>#VALUE!</v>
      </c>
      <c r="BF80" s="57" t="e">
        <f aca="false">'surfaces brutes'!#ref!</f>
        <v>#VALUE!</v>
      </c>
      <c r="BG80" s="0" t="e">
        <f aca="false">concentrations!#REF!</f>
        <v>#VALUE!</v>
      </c>
      <c r="BH80" s="57" t="e">
        <f aca="false">'surfaces brutes'!#ref!</f>
        <v>#VALUE!</v>
      </c>
      <c r="BI80" s="42" t="e">
        <f aca="false">concentrations!#REF!</f>
        <v>#VALUE!</v>
      </c>
      <c r="BJ80" s="57" t="e">
        <f aca="false">'surfaces brutes'!#ref!</f>
        <v>#VALUE!</v>
      </c>
      <c r="BK80" s="42" t="e">
        <f aca="false">concentrations!#REF!</f>
        <v>#VALUE!</v>
      </c>
      <c r="BL80" s="57" t="e">
        <f aca="false">'surfaces brutes'!#ref!</f>
        <v>#VALUE!</v>
      </c>
      <c r="BM80" s="42" t="e">
        <f aca="false">concentrations!#REF!</f>
        <v>#VALUE!</v>
      </c>
      <c r="BN80" s="57" t="e">
        <f aca="false">'surfaces brutes'!#ref!</f>
        <v>#VALUE!</v>
      </c>
      <c r="BO80" s="42" t="e">
        <f aca="false">concentrations!#REF!</f>
        <v>#VALUE!</v>
      </c>
      <c r="BP80" s="57" t="e">
        <f aca="false">'surfaces brutes'!#ref!</f>
        <v>#VALUE!</v>
      </c>
      <c r="BQ80" s="57" t="e">
        <f aca="false">concentrations!#REF!</f>
        <v>#VALUE!</v>
      </c>
      <c r="BR80" s="57" t="e">
        <f aca="false">'surfaces brutes'!#ref!</f>
        <v>#VALUE!</v>
      </c>
      <c r="BS80" s="42" t="e">
        <f aca="false">concentrations!#REF!</f>
        <v>#VALUE!</v>
      </c>
      <c r="BT80" s="57" t="e">
        <f aca="false">'surfaces brutes'!#ref!</f>
        <v>#VALUE!</v>
      </c>
      <c r="BU80" s="42"/>
      <c r="BV80" s="57"/>
      <c r="BW80" s="42"/>
      <c r="BX80" s="57"/>
      <c r="BY80" s="42"/>
      <c r="BZ80" s="57"/>
      <c r="CA80" s="42"/>
      <c r="CB80" s="57"/>
      <c r="CC80" s="42"/>
      <c r="CD80" s="57"/>
      <c r="CE80" s="42"/>
      <c r="CF80" s="57"/>
      <c r="CG80" s="57"/>
      <c r="CH80" s="57"/>
      <c r="CI80" s="57"/>
      <c r="CJ80" s="57"/>
      <c r="CK80" s="57"/>
      <c r="CL80" s="57"/>
      <c r="CM80" s="57"/>
      <c r="CN80" s="57"/>
    </row>
    <row r="81" customFormat="false" ht="13.2" hidden="false" customHeight="false" outlineLevel="0" collapsed="false">
      <c r="A81" s="66" t="e">
        <f aca="false">concentrations!#REF!</f>
        <v>#VALUE!</v>
      </c>
      <c r="B81" s="66" t="e">
        <f aca="false">concentrations!#REF!</f>
        <v>#VALUE!</v>
      </c>
      <c r="C81" s="67" t="e">
        <f aca="false">concentrations!#REF!</f>
        <v>#VALUE!</v>
      </c>
      <c r="D81" s="67" t="e">
        <f aca="false">'surfaces brutes'!#ref!</f>
        <v>#VALUE!</v>
      </c>
      <c r="E81" s="67" t="e">
        <f aca="false">'surfaces brutes'!#ref!</f>
        <v>#VALUE!</v>
      </c>
      <c r="F81" s="66" t="e">
        <f aca="false">'surfaces brutes'!#ref!</f>
        <v>#VALUE!</v>
      </c>
      <c r="G81" s="67" t="e">
        <f aca="false">concentrations!#REF!</f>
        <v>#VALUE!</v>
      </c>
      <c r="H81" s="67" t="e">
        <f aca="false">concentrations!#REF!</f>
        <v>#VALUE!</v>
      </c>
      <c r="I81" s="67" t="e">
        <f aca="false">concentrations!#REF!</f>
        <v>#VALUE!</v>
      </c>
      <c r="J81" s="67" t="e">
        <f aca="false">concentrations!#REF!</f>
        <v>#VALUE!</v>
      </c>
      <c r="K81" s="42" t="e">
        <f aca="false">concentrations!#REF!</f>
        <v>#VALUE!</v>
      </c>
      <c r="L81" s="0" t="e">
        <f aca="false">'surfaces brutes'!#ref!</f>
        <v>#VALUE!</v>
      </c>
      <c r="M81" s="42" t="e">
        <f aca="false">concentrations!#REF!</f>
        <v>#VALUE!</v>
      </c>
      <c r="N81" s="57" t="e">
        <f aca="false">'surfaces brutes'!#ref!</f>
        <v>#VALUE!</v>
      </c>
      <c r="O81" s="42" t="e">
        <f aca="false">concentrations!#REF!</f>
        <v>#VALUE!</v>
      </c>
      <c r="P81" s="57" t="e">
        <f aca="false">'surfaces brutes'!#ref!</f>
        <v>#VALUE!</v>
      </c>
      <c r="Q81" s="42" t="e">
        <f aca="false">concentrations!#REF!</f>
        <v>#VALUE!</v>
      </c>
      <c r="R81" s="57" t="e">
        <f aca="false">'surfaces brutes'!#ref!</f>
        <v>#VALUE!</v>
      </c>
      <c r="S81" s="42" t="e">
        <f aca="false">concentrations!#REF!</f>
        <v>#VALUE!</v>
      </c>
      <c r="T81" s="57" t="e">
        <f aca="false">'surfaces brutes'!#ref!</f>
        <v>#VALUE!</v>
      </c>
      <c r="U81" s="0" t="e">
        <f aca="false">concentrations!#REF!</f>
        <v>#VALUE!</v>
      </c>
      <c r="V81" s="0" t="e">
        <f aca="false">'surfaces brutes'!#ref!</f>
        <v>#VALUE!</v>
      </c>
      <c r="W81" s="42" t="e">
        <f aca="false">concentrations!#REF!</f>
        <v>#VALUE!</v>
      </c>
      <c r="X81" s="57" t="e">
        <f aca="false">'surfaces brutes'!#ref!</f>
        <v>#VALUE!</v>
      </c>
      <c r="Y81" s="42" t="e">
        <f aca="false">concentrations!#REF!</f>
        <v>#VALUE!</v>
      </c>
      <c r="Z81" s="57" t="e">
        <f aca="false">'surfaces brutes'!#ref!</f>
        <v>#VALUE!</v>
      </c>
      <c r="AA81" s="42" t="e">
        <f aca="false">concentrations!#REF!</f>
        <v>#VALUE!</v>
      </c>
      <c r="AB81" s="57" t="e">
        <f aca="false">'surfaces brutes'!#ref!</f>
        <v>#VALUE!</v>
      </c>
      <c r="AC81" s="42" t="e">
        <f aca="false">concentrations!#REF!</f>
        <v>#VALUE!</v>
      </c>
      <c r="AD81" s="57" t="e">
        <f aca="false">'surfaces brutes'!#ref!</f>
        <v>#VALUE!</v>
      </c>
      <c r="AE81" s="57" t="e">
        <f aca="false">concentrations!#REF!</f>
        <v>#VALUE!</v>
      </c>
      <c r="AF81" s="42" t="e">
        <f aca="false">'surfaces brutes'!#ref!</f>
        <v>#VALUE!</v>
      </c>
      <c r="AG81" s="42" t="e">
        <f aca="false">concentrations!#REF!</f>
        <v>#VALUE!</v>
      </c>
      <c r="AH81" s="57" t="e">
        <f aca="false">'surfaces brutes'!#ref!</f>
        <v>#VALUE!</v>
      </c>
      <c r="AI81" s="0" t="e">
        <f aca="false">concentrations!#REF!</f>
        <v>#VALUE!</v>
      </c>
      <c r="AJ81" s="57" t="e">
        <f aca="false">'surfaces brutes'!#ref!</f>
        <v>#VALUE!</v>
      </c>
      <c r="AK81" s="42" t="e">
        <f aca="false">concentrations!#REF!</f>
        <v>#VALUE!</v>
      </c>
      <c r="AL81" s="0" t="e">
        <f aca="false">'surfaces brutes'!#ref!</f>
        <v>#VALUE!</v>
      </c>
      <c r="AM81" s="0" t="e">
        <f aca="false">concentrations!#REF!</f>
        <v>#VALUE!</v>
      </c>
      <c r="AN81" s="57" t="e">
        <f aca="false">'surfaces brutes'!#ref!</f>
        <v>#VALUE!</v>
      </c>
      <c r="AO81" s="42" t="e">
        <f aca="false">concentrations!#REF!</f>
        <v>#VALUE!</v>
      </c>
      <c r="AP81" s="0" t="e">
        <f aca="false">'surfaces brutes'!#ref!</f>
        <v>#VALUE!</v>
      </c>
      <c r="AQ81" s="42" t="e">
        <f aca="false">concentrations!#REF!</f>
        <v>#VALUE!</v>
      </c>
      <c r="AR81" s="57" t="e">
        <f aca="false">'surfaces brutes'!#ref!</f>
        <v>#VALUE!</v>
      </c>
      <c r="AS81" s="42" t="e">
        <f aca="false">concentrations!#REF!</f>
        <v>#VALUE!</v>
      </c>
      <c r="AT81" s="57" t="e">
        <f aca="false">'surfaces brutes'!#ref!</f>
        <v>#VALUE!</v>
      </c>
      <c r="AU81" s="42" t="e">
        <f aca="false">concentrations!#REF!</f>
        <v>#VALUE!</v>
      </c>
      <c r="AV81" s="57" t="e">
        <f aca="false">'surfaces brutes'!#ref!</f>
        <v>#VALUE!</v>
      </c>
      <c r="AW81" s="42" t="e">
        <f aca="false">concentrations!#REF!</f>
        <v>#VALUE!</v>
      </c>
      <c r="AX81" s="57" t="e">
        <f aca="false">'surfaces brutes'!#ref!</f>
        <v>#VALUE!</v>
      </c>
      <c r="AY81" s="42" t="e">
        <f aca="false">concentrations!#REF!</f>
        <v>#VALUE!</v>
      </c>
      <c r="AZ81" s="57" t="e">
        <f aca="false">'surfaces brutes'!#ref!</f>
        <v>#VALUE!</v>
      </c>
      <c r="BA81" s="42" t="e">
        <f aca="false">concentrations!#REF!</f>
        <v>#VALUE!</v>
      </c>
      <c r="BB81" s="42" t="e">
        <f aca="false">'surfaces brutes'!#ref!</f>
        <v>#VALUE!</v>
      </c>
      <c r="BC81" s="42" t="e">
        <f aca="false">concentrations!#REF!</f>
        <v>#VALUE!</v>
      </c>
      <c r="BD81" s="57" t="e">
        <f aca="false">'surfaces brutes'!#ref!</f>
        <v>#VALUE!</v>
      </c>
      <c r="BE81" s="42" t="e">
        <f aca="false">concentrations!#REF!</f>
        <v>#VALUE!</v>
      </c>
      <c r="BF81" s="57" t="e">
        <f aca="false">'surfaces brutes'!#ref!</f>
        <v>#VALUE!</v>
      </c>
      <c r="BG81" s="0" t="e">
        <f aca="false">concentrations!#REF!</f>
        <v>#VALUE!</v>
      </c>
      <c r="BH81" s="57" t="e">
        <f aca="false">'surfaces brutes'!#ref!</f>
        <v>#VALUE!</v>
      </c>
      <c r="BI81" s="42" t="e">
        <f aca="false">concentrations!#REF!</f>
        <v>#VALUE!</v>
      </c>
      <c r="BJ81" s="57" t="e">
        <f aca="false">'surfaces brutes'!#ref!</f>
        <v>#VALUE!</v>
      </c>
      <c r="BK81" s="42" t="e">
        <f aca="false">concentrations!#REF!</f>
        <v>#VALUE!</v>
      </c>
      <c r="BL81" s="57" t="e">
        <f aca="false">'surfaces brutes'!#ref!</f>
        <v>#VALUE!</v>
      </c>
      <c r="BM81" s="42" t="e">
        <f aca="false">concentrations!#REF!</f>
        <v>#VALUE!</v>
      </c>
      <c r="BN81" s="57" t="e">
        <f aca="false">'surfaces brutes'!#ref!</f>
        <v>#VALUE!</v>
      </c>
      <c r="BO81" s="42" t="e">
        <f aca="false">concentrations!#REF!</f>
        <v>#VALUE!</v>
      </c>
      <c r="BP81" s="57" t="e">
        <f aca="false">'surfaces brutes'!#ref!</f>
        <v>#VALUE!</v>
      </c>
      <c r="BQ81" s="57" t="e">
        <f aca="false">concentrations!#REF!</f>
        <v>#VALUE!</v>
      </c>
      <c r="BR81" s="57" t="e">
        <f aca="false">'surfaces brutes'!#ref!</f>
        <v>#VALUE!</v>
      </c>
      <c r="BS81" s="42" t="e">
        <f aca="false">concentrations!#REF!</f>
        <v>#VALUE!</v>
      </c>
      <c r="BT81" s="57" t="e">
        <f aca="false">'surfaces brutes'!#ref!</f>
        <v>#VALUE!</v>
      </c>
      <c r="BU81" s="42"/>
      <c r="BV81" s="57"/>
      <c r="BW81" s="42"/>
      <c r="BX81" s="57"/>
      <c r="BY81" s="42"/>
      <c r="BZ81" s="57"/>
      <c r="CA81" s="42"/>
      <c r="CB81" s="57"/>
      <c r="CC81" s="42"/>
      <c r="CD81" s="57"/>
      <c r="CE81" s="42"/>
      <c r="CF81" s="57"/>
      <c r="CG81" s="57"/>
      <c r="CH81" s="57"/>
      <c r="CI81" s="57"/>
      <c r="CJ81" s="57"/>
      <c r="CK81" s="57"/>
      <c r="CL81" s="57"/>
      <c r="CM81" s="57"/>
      <c r="CN81" s="57"/>
    </row>
    <row r="82" customFormat="false" ht="13.2" hidden="false" customHeight="false" outlineLevel="0" collapsed="false">
      <c r="A82" s="66" t="e">
        <f aca="false">concentrations!#REF!</f>
        <v>#VALUE!</v>
      </c>
      <c r="B82" s="66" t="e">
        <f aca="false">concentrations!#REF!</f>
        <v>#VALUE!</v>
      </c>
      <c r="C82" s="67" t="e">
        <f aca="false">concentrations!#REF!</f>
        <v>#VALUE!</v>
      </c>
      <c r="D82" s="67" t="e">
        <f aca="false">'surfaces brutes'!#ref!</f>
        <v>#VALUE!</v>
      </c>
      <c r="E82" s="67" t="e">
        <f aca="false">'surfaces brutes'!#ref!</f>
        <v>#VALUE!</v>
      </c>
      <c r="F82" s="66" t="e">
        <f aca="false">'surfaces brutes'!#ref!</f>
        <v>#VALUE!</v>
      </c>
      <c r="G82" s="67" t="e">
        <f aca="false">concentrations!#REF!</f>
        <v>#VALUE!</v>
      </c>
      <c r="H82" s="67" t="e">
        <f aca="false">concentrations!#REF!</f>
        <v>#VALUE!</v>
      </c>
      <c r="I82" s="67" t="e">
        <f aca="false">concentrations!#REF!</f>
        <v>#VALUE!</v>
      </c>
      <c r="J82" s="67" t="e">
        <f aca="false">concentrations!#REF!</f>
        <v>#VALUE!</v>
      </c>
      <c r="K82" s="42" t="e">
        <f aca="false">concentrations!#REF!</f>
        <v>#VALUE!</v>
      </c>
      <c r="L82" s="0" t="e">
        <f aca="false">'surfaces brutes'!#ref!</f>
        <v>#VALUE!</v>
      </c>
      <c r="M82" s="42" t="e">
        <f aca="false">concentrations!#REF!</f>
        <v>#VALUE!</v>
      </c>
      <c r="N82" s="57" t="e">
        <f aca="false">'surfaces brutes'!#ref!</f>
        <v>#VALUE!</v>
      </c>
      <c r="O82" s="42" t="e">
        <f aca="false">concentrations!#REF!</f>
        <v>#VALUE!</v>
      </c>
      <c r="P82" s="57" t="e">
        <f aca="false">'surfaces brutes'!#ref!</f>
        <v>#VALUE!</v>
      </c>
      <c r="Q82" s="42" t="e">
        <f aca="false">concentrations!#REF!</f>
        <v>#VALUE!</v>
      </c>
      <c r="R82" s="57" t="e">
        <f aca="false">'surfaces brutes'!#ref!</f>
        <v>#VALUE!</v>
      </c>
      <c r="S82" s="42" t="e">
        <f aca="false">concentrations!#REF!</f>
        <v>#VALUE!</v>
      </c>
      <c r="T82" s="57" t="e">
        <f aca="false">'surfaces brutes'!#ref!</f>
        <v>#VALUE!</v>
      </c>
      <c r="U82" s="0" t="e">
        <f aca="false">concentrations!#REF!</f>
        <v>#VALUE!</v>
      </c>
      <c r="V82" s="0" t="e">
        <f aca="false">'surfaces brutes'!#ref!</f>
        <v>#VALUE!</v>
      </c>
      <c r="W82" s="42" t="e">
        <f aca="false">concentrations!#REF!</f>
        <v>#VALUE!</v>
      </c>
      <c r="X82" s="57" t="e">
        <f aca="false">'surfaces brutes'!#ref!</f>
        <v>#VALUE!</v>
      </c>
      <c r="Y82" s="42" t="e">
        <f aca="false">concentrations!#REF!</f>
        <v>#VALUE!</v>
      </c>
      <c r="Z82" s="57" t="e">
        <f aca="false">'surfaces brutes'!#ref!</f>
        <v>#VALUE!</v>
      </c>
      <c r="AA82" s="42" t="e">
        <f aca="false">concentrations!#REF!</f>
        <v>#VALUE!</v>
      </c>
      <c r="AB82" s="57" t="e">
        <f aca="false">'surfaces brutes'!#ref!</f>
        <v>#VALUE!</v>
      </c>
      <c r="AC82" s="42" t="e">
        <f aca="false">concentrations!#REF!</f>
        <v>#VALUE!</v>
      </c>
      <c r="AD82" s="57" t="e">
        <f aca="false">'surfaces brutes'!#ref!</f>
        <v>#VALUE!</v>
      </c>
      <c r="AE82" s="57" t="e">
        <f aca="false">concentrations!#REF!</f>
        <v>#VALUE!</v>
      </c>
      <c r="AF82" s="42" t="e">
        <f aca="false">'surfaces brutes'!#ref!</f>
        <v>#VALUE!</v>
      </c>
      <c r="AG82" s="42" t="e">
        <f aca="false">concentrations!#REF!</f>
        <v>#VALUE!</v>
      </c>
      <c r="AH82" s="57" t="e">
        <f aca="false">'surfaces brutes'!#ref!</f>
        <v>#VALUE!</v>
      </c>
      <c r="AI82" s="0" t="e">
        <f aca="false">concentrations!#REF!</f>
        <v>#VALUE!</v>
      </c>
      <c r="AJ82" s="57" t="e">
        <f aca="false">'surfaces brutes'!#ref!</f>
        <v>#VALUE!</v>
      </c>
      <c r="AK82" s="42" t="e">
        <f aca="false">concentrations!#REF!</f>
        <v>#VALUE!</v>
      </c>
      <c r="AL82" s="0" t="e">
        <f aca="false">'surfaces brutes'!#ref!</f>
        <v>#VALUE!</v>
      </c>
      <c r="AM82" s="0" t="e">
        <f aca="false">concentrations!#REF!</f>
        <v>#VALUE!</v>
      </c>
      <c r="AN82" s="57" t="e">
        <f aca="false">'surfaces brutes'!#ref!</f>
        <v>#VALUE!</v>
      </c>
      <c r="AO82" s="42" t="e">
        <f aca="false">concentrations!#REF!</f>
        <v>#VALUE!</v>
      </c>
      <c r="AP82" s="0" t="e">
        <f aca="false">'surfaces brutes'!#ref!</f>
        <v>#VALUE!</v>
      </c>
      <c r="AQ82" s="42" t="e">
        <f aca="false">concentrations!#REF!</f>
        <v>#VALUE!</v>
      </c>
      <c r="AR82" s="57" t="e">
        <f aca="false">'surfaces brutes'!#ref!</f>
        <v>#VALUE!</v>
      </c>
      <c r="AS82" s="42" t="e">
        <f aca="false">concentrations!#REF!</f>
        <v>#VALUE!</v>
      </c>
      <c r="AT82" s="57" t="e">
        <f aca="false">'surfaces brutes'!#ref!</f>
        <v>#VALUE!</v>
      </c>
      <c r="AU82" s="42" t="e">
        <f aca="false">concentrations!#REF!</f>
        <v>#VALUE!</v>
      </c>
      <c r="AV82" s="57" t="e">
        <f aca="false">'surfaces brutes'!#ref!</f>
        <v>#VALUE!</v>
      </c>
      <c r="AW82" s="42" t="e">
        <f aca="false">concentrations!#REF!</f>
        <v>#VALUE!</v>
      </c>
      <c r="AX82" s="57" t="e">
        <f aca="false">'surfaces brutes'!#ref!</f>
        <v>#VALUE!</v>
      </c>
      <c r="AY82" s="42" t="e">
        <f aca="false">concentrations!#REF!</f>
        <v>#VALUE!</v>
      </c>
      <c r="AZ82" s="57" t="e">
        <f aca="false">'surfaces brutes'!#ref!</f>
        <v>#VALUE!</v>
      </c>
      <c r="BA82" s="42" t="e">
        <f aca="false">concentrations!#REF!</f>
        <v>#VALUE!</v>
      </c>
      <c r="BB82" s="42" t="e">
        <f aca="false">'surfaces brutes'!#ref!</f>
        <v>#VALUE!</v>
      </c>
      <c r="BC82" s="42" t="e">
        <f aca="false">concentrations!#REF!</f>
        <v>#VALUE!</v>
      </c>
      <c r="BD82" s="57" t="e">
        <f aca="false">'surfaces brutes'!#ref!</f>
        <v>#VALUE!</v>
      </c>
      <c r="BE82" s="42" t="e">
        <f aca="false">concentrations!#REF!</f>
        <v>#VALUE!</v>
      </c>
      <c r="BF82" s="57" t="e">
        <f aca="false">'surfaces brutes'!#ref!</f>
        <v>#VALUE!</v>
      </c>
      <c r="BG82" s="0" t="e">
        <f aca="false">concentrations!#REF!</f>
        <v>#VALUE!</v>
      </c>
      <c r="BH82" s="57" t="e">
        <f aca="false">'surfaces brutes'!#ref!</f>
        <v>#VALUE!</v>
      </c>
      <c r="BI82" s="42" t="e">
        <f aca="false">concentrations!#REF!</f>
        <v>#VALUE!</v>
      </c>
      <c r="BJ82" s="57" t="e">
        <f aca="false">'surfaces brutes'!#ref!</f>
        <v>#VALUE!</v>
      </c>
      <c r="BK82" s="42" t="e">
        <f aca="false">concentrations!#REF!</f>
        <v>#VALUE!</v>
      </c>
      <c r="BL82" s="57" t="e">
        <f aca="false">'surfaces brutes'!#ref!</f>
        <v>#VALUE!</v>
      </c>
      <c r="BM82" s="42" t="e">
        <f aca="false">concentrations!#REF!</f>
        <v>#VALUE!</v>
      </c>
      <c r="BN82" s="57" t="e">
        <f aca="false">'surfaces brutes'!#ref!</f>
        <v>#VALUE!</v>
      </c>
      <c r="BO82" s="42" t="e">
        <f aca="false">concentrations!#REF!</f>
        <v>#VALUE!</v>
      </c>
      <c r="BP82" s="57" t="e">
        <f aca="false">'surfaces brutes'!#ref!</f>
        <v>#VALUE!</v>
      </c>
      <c r="BQ82" s="57" t="e">
        <f aca="false">concentrations!#REF!</f>
        <v>#VALUE!</v>
      </c>
      <c r="BR82" s="57" t="e">
        <f aca="false">'surfaces brutes'!#ref!</f>
        <v>#VALUE!</v>
      </c>
      <c r="BS82" s="42" t="e">
        <f aca="false">concentrations!#REF!</f>
        <v>#VALUE!</v>
      </c>
      <c r="BT82" s="57" t="e">
        <f aca="false">'surfaces brutes'!#ref!</f>
        <v>#VALUE!</v>
      </c>
      <c r="BU82" s="42"/>
      <c r="BV82" s="57"/>
      <c r="BW82" s="42"/>
      <c r="BX82" s="57"/>
      <c r="BY82" s="42"/>
      <c r="BZ82" s="57"/>
      <c r="CA82" s="42"/>
      <c r="CB82" s="57"/>
      <c r="CC82" s="42"/>
      <c r="CD82" s="57"/>
      <c r="CE82" s="42"/>
      <c r="CF82" s="57"/>
      <c r="CG82" s="57"/>
      <c r="CH82" s="57"/>
      <c r="CI82" s="57"/>
      <c r="CJ82" s="57"/>
      <c r="CK82" s="57"/>
      <c r="CL82" s="57"/>
      <c r="CM82" s="57"/>
      <c r="CN82" s="57"/>
    </row>
    <row r="83" customFormat="false" ht="13.2" hidden="false" customHeight="false" outlineLevel="0" collapsed="false">
      <c r="A83" s="66" t="e">
        <f aca="false">concentrations!#REF!</f>
        <v>#VALUE!</v>
      </c>
      <c r="B83" s="66" t="e">
        <f aca="false">concentrations!#REF!</f>
        <v>#VALUE!</v>
      </c>
      <c r="C83" s="67" t="e">
        <f aca="false">concentrations!#REF!</f>
        <v>#VALUE!</v>
      </c>
      <c r="D83" s="67" t="e">
        <f aca="false">'surfaces brutes'!#ref!</f>
        <v>#VALUE!</v>
      </c>
      <c r="E83" s="67" t="e">
        <f aca="false">'surfaces brutes'!#ref!</f>
        <v>#VALUE!</v>
      </c>
      <c r="F83" s="66" t="e">
        <f aca="false">'surfaces brutes'!#ref!</f>
        <v>#VALUE!</v>
      </c>
      <c r="G83" s="67" t="e">
        <f aca="false">concentrations!#REF!</f>
        <v>#VALUE!</v>
      </c>
      <c r="H83" s="67" t="e">
        <f aca="false">concentrations!#REF!</f>
        <v>#VALUE!</v>
      </c>
      <c r="I83" s="67" t="e">
        <f aca="false">concentrations!#REF!</f>
        <v>#VALUE!</v>
      </c>
      <c r="J83" s="67" t="e">
        <f aca="false">concentrations!#REF!</f>
        <v>#VALUE!</v>
      </c>
      <c r="K83" s="42" t="e">
        <f aca="false">concentrations!#REF!</f>
        <v>#VALUE!</v>
      </c>
      <c r="L83" s="0" t="e">
        <f aca="false">'surfaces brutes'!#ref!</f>
        <v>#VALUE!</v>
      </c>
      <c r="M83" s="42" t="e">
        <f aca="false">concentrations!#REF!</f>
        <v>#VALUE!</v>
      </c>
      <c r="N83" s="57" t="e">
        <f aca="false">'surfaces brutes'!#ref!</f>
        <v>#VALUE!</v>
      </c>
      <c r="O83" s="42" t="e">
        <f aca="false">concentrations!#REF!</f>
        <v>#VALUE!</v>
      </c>
      <c r="P83" s="57" t="e">
        <f aca="false">'surfaces brutes'!#ref!</f>
        <v>#VALUE!</v>
      </c>
      <c r="Q83" s="42" t="e">
        <f aca="false">concentrations!#REF!</f>
        <v>#VALUE!</v>
      </c>
      <c r="R83" s="57" t="e">
        <f aca="false">'surfaces brutes'!#ref!</f>
        <v>#VALUE!</v>
      </c>
      <c r="S83" s="42" t="e">
        <f aca="false">concentrations!#REF!</f>
        <v>#VALUE!</v>
      </c>
      <c r="T83" s="57" t="e">
        <f aca="false">'surfaces brutes'!#ref!</f>
        <v>#VALUE!</v>
      </c>
      <c r="U83" s="0" t="e">
        <f aca="false">concentrations!#REF!</f>
        <v>#VALUE!</v>
      </c>
      <c r="V83" s="0" t="e">
        <f aca="false">'surfaces brutes'!#ref!</f>
        <v>#VALUE!</v>
      </c>
      <c r="W83" s="42" t="e">
        <f aca="false">concentrations!#REF!</f>
        <v>#VALUE!</v>
      </c>
      <c r="X83" s="57" t="e">
        <f aca="false">'surfaces brutes'!#ref!</f>
        <v>#VALUE!</v>
      </c>
      <c r="Y83" s="42" t="e">
        <f aca="false">concentrations!#REF!</f>
        <v>#VALUE!</v>
      </c>
      <c r="Z83" s="57" t="e">
        <f aca="false">'surfaces brutes'!#ref!</f>
        <v>#VALUE!</v>
      </c>
      <c r="AA83" s="42" t="e">
        <f aca="false">concentrations!#REF!</f>
        <v>#VALUE!</v>
      </c>
      <c r="AB83" s="57" t="e">
        <f aca="false">'surfaces brutes'!#ref!</f>
        <v>#VALUE!</v>
      </c>
      <c r="AC83" s="42" t="e">
        <f aca="false">concentrations!#REF!</f>
        <v>#VALUE!</v>
      </c>
      <c r="AD83" s="57" t="e">
        <f aca="false">'surfaces brutes'!#ref!</f>
        <v>#VALUE!</v>
      </c>
      <c r="AE83" s="57" t="e">
        <f aca="false">concentrations!#REF!</f>
        <v>#VALUE!</v>
      </c>
      <c r="AF83" s="42" t="e">
        <f aca="false">'surfaces brutes'!#ref!</f>
        <v>#VALUE!</v>
      </c>
      <c r="AG83" s="42" t="e">
        <f aca="false">concentrations!#REF!</f>
        <v>#VALUE!</v>
      </c>
      <c r="AH83" s="57" t="e">
        <f aca="false">'surfaces brutes'!#ref!</f>
        <v>#VALUE!</v>
      </c>
      <c r="AI83" s="0" t="e">
        <f aca="false">concentrations!#REF!</f>
        <v>#VALUE!</v>
      </c>
      <c r="AJ83" s="57" t="e">
        <f aca="false">'surfaces brutes'!#ref!</f>
        <v>#VALUE!</v>
      </c>
      <c r="AK83" s="42" t="e">
        <f aca="false">concentrations!#REF!</f>
        <v>#VALUE!</v>
      </c>
      <c r="AL83" s="0" t="e">
        <f aca="false">'surfaces brutes'!#ref!</f>
        <v>#VALUE!</v>
      </c>
      <c r="AM83" s="0" t="e">
        <f aca="false">concentrations!#REF!</f>
        <v>#VALUE!</v>
      </c>
      <c r="AN83" s="57" t="e">
        <f aca="false">'surfaces brutes'!#ref!</f>
        <v>#VALUE!</v>
      </c>
      <c r="AO83" s="42" t="e">
        <f aca="false">concentrations!#REF!</f>
        <v>#VALUE!</v>
      </c>
      <c r="AP83" s="0" t="e">
        <f aca="false">'surfaces brutes'!#ref!</f>
        <v>#VALUE!</v>
      </c>
      <c r="AQ83" s="42" t="e">
        <f aca="false">concentrations!#REF!</f>
        <v>#VALUE!</v>
      </c>
      <c r="AR83" s="57" t="e">
        <f aca="false">'surfaces brutes'!#ref!</f>
        <v>#VALUE!</v>
      </c>
      <c r="AS83" s="42" t="e">
        <f aca="false">concentrations!#REF!</f>
        <v>#VALUE!</v>
      </c>
      <c r="AT83" s="57" t="e">
        <f aca="false">'surfaces brutes'!#ref!</f>
        <v>#VALUE!</v>
      </c>
      <c r="AU83" s="42" t="e">
        <f aca="false">concentrations!#REF!</f>
        <v>#VALUE!</v>
      </c>
      <c r="AV83" s="57" t="e">
        <f aca="false">'surfaces brutes'!#ref!</f>
        <v>#VALUE!</v>
      </c>
      <c r="AW83" s="42" t="e">
        <f aca="false">concentrations!#REF!</f>
        <v>#VALUE!</v>
      </c>
      <c r="AX83" s="57" t="e">
        <f aca="false">'surfaces brutes'!#ref!</f>
        <v>#VALUE!</v>
      </c>
      <c r="AY83" s="42" t="e">
        <f aca="false">concentrations!#REF!</f>
        <v>#VALUE!</v>
      </c>
      <c r="AZ83" s="57" t="e">
        <f aca="false">'surfaces brutes'!#ref!</f>
        <v>#VALUE!</v>
      </c>
      <c r="BA83" s="42" t="e">
        <f aca="false">concentrations!#REF!</f>
        <v>#VALUE!</v>
      </c>
      <c r="BB83" s="42" t="e">
        <f aca="false">'surfaces brutes'!#ref!</f>
        <v>#VALUE!</v>
      </c>
      <c r="BC83" s="42" t="e">
        <f aca="false">concentrations!#REF!</f>
        <v>#VALUE!</v>
      </c>
      <c r="BD83" s="57" t="e">
        <f aca="false">'surfaces brutes'!#ref!</f>
        <v>#VALUE!</v>
      </c>
      <c r="BE83" s="42" t="e">
        <f aca="false">concentrations!#REF!</f>
        <v>#VALUE!</v>
      </c>
      <c r="BF83" s="57" t="e">
        <f aca="false">'surfaces brutes'!#ref!</f>
        <v>#VALUE!</v>
      </c>
      <c r="BG83" s="0" t="e">
        <f aca="false">concentrations!#REF!</f>
        <v>#VALUE!</v>
      </c>
      <c r="BH83" s="57" t="e">
        <f aca="false">'surfaces brutes'!#ref!</f>
        <v>#VALUE!</v>
      </c>
      <c r="BI83" s="42" t="e">
        <f aca="false">concentrations!#REF!</f>
        <v>#VALUE!</v>
      </c>
      <c r="BJ83" s="57" t="e">
        <f aca="false">'surfaces brutes'!#ref!</f>
        <v>#VALUE!</v>
      </c>
      <c r="BK83" s="42" t="e">
        <f aca="false">concentrations!#REF!</f>
        <v>#VALUE!</v>
      </c>
      <c r="BL83" s="57" t="e">
        <f aca="false">'surfaces brutes'!#ref!</f>
        <v>#VALUE!</v>
      </c>
      <c r="BM83" s="42" t="e">
        <f aca="false">concentrations!#REF!</f>
        <v>#VALUE!</v>
      </c>
      <c r="BN83" s="57" t="e">
        <f aca="false">'surfaces brutes'!#ref!</f>
        <v>#VALUE!</v>
      </c>
      <c r="BO83" s="42" t="e">
        <f aca="false">concentrations!#REF!</f>
        <v>#VALUE!</v>
      </c>
      <c r="BP83" s="57" t="e">
        <f aca="false">'surfaces brutes'!#ref!</f>
        <v>#VALUE!</v>
      </c>
      <c r="BQ83" s="57" t="e">
        <f aca="false">concentrations!#REF!</f>
        <v>#VALUE!</v>
      </c>
      <c r="BR83" s="57" t="e">
        <f aca="false">'surfaces brutes'!#ref!</f>
        <v>#VALUE!</v>
      </c>
      <c r="BS83" s="42" t="e">
        <f aca="false">concentrations!#REF!</f>
        <v>#VALUE!</v>
      </c>
      <c r="BT83" s="57" t="e">
        <f aca="false">'surfaces brutes'!#ref!</f>
        <v>#VALUE!</v>
      </c>
      <c r="BU83" s="42"/>
      <c r="BV83" s="57"/>
      <c r="BW83" s="42"/>
      <c r="BX83" s="57"/>
      <c r="BY83" s="42"/>
      <c r="BZ83" s="57"/>
      <c r="CA83" s="42"/>
      <c r="CB83" s="57"/>
      <c r="CC83" s="42"/>
      <c r="CD83" s="57"/>
      <c r="CE83" s="42"/>
      <c r="CF83" s="57"/>
      <c r="CG83" s="57"/>
      <c r="CH83" s="57"/>
      <c r="CI83" s="57"/>
      <c r="CJ83" s="57"/>
      <c r="CK83" s="57"/>
      <c r="CL83" s="57"/>
      <c r="CM83" s="57"/>
      <c r="CN83" s="57"/>
    </row>
    <row r="84" customFormat="false" ht="13.2" hidden="false" customHeight="false" outlineLevel="0" collapsed="false">
      <c r="A84" s="66" t="e">
        <f aca="false">concentrations!#REF!</f>
        <v>#VALUE!</v>
      </c>
      <c r="B84" s="66" t="e">
        <f aca="false">concentrations!#REF!</f>
        <v>#VALUE!</v>
      </c>
      <c r="C84" s="67" t="e">
        <f aca="false">concentrations!#REF!</f>
        <v>#VALUE!</v>
      </c>
      <c r="D84" s="67" t="e">
        <f aca="false">'surfaces brutes'!#ref!</f>
        <v>#VALUE!</v>
      </c>
      <c r="E84" s="67" t="e">
        <f aca="false">'surfaces brutes'!#ref!</f>
        <v>#VALUE!</v>
      </c>
      <c r="F84" s="66" t="e">
        <f aca="false">'surfaces brutes'!#ref!</f>
        <v>#VALUE!</v>
      </c>
      <c r="G84" s="67" t="e">
        <f aca="false">concentrations!#REF!</f>
        <v>#VALUE!</v>
      </c>
      <c r="H84" s="67" t="e">
        <f aca="false">concentrations!#REF!</f>
        <v>#VALUE!</v>
      </c>
      <c r="I84" s="67" t="e">
        <f aca="false">concentrations!#REF!</f>
        <v>#VALUE!</v>
      </c>
      <c r="J84" s="67" t="e">
        <f aca="false">concentrations!#REF!</f>
        <v>#VALUE!</v>
      </c>
      <c r="K84" s="42" t="e">
        <f aca="false">concentrations!#REF!</f>
        <v>#VALUE!</v>
      </c>
      <c r="L84" s="0" t="e">
        <f aca="false">'surfaces brutes'!#ref!</f>
        <v>#VALUE!</v>
      </c>
      <c r="M84" s="42" t="e">
        <f aca="false">concentrations!#REF!</f>
        <v>#VALUE!</v>
      </c>
      <c r="N84" s="57" t="e">
        <f aca="false">'surfaces brutes'!#ref!</f>
        <v>#VALUE!</v>
      </c>
      <c r="O84" s="42" t="e">
        <f aca="false">concentrations!#REF!</f>
        <v>#VALUE!</v>
      </c>
      <c r="P84" s="57" t="e">
        <f aca="false">'surfaces brutes'!#ref!</f>
        <v>#VALUE!</v>
      </c>
      <c r="Q84" s="42" t="e">
        <f aca="false">concentrations!#REF!</f>
        <v>#VALUE!</v>
      </c>
      <c r="R84" s="57" t="e">
        <f aca="false">'surfaces brutes'!#ref!</f>
        <v>#VALUE!</v>
      </c>
      <c r="S84" s="42" t="e">
        <f aca="false">concentrations!#REF!</f>
        <v>#VALUE!</v>
      </c>
      <c r="T84" s="57" t="e">
        <f aca="false">'surfaces brutes'!#ref!</f>
        <v>#VALUE!</v>
      </c>
      <c r="U84" s="0" t="e">
        <f aca="false">concentrations!#REF!</f>
        <v>#VALUE!</v>
      </c>
      <c r="V84" s="0" t="e">
        <f aca="false">'surfaces brutes'!#ref!</f>
        <v>#VALUE!</v>
      </c>
      <c r="W84" s="42" t="e">
        <f aca="false">concentrations!#REF!</f>
        <v>#VALUE!</v>
      </c>
      <c r="X84" s="57" t="e">
        <f aca="false">'surfaces brutes'!#ref!</f>
        <v>#VALUE!</v>
      </c>
      <c r="Y84" s="42" t="e">
        <f aca="false">concentrations!#REF!</f>
        <v>#VALUE!</v>
      </c>
      <c r="Z84" s="57" t="e">
        <f aca="false">'surfaces brutes'!#ref!</f>
        <v>#VALUE!</v>
      </c>
      <c r="AA84" s="42" t="e">
        <f aca="false">concentrations!#REF!</f>
        <v>#VALUE!</v>
      </c>
      <c r="AB84" s="57" t="e">
        <f aca="false">'surfaces brutes'!#ref!</f>
        <v>#VALUE!</v>
      </c>
      <c r="AC84" s="42" t="e">
        <f aca="false">concentrations!#REF!</f>
        <v>#VALUE!</v>
      </c>
      <c r="AD84" s="57" t="e">
        <f aca="false">'surfaces brutes'!#ref!</f>
        <v>#VALUE!</v>
      </c>
      <c r="AE84" s="57" t="e">
        <f aca="false">concentrations!#REF!</f>
        <v>#VALUE!</v>
      </c>
      <c r="AF84" s="42" t="e">
        <f aca="false">'surfaces brutes'!#ref!</f>
        <v>#VALUE!</v>
      </c>
      <c r="AG84" s="42" t="e">
        <f aca="false">concentrations!#REF!</f>
        <v>#VALUE!</v>
      </c>
      <c r="AH84" s="57" t="e">
        <f aca="false">'surfaces brutes'!#ref!</f>
        <v>#VALUE!</v>
      </c>
      <c r="AI84" s="0" t="e">
        <f aca="false">concentrations!#REF!</f>
        <v>#VALUE!</v>
      </c>
      <c r="AJ84" s="57" t="e">
        <f aca="false">'surfaces brutes'!#ref!</f>
        <v>#VALUE!</v>
      </c>
      <c r="AK84" s="42" t="e">
        <f aca="false">concentrations!#REF!</f>
        <v>#VALUE!</v>
      </c>
      <c r="AL84" s="0" t="e">
        <f aca="false">'surfaces brutes'!#ref!</f>
        <v>#VALUE!</v>
      </c>
      <c r="AM84" s="0" t="e">
        <f aca="false">concentrations!#REF!</f>
        <v>#VALUE!</v>
      </c>
      <c r="AN84" s="57" t="e">
        <f aca="false">'surfaces brutes'!#ref!</f>
        <v>#VALUE!</v>
      </c>
      <c r="AO84" s="42" t="e">
        <f aca="false">concentrations!#REF!</f>
        <v>#VALUE!</v>
      </c>
      <c r="AP84" s="0" t="e">
        <f aca="false">'surfaces brutes'!#ref!</f>
        <v>#VALUE!</v>
      </c>
      <c r="AQ84" s="42" t="e">
        <f aca="false">concentrations!#REF!</f>
        <v>#VALUE!</v>
      </c>
      <c r="AR84" s="57" t="e">
        <f aca="false">'surfaces brutes'!#ref!</f>
        <v>#VALUE!</v>
      </c>
      <c r="AS84" s="42" t="e">
        <f aca="false">concentrations!#REF!</f>
        <v>#VALUE!</v>
      </c>
      <c r="AT84" s="57" t="e">
        <f aca="false">'surfaces brutes'!#ref!</f>
        <v>#VALUE!</v>
      </c>
      <c r="AU84" s="42" t="e">
        <f aca="false">concentrations!#REF!</f>
        <v>#VALUE!</v>
      </c>
      <c r="AV84" s="57" t="e">
        <f aca="false">'surfaces brutes'!#ref!</f>
        <v>#VALUE!</v>
      </c>
      <c r="AW84" s="42" t="e">
        <f aca="false">concentrations!#REF!</f>
        <v>#VALUE!</v>
      </c>
      <c r="AX84" s="57" t="e">
        <f aca="false">'surfaces brutes'!#ref!</f>
        <v>#VALUE!</v>
      </c>
      <c r="AY84" s="42" t="e">
        <f aca="false">concentrations!#REF!</f>
        <v>#VALUE!</v>
      </c>
      <c r="AZ84" s="57" t="e">
        <f aca="false">'surfaces brutes'!#ref!</f>
        <v>#VALUE!</v>
      </c>
      <c r="BA84" s="42" t="e">
        <f aca="false">concentrations!#REF!</f>
        <v>#VALUE!</v>
      </c>
      <c r="BB84" s="42" t="e">
        <f aca="false">'surfaces brutes'!#ref!</f>
        <v>#VALUE!</v>
      </c>
      <c r="BC84" s="42" t="e">
        <f aca="false">concentrations!#REF!</f>
        <v>#VALUE!</v>
      </c>
      <c r="BD84" s="57" t="e">
        <f aca="false">'surfaces brutes'!#ref!</f>
        <v>#VALUE!</v>
      </c>
      <c r="BE84" s="42" t="e">
        <f aca="false">concentrations!#REF!</f>
        <v>#VALUE!</v>
      </c>
      <c r="BF84" s="57" t="e">
        <f aca="false">'surfaces brutes'!#ref!</f>
        <v>#VALUE!</v>
      </c>
      <c r="BG84" s="0" t="e">
        <f aca="false">concentrations!#REF!</f>
        <v>#VALUE!</v>
      </c>
      <c r="BH84" s="57" t="e">
        <f aca="false">'surfaces brutes'!#ref!</f>
        <v>#VALUE!</v>
      </c>
      <c r="BI84" s="42" t="e">
        <f aca="false">concentrations!#REF!</f>
        <v>#VALUE!</v>
      </c>
      <c r="BJ84" s="57" t="e">
        <f aca="false">'surfaces brutes'!#ref!</f>
        <v>#VALUE!</v>
      </c>
      <c r="BK84" s="42" t="e">
        <f aca="false">concentrations!#REF!</f>
        <v>#VALUE!</v>
      </c>
      <c r="BL84" s="57" t="e">
        <f aca="false">'surfaces brutes'!#ref!</f>
        <v>#VALUE!</v>
      </c>
      <c r="BM84" s="42" t="e">
        <f aca="false">concentrations!#REF!</f>
        <v>#VALUE!</v>
      </c>
      <c r="BN84" s="57" t="e">
        <f aca="false">'surfaces brutes'!#ref!</f>
        <v>#VALUE!</v>
      </c>
      <c r="BO84" s="42" t="e">
        <f aca="false">concentrations!#REF!</f>
        <v>#VALUE!</v>
      </c>
      <c r="BP84" s="57" t="e">
        <f aca="false">'surfaces brutes'!#ref!</f>
        <v>#VALUE!</v>
      </c>
      <c r="BQ84" s="57" t="e">
        <f aca="false">concentrations!#REF!</f>
        <v>#VALUE!</v>
      </c>
      <c r="BR84" s="57" t="e">
        <f aca="false">'surfaces brutes'!#ref!</f>
        <v>#VALUE!</v>
      </c>
      <c r="BS84" s="42" t="e">
        <f aca="false">concentrations!#REF!</f>
        <v>#VALUE!</v>
      </c>
      <c r="BT84" s="57" t="e">
        <f aca="false">'surfaces brutes'!#ref!</f>
        <v>#VALUE!</v>
      </c>
      <c r="BU84" s="42"/>
      <c r="BV84" s="57"/>
      <c r="BW84" s="42"/>
      <c r="BX84" s="57"/>
      <c r="BY84" s="42"/>
      <c r="BZ84" s="57"/>
      <c r="CA84" s="42"/>
      <c r="CB84" s="57"/>
      <c r="CC84" s="42"/>
      <c r="CD84" s="57"/>
      <c r="CE84" s="42"/>
      <c r="CF84" s="57"/>
      <c r="CG84" s="57"/>
      <c r="CH84" s="57"/>
      <c r="CI84" s="57"/>
      <c r="CJ84" s="57"/>
      <c r="CK84" s="57"/>
      <c r="CL84" s="57"/>
      <c r="CM84" s="57"/>
      <c r="CN84" s="57"/>
    </row>
    <row r="85" customFormat="false" ht="13.2" hidden="false" customHeight="false" outlineLevel="0" collapsed="false">
      <c r="A85" s="66" t="e">
        <f aca="false">concentrations!#REF!</f>
        <v>#VALUE!</v>
      </c>
      <c r="B85" s="66" t="e">
        <f aca="false">concentrations!#REF!</f>
        <v>#VALUE!</v>
      </c>
      <c r="C85" s="67" t="e">
        <f aca="false">concentrations!#REF!</f>
        <v>#VALUE!</v>
      </c>
      <c r="D85" s="67" t="e">
        <f aca="false">'surfaces brutes'!#ref!</f>
        <v>#VALUE!</v>
      </c>
      <c r="E85" s="67" t="e">
        <f aca="false">'surfaces brutes'!#ref!</f>
        <v>#VALUE!</v>
      </c>
      <c r="F85" s="66" t="e">
        <f aca="false">'surfaces brutes'!#ref!</f>
        <v>#VALUE!</v>
      </c>
      <c r="G85" s="67" t="e">
        <f aca="false">concentrations!#REF!</f>
        <v>#VALUE!</v>
      </c>
      <c r="H85" s="67" t="e">
        <f aca="false">concentrations!#REF!</f>
        <v>#VALUE!</v>
      </c>
      <c r="I85" s="67" t="e">
        <f aca="false">concentrations!#REF!</f>
        <v>#VALUE!</v>
      </c>
      <c r="J85" s="67" t="e">
        <f aca="false">concentrations!#REF!</f>
        <v>#VALUE!</v>
      </c>
      <c r="K85" s="42" t="e">
        <f aca="false">concentrations!#REF!</f>
        <v>#VALUE!</v>
      </c>
      <c r="L85" s="0" t="e">
        <f aca="false">'surfaces brutes'!#ref!</f>
        <v>#VALUE!</v>
      </c>
      <c r="M85" s="42" t="e">
        <f aca="false">concentrations!#REF!</f>
        <v>#VALUE!</v>
      </c>
      <c r="N85" s="57" t="e">
        <f aca="false">'surfaces brutes'!#ref!</f>
        <v>#VALUE!</v>
      </c>
      <c r="O85" s="42" t="e">
        <f aca="false">concentrations!#REF!</f>
        <v>#VALUE!</v>
      </c>
      <c r="P85" s="57" t="e">
        <f aca="false">'surfaces brutes'!#ref!</f>
        <v>#VALUE!</v>
      </c>
      <c r="Q85" s="42" t="e">
        <f aca="false">concentrations!#REF!</f>
        <v>#VALUE!</v>
      </c>
      <c r="R85" s="57" t="e">
        <f aca="false">'surfaces brutes'!#ref!</f>
        <v>#VALUE!</v>
      </c>
      <c r="S85" s="42" t="e">
        <f aca="false">concentrations!#REF!</f>
        <v>#VALUE!</v>
      </c>
      <c r="T85" s="57" t="e">
        <f aca="false">'surfaces brutes'!#ref!</f>
        <v>#VALUE!</v>
      </c>
      <c r="U85" s="0" t="e">
        <f aca="false">concentrations!#REF!</f>
        <v>#VALUE!</v>
      </c>
      <c r="V85" s="0" t="e">
        <f aca="false">'surfaces brutes'!#ref!</f>
        <v>#VALUE!</v>
      </c>
      <c r="W85" s="42" t="e">
        <f aca="false">concentrations!#REF!</f>
        <v>#VALUE!</v>
      </c>
      <c r="X85" s="57" t="e">
        <f aca="false">'surfaces brutes'!#ref!</f>
        <v>#VALUE!</v>
      </c>
      <c r="Y85" s="42" t="e">
        <f aca="false">concentrations!#REF!</f>
        <v>#VALUE!</v>
      </c>
      <c r="Z85" s="57" t="e">
        <f aca="false">'surfaces brutes'!#ref!</f>
        <v>#VALUE!</v>
      </c>
      <c r="AA85" s="42" t="e">
        <f aca="false">concentrations!#REF!</f>
        <v>#VALUE!</v>
      </c>
      <c r="AB85" s="57" t="e">
        <f aca="false">'surfaces brutes'!#ref!</f>
        <v>#VALUE!</v>
      </c>
      <c r="AC85" s="42" t="e">
        <f aca="false">concentrations!#REF!</f>
        <v>#VALUE!</v>
      </c>
      <c r="AD85" s="57" t="e">
        <f aca="false">'surfaces brutes'!#ref!</f>
        <v>#VALUE!</v>
      </c>
      <c r="AE85" s="57" t="e">
        <f aca="false">concentrations!#REF!</f>
        <v>#VALUE!</v>
      </c>
      <c r="AF85" s="42" t="e">
        <f aca="false">'surfaces brutes'!#ref!</f>
        <v>#VALUE!</v>
      </c>
      <c r="AG85" s="42" t="e">
        <f aca="false">concentrations!#REF!</f>
        <v>#VALUE!</v>
      </c>
      <c r="AH85" s="57" t="e">
        <f aca="false">'surfaces brutes'!#ref!</f>
        <v>#VALUE!</v>
      </c>
      <c r="AI85" s="0" t="e">
        <f aca="false">concentrations!#REF!</f>
        <v>#VALUE!</v>
      </c>
      <c r="AJ85" s="57" t="e">
        <f aca="false">'surfaces brutes'!#ref!</f>
        <v>#VALUE!</v>
      </c>
      <c r="AK85" s="42" t="e">
        <f aca="false">concentrations!#REF!</f>
        <v>#VALUE!</v>
      </c>
      <c r="AL85" s="0" t="e">
        <f aca="false">'surfaces brutes'!#ref!</f>
        <v>#VALUE!</v>
      </c>
      <c r="AM85" s="0" t="e">
        <f aca="false">concentrations!#REF!</f>
        <v>#VALUE!</v>
      </c>
      <c r="AN85" s="57" t="e">
        <f aca="false">'surfaces brutes'!#ref!</f>
        <v>#VALUE!</v>
      </c>
      <c r="AO85" s="42" t="e">
        <f aca="false">concentrations!#REF!</f>
        <v>#VALUE!</v>
      </c>
      <c r="AP85" s="0" t="e">
        <f aca="false">'surfaces brutes'!#ref!</f>
        <v>#VALUE!</v>
      </c>
      <c r="AQ85" s="42" t="e">
        <f aca="false">concentrations!#REF!</f>
        <v>#VALUE!</v>
      </c>
      <c r="AR85" s="57" t="e">
        <f aca="false">'surfaces brutes'!#ref!</f>
        <v>#VALUE!</v>
      </c>
      <c r="AS85" s="42" t="e">
        <f aca="false">concentrations!#REF!</f>
        <v>#VALUE!</v>
      </c>
      <c r="AT85" s="57" t="e">
        <f aca="false">'surfaces brutes'!#ref!</f>
        <v>#VALUE!</v>
      </c>
      <c r="AU85" s="42" t="e">
        <f aca="false">concentrations!#REF!</f>
        <v>#VALUE!</v>
      </c>
      <c r="AV85" s="57" t="e">
        <f aca="false">'surfaces brutes'!#ref!</f>
        <v>#VALUE!</v>
      </c>
      <c r="AW85" s="42" t="e">
        <f aca="false">concentrations!#REF!</f>
        <v>#VALUE!</v>
      </c>
      <c r="AX85" s="57" t="e">
        <f aca="false">'surfaces brutes'!#ref!</f>
        <v>#VALUE!</v>
      </c>
      <c r="AY85" s="42" t="e">
        <f aca="false">concentrations!#REF!</f>
        <v>#VALUE!</v>
      </c>
      <c r="AZ85" s="57" t="e">
        <f aca="false">'surfaces brutes'!#ref!</f>
        <v>#VALUE!</v>
      </c>
      <c r="BA85" s="42" t="e">
        <f aca="false">concentrations!#REF!</f>
        <v>#VALUE!</v>
      </c>
      <c r="BB85" s="42" t="e">
        <f aca="false">'surfaces brutes'!#ref!</f>
        <v>#VALUE!</v>
      </c>
      <c r="BC85" s="42" t="e">
        <f aca="false">concentrations!#REF!</f>
        <v>#VALUE!</v>
      </c>
      <c r="BD85" s="57" t="e">
        <f aca="false">'surfaces brutes'!#ref!</f>
        <v>#VALUE!</v>
      </c>
      <c r="BE85" s="42" t="e">
        <f aca="false">concentrations!#REF!</f>
        <v>#VALUE!</v>
      </c>
      <c r="BF85" s="57" t="e">
        <f aca="false">'surfaces brutes'!#ref!</f>
        <v>#VALUE!</v>
      </c>
      <c r="BG85" s="0" t="e">
        <f aca="false">concentrations!#REF!</f>
        <v>#VALUE!</v>
      </c>
      <c r="BH85" s="57" t="e">
        <f aca="false">'surfaces brutes'!#ref!</f>
        <v>#VALUE!</v>
      </c>
      <c r="BI85" s="42" t="e">
        <f aca="false">concentrations!#REF!</f>
        <v>#VALUE!</v>
      </c>
      <c r="BJ85" s="57" t="e">
        <f aca="false">'surfaces brutes'!#ref!</f>
        <v>#VALUE!</v>
      </c>
      <c r="BK85" s="42" t="e">
        <f aca="false">concentrations!#REF!</f>
        <v>#VALUE!</v>
      </c>
      <c r="BL85" s="57" t="e">
        <f aca="false">'surfaces brutes'!#ref!</f>
        <v>#VALUE!</v>
      </c>
      <c r="BM85" s="42" t="e">
        <f aca="false">concentrations!#REF!</f>
        <v>#VALUE!</v>
      </c>
      <c r="BN85" s="57" t="e">
        <f aca="false">'surfaces brutes'!#ref!</f>
        <v>#VALUE!</v>
      </c>
      <c r="BO85" s="42" t="e">
        <f aca="false">concentrations!#REF!</f>
        <v>#VALUE!</v>
      </c>
      <c r="BP85" s="57" t="e">
        <f aca="false">'surfaces brutes'!#ref!</f>
        <v>#VALUE!</v>
      </c>
      <c r="BQ85" s="57" t="e">
        <f aca="false">concentrations!#REF!</f>
        <v>#VALUE!</v>
      </c>
      <c r="BR85" s="57" t="e">
        <f aca="false">'surfaces brutes'!#ref!</f>
        <v>#VALUE!</v>
      </c>
      <c r="BS85" s="42" t="e">
        <f aca="false">concentrations!#REF!</f>
        <v>#VALUE!</v>
      </c>
      <c r="BT85" s="57" t="e">
        <f aca="false">'surfaces brutes'!#ref!</f>
        <v>#VALUE!</v>
      </c>
      <c r="BU85" s="42"/>
      <c r="BV85" s="57"/>
      <c r="BW85" s="42"/>
      <c r="BX85" s="57"/>
      <c r="BY85" s="42"/>
      <c r="BZ85" s="57"/>
      <c r="CA85" s="42"/>
      <c r="CB85" s="57"/>
      <c r="CC85" s="42"/>
      <c r="CD85" s="57"/>
      <c r="CE85" s="42"/>
      <c r="CF85" s="57"/>
      <c r="CG85" s="57"/>
      <c r="CH85" s="57"/>
      <c r="CI85" s="57"/>
      <c r="CJ85" s="57"/>
      <c r="CK85" s="57"/>
      <c r="CL85" s="57"/>
      <c r="CM85" s="57"/>
      <c r="CN85" s="57"/>
    </row>
    <row r="86" customFormat="false" ht="13.2" hidden="false" customHeight="false" outlineLevel="0" collapsed="false">
      <c r="A86" s="66" t="e">
        <f aca="false">concentrations!#REF!</f>
        <v>#VALUE!</v>
      </c>
      <c r="B86" s="66" t="e">
        <f aca="false">concentrations!#REF!</f>
        <v>#VALUE!</v>
      </c>
      <c r="C86" s="67" t="e">
        <f aca="false">concentrations!#REF!</f>
        <v>#VALUE!</v>
      </c>
      <c r="D86" s="67" t="e">
        <f aca="false">'surfaces brutes'!#ref!</f>
        <v>#VALUE!</v>
      </c>
      <c r="E86" s="67" t="e">
        <f aca="false">'surfaces brutes'!#ref!</f>
        <v>#VALUE!</v>
      </c>
      <c r="F86" s="66" t="e">
        <f aca="false">'surfaces brutes'!#ref!</f>
        <v>#VALUE!</v>
      </c>
      <c r="G86" s="67" t="e">
        <f aca="false">concentrations!#REF!</f>
        <v>#VALUE!</v>
      </c>
      <c r="H86" s="67" t="e">
        <f aca="false">concentrations!#REF!</f>
        <v>#VALUE!</v>
      </c>
      <c r="I86" s="67" t="e">
        <f aca="false">concentrations!#REF!</f>
        <v>#VALUE!</v>
      </c>
      <c r="J86" s="67" t="e">
        <f aca="false">concentrations!#REF!</f>
        <v>#VALUE!</v>
      </c>
      <c r="K86" s="42" t="e">
        <f aca="false">concentrations!#REF!</f>
        <v>#VALUE!</v>
      </c>
      <c r="L86" s="0" t="e">
        <f aca="false">'surfaces brutes'!#ref!</f>
        <v>#VALUE!</v>
      </c>
      <c r="M86" s="42" t="e">
        <f aca="false">concentrations!#REF!</f>
        <v>#VALUE!</v>
      </c>
      <c r="N86" s="57" t="e">
        <f aca="false">'surfaces brutes'!#ref!</f>
        <v>#VALUE!</v>
      </c>
      <c r="O86" s="42" t="e">
        <f aca="false">concentrations!#REF!</f>
        <v>#VALUE!</v>
      </c>
      <c r="P86" s="57" t="e">
        <f aca="false">'surfaces brutes'!#ref!</f>
        <v>#VALUE!</v>
      </c>
      <c r="Q86" s="42" t="e">
        <f aca="false">concentrations!#REF!</f>
        <v>#VALUE!</v>
      </c>
      <c r="R86" s="57" t="e">
        <f aca="false">'surfaces brutes'!#ref!</f>
        <v>#VALUE!</v>
      </c>
      <c r="S86" s="42" t="e">
        <f aca="false">concentrations!#REF!</f>
        <v>#VALUE!</v>
      </c>
      <c r="T86" s="57" t="e">
        <f aca="false">'surfaces brutes'!#ref!</f>
        <v>#VALUE!</v>
      </c>
      <c r="U86" s="0" t="e">
        <f aca="false">concentrations!#REF!</f>
        <v>#VALUE!</v>
      </c>
      <c r="V86" s="0" t="e">
        <f aca="false">'surfaces brutes'!#ref!</f>
        <v>#VALUE!</v>
      </c>
      <c r="W86" s="42" t="e">
        <f aca="false">concentrations!#REF!</f>
        <v>#VALUE!</v>
      </c>
      <c r="X86" s="57" t="e">
        <f aca="false">'surfaces brutes'!#ref!</f>
        <v>#VALUE!</v>
      </c>
      <c r="Y86" s="42" t="e">
        <f aca="false">concentrations!#REF!</f>
        <v>#VALUE!</v>
      </c>
      <c r="Z86" s="57" t="e">
        <f aca="false">'surfaces brutes'!#ref!</f>
        <v>#VALUE!</v>
      </c>
      <c r="AA86" s="42" t="e">
        <f aca="false">concentrations!#REF!</f>
        <v>#VALUE!</v>
      </c>
      <c r="AB86" s="57" t="e">
        <f aca="false">'surfaces brutes'!#ref!</f>
        <v>#VALUE!</v>
      </c>
      <c r="AC86" s="42" t="e">
        <f aca="false">concentrations!#REF!</f>
        <v>#VALUE!</v>
      </c>
      <c r="AD86" s="57" t="e">
        <f aca="false">'surfaces brutes'!#ref!</f>
        <v>#VALUE!</v>
      </c>
      <c r="AE86" s="57" t="e">
        <f aca="false">concentrations!#REF!</f>
        <v>#VALUE!</v>
      </c>
      <c r="AF86" s="42" t="e">
        <f aca="false">'surfaces brutes'!#ref!</f>
        <v>#VALUE!</v>
      </c>
      <c r="AG86" s="42" t="e">
        <f aca="false">concentrations!#REF!</f>
        <v>#VALUE!</v>
      </c>
      <c r="AH86" s="57" t="e">
        <f aca="false">'surfaces brutes'!#ref!</f>
        <v>#VALUE!</v>
      </c>
      <c r="AI86" s="0" t="e">
        <f aca="false">concentrations!#REF!</f>
        <v>#VALUE!</v>
      </c>
      <c r="AJ86" s="57" t="e">
        <f aca="false">'surfaces brutes'!#ref!</f>
        <v>#VALUE!</v>
      </c>
      <c r="AK86" s="42" t="e">
        <f aca="false">concentrations!#REF!</f>
        <v>#VALUE!</v>
      </c>
      <c r="AL86" s="0" t="e">
        <f aca="false">'surfaces brutes'!#ref!</f>
        <v>#VALUE!</v>
      </c>
      <c r="AM86" s="0" t="e">
        <f aca="false">concentrations!#REF!</f>
        <v>#VALUE!</v>
      </c>
      <c r="AN86" s="57" t="e">
        <f aca="false">'surfaces brutes'!#ref!</f>
        <v>#VALUE!</v>
      </c>
      <c r="AO86" s="42" t="e">
        <f aca="false">concentrations!#REF!</f>
        <v>#VALUE!</v>
      </c>
      <c r="AP86" s="0" t="e">
        <f aca="false">'surfaces brutes'!#ref!</f>
        <v>#VALUE!</v>
      </c>
      <c r="AQ86" s="42" t="e">
        <f aca="false">concentrations!#REF!</f>
        <v>#VALUE!</v>
      </c>
      <c r="AR86" s="57" t="e">
        <f aca="false">'surfaces brutes'!#ref!</f>
        <v>#VALUE!</v>
      </c>
      <c r="AS86" s="42" t="e">
        <f aca="false">concentrations!#REF!</f>
        <v>#VALUE!</v>
      </c>
      <c r="AT86" s="57" t="e">
        <f aca="false">'surfaces brutes'!#ref!</f>
        <v>#VALUE!</v>
      </c>
      <c r="AU86" s="42" t="e">
        <f aca="false">concentrations!#REF!</f>
        <v>#VALUE!</v>
      </c>
      <c r="AV86" s="57" t="e">
        <f aca="false">'surfaces brutes'!#ref!</f>
        <v>#VALUE!</v>
      </c>
      <c r="AW86" s="42" t="e">
        <f aca="false">concentrations!#REF!</f>
        <v>#VALUE!</v>
      </c>
      <c r="AX86" s="57" t="e">
        <f aca="false">'surfaces brutes'!#ref!</f>
        <v>#VALUE!</v>
      </c>
      <c r="AY86" s="42" t="e">
        <f aca="false">concentrations!#REF!</f>
        <v>#VALUE!</v>
      </c>
      <c r="AZ86" s="57" t="e">
        <f aca="false">'surfaces brutes'!#ref!</f>
        <v>#VALUE!</v>
      </c>
      <c r="BA86" s="42" t="e">
        <f aca="false">concentrations!#REF!</f>
        <v>#VALUE!</v>
      </c>
      <c r="BB86" s="42" t="e">
        <f aca="false">'surfaces brutes'!#ref!</f>
        <v>#VALUE!</v>
      </c>
      <c r="BC86" s="42" t="e">
        <f aca="false">concentrations!#REF!</f>
        <v>#VALUE!</v>
      </c>
      <c r="BD86" s="57" t="e">
        <f aca="false">'surfaces brutes'!#ref!</f>
        <v>#VALUE!</v>
      </c>
      <c r="BE86" s="42" t="e">
        <f aca="false">concentrations!#REF!</f>
        <v>#VALUE!</v>
      </c>
      <c r="BF86" s="57" t="e">
        <f aca="false">'surfaces brutes'!#ref!</f>
        <v>#VALUE!</v>
      </c>
      <c r="BG86" s="0" t="e">
        <f aca="false">concentrations!#REF!</f>
        <v>#VALUE!</v>
      </c>
      <c r="BH86" s="57" t="e">
        <f aca="false">'surfaces brutes'!#ref!</f>
        <v>#VALUE!</v>
      </c>
      <c r="BI86" s="42" t="e">
        <f aca="false">concentrations!#REF!</f>
        <v>#VALUE!</v>
      </c>
      <c r="BJ86" s="57" t="e">
        <f aca="false">'surfaces brutes'!#ref!</f>
        <v>#VALUE!</v>
      </c>
      <c r="BK86" s="42" t="e">
        <f aca="false">concentrations!#REF!</f>
        <v>#VALUE!</v>
      </c>
      <c r="BL86" s="57" t="e">
        <f aca="false">'surfaces brutes'!#ref!</f>
        <v>#VALUE!</v>
      </c>
      <c r="BM86" s="42" t="e">
        <f aca="false">concentrations!#REF!</f>
        <v>#VALUE!</v>
      </c>
      <c r="BN86" s="57" t="e">
        <f aca="false">'surfaces brutes'!#ref!</f>
        <v>#VALUE!</v>
      </c>
      <c r="BO86" s="42" t="e">
        <f aca="false">concentrations!#REF!</f>
        <v>#VALUE!</v>
      </c>
      <c r="BP86" s="57" t="e">
        <f aca="false">'surfaces brutes'!#ref!</f>
        <v>#VALUE!</v>
      </c>
      <c r="BQ86" s="57" t="e">
        <f aca="false">concentrations!#REF!</f>
        <v>#VALUE!</v>
      </c>
      <c r="BR86" s="57" t="e">
        <f aca="false">'surfaces brutes'!#ref!</f>
        <v>#VALUE!</v>
      </c>
      <c r="BS86" s="42" t="e">
        <f aca="false">concentrations!#REF!</f>
        <v>#VALUE!</v>
      </c>
      <c r="BT86" s="57" t="e">
        <f aca="false">'surfaces brutes'!#ref!</f>
        <v>#VALUE!</v>
      </c>
      <c r="BU86" s="42"/>
      <c r="BV86" s="57"/>
      <c r="BW86" s="42"/>
      <c r="BX86" s="57"/>
      <c r="BY86" s="42"/>
      <c r="BZ86" s="57"/>
      <c r="CA86" s="42"/>
      <c r="CB86" s="57"/>
      <c r="CC86" s="42"/>
      <c r="CD86" s="57"/>
      <c r="CE86" s="42"/>
      <c r="CF86" s="57"/>
      <c r="CG86" s="57"/>
      <c r="CH86" s="57"/>
      <c r="CI86" s="57"/>
      <c r="CJ86" s="57"/>
      <c r="CK86" s="57"/>
      <c r="CL86" s="57"/>
      <c r="CM86" s="57"/>
      <c r="CN86" s="57"/>
    </row>
    <row r="87" customFormat="false" ht="13.2" hidden="false" customHeight="false" outlineLevel="0" collapsed="false">
      <c r="A87" s="66" t="e">
        <f aca="false">concentrations!#REF!</f>
        <v>#VALUE!</v>
      </c>
      <c r="B87" s="66" t="e">
        <f aca="false">concentrations!#REF!</f>
        <v>#VALUE!</v>
      </c>
      <c r="C87" s="67" t="e">
        <f aca="false">concentrations!#REF!</f>
        <v>#VALUE!</v>
      </c>
      <c r="D87" s="67" t="e">
        <f aca="false">'surfaces brutes'!#ref!</f>
        <v>#VALUE!</v>
      </c>
      <c r="E87" s="67" t="e">
        <f aca="false">'surfaces brutes'!#ref!</f>
        <v>#VALUE!</v>
      </c>
      <c r="F87" s="66" t="e">
        <f aca="false">'surfaces brutes'!#ref!</f>
        <v>#VALUE!</v>
      </c>
      <c r="G87" s="67" t="e">
        <f aca="false">concentrations!#REF!</f>
        <v>#VALUE!</v>
      </c>
      <c r="H87" s="67" t="e">
        <f aca="false">concentrations!#REF!</f>
        <v>#VALUE!</v>
      </c>
      <c r="I87" s="67" t="e">
        <f aca="false">concentrations!#REF!</f>
        <v>#VALUE!</v>
      </c>
      <c r="J87" s="67" t="e">
        <f aca="false">concentrations!#REF!</f>
        <v>#VALUE!</v>
      </c>
      <c r="K87" s="42" t="e">
        <f aca="false">concentrations!#REF!</f>
        <v>#VALUE!</v>
      </c>
      <c r="L87" s="0" t="e">
        <f aca="false">'surfaces brutes'!#ref!</f>
        <v>#VALUE!</v>
      </c>
      <c r="M87" s="42" t="e">
        <f aca="false">concentrations!#REF!</f>
        <v>#VALUE!</v>
      </c>
      <c r="N87" s="57" t="e">
        <f aca="false">'surfaces brutes'!#ref!</f>
        <v>#VALUE!</v>
      </c>
      <c r="O87" s="42" t="e">
        <f aca="false">concentrations!#REF!</f>
        <v>#VALUE!</v>
      </c>
      <c r="P87" s="57" t="e">
        <f aca="false">'surfaces brutes'!#ref!</f>
        <v>#VALUE!</v>
      </c>
      <c r="Q87" s="42" t="e">
        <f aca="false">concentrations!#REF!</f>
        <v>#VALUE!</v>
      </c>
      <c r="R87" s="57" t="e">
        <f aca="false">'surfaces brutes'!#ref!</f>
        <v>#VALUE!</v>
      </c>
      <c r="S87" s="42" t="e">
        <f aca="false">concentrations!#REF!</f>
        <v>#VALUE!</v>
      </c>
      <c r="T87" s="57" t="e">
        <f aca="false">'surfaces brutes'!#ref!</f>
        <v>#VALUE!</v>
      </c>
      <c r="U87" s="0" t="e">
        <f aca="false">concentrations!#REF!</f>
        <v>#VALUE!</v>
      </c>
      <c r="V87" s="0" t="e">
        <f aca="false">'surfaces brutes'!#ref!</f>
        <v>#VALUE!</v>
      </c>
      <c r="W87" s="42" t="e">
        <f aca="false">concentrations!#REF!</f>
        <v>#VALUE!</v>
      </c>
      <c r="X87" s="57" t="e">
        <f aca="false">'surfaces brutes'!#ref!</f>
        <v>#VALUE!</v>
      </c>
      <c r="Y87" s="42" t="e">
        <f aca="false">concentrations!#REF!</f>
        <v>#VALUE!</v>
      </c>
      <c r="Z87" s="57" t="e">
        <f aca="false">'surfaces brutes'!#ref!</f>
        <v>#VALUE!</v>
      </c>
      <c r="AA87" s="42" t="e">
        <f aca="false">concentrations!#REF!</f>
        <v>#VALUE!</v>
      </c>
      <c r="AB87" s="57" t="e">
        <f aca="false">'surfaces brutes'!#ref!</f>
        <v>#VALUE!</v>
      </c>
      <c r="AC87" s="42" t="e">
        <f aca="false">concentrations!#REF!</f>
        <v>#VALUE!</v>
      </c>
      <c r="AD87" s="57" t="e">
        <f aca="false">'surfaces brutes'!#ref!</f>
        <v>#VALUE!</v>
      </c>
      <c r="AE87" s="57" t="e">
        <f aca="false">concentrations!#REF!</f>
        <v>#VALUE!</v>
      </c>
      <c r="AF87" s="42" t="e">
        <f aca="false">'surfaces brutes'!#ref!</f>
        <v>#VALUE!</v>
      </c>
      <c r="AG87" s="42" t="e">
        <f aca="false">concentrations!#REF!</f>
        <v>#VALUE!</v>
      </c>
      <c r="AH87" s="57" t="e">
        <f aca="false">'surfaces brutes'!#ref!</f>
        <v>#VALUE!</v>
      </c>
      <c r="AI87" s="0" t="e">
        <f aca="false">concentrations!#REF!</f>
        <v>#VALUE!</v>
      </c>
      <c r="AJ87" s="57" t="e">
        <f aca="false">'surfaces brutes'!#ref!</f>
        <v>#VALUE!</v>
      </c>
      <c r="AK87" s="42" t="e">
        <f aca="false">concentrations!#REF!</f>
        <v>#VALUE!</v>
      </c>
      <c r="AL87" s="0" t="e">
        <f aca="false">'surfaces brutes'!#ref!</f>
        <v>#VALUE!</v>
      </c>
      <c r="AM87" s="0" t="e">
        <f aca="false">concentrations!#REF!</f>
        <v>#VALUE!</v>
      </c>
      <c r="AN87" s="57" t="e">
        <f aca="false">'surfaces brutes'!#ref!</f>
        <v>#VALUE!</v>
      </c>
      <c r="AO87" s="42" t="e">
        <f aca="false">concentrations!#REF!</f>
        <v>#VALUE!</v>
      </c>
      <c r="AP87" s="0" t="e">
        <f aca="false">'surfaces brutes'!#ref!</f>
        <v>#VALUE!</v>
      </c>
      <c r="AQ87" s="42" t="e">
        <f aca="false">concentrations!#REF!</f>
        <v>#VALUE!</v>
      </c>
      <c r="AR87" s="57" t="e">
        <f aca="false">'surfaces brutes'!#ref!</f>
        <v>#VALUE!</v>
      </c>
      <c r="AS87" s="42" t="e">
        <f aca="false">concentrations!#REF!</f>
        <v>#VALUE!</v>
      </c>
      <c r="AT87" s="57" t="e">
        <f aca="false">'surfaces brutes'!#ref!</f>
        <v>#VALUE!</v>
      </c>
      <c r="AU87" s="42" t="e">
        <f aca="false">concentrations!#REF!</f>
        <v>#VALUE!</v>
      </c>
      <c r="AV87" s="57" t="e">
        <f aca="false">'surfaces brutes'!#ref!</f>
        <v>#VALUE!</v>
      </c>
      <c r="AW87" s="42" t="e">
        <f aca="false">concentrations!#REF!</f>
        <v>#VALUE!</v>
      </c>
      <c r="AX87" s="57" t="e">
        <f aca="false">'surfaces brutes'!#ref!</f>
        <v>#VALUE!</v>
      </c>
      <c r="AY87" s="42" t="e">
        <f aca="false">concentrations!#REF!</f>
        <v>#VALUE!</v>
      </c>
      <c r="AZ87" s="57" t="e">
        <f aca="false">'surfaces brutes'!#ref!</f>
        <v>#VALUE!</v>
      </c>
      <c r="BA87" s="42" t="e">
        <f aca="false">concentrations!#REF!</f>
        <v>#VALUE!</v>
      </c>
      <c r="BB87" s="42" t="e">
        <f aca="false">'surfaces brutes'!#ref!</f>
        <v>#VALUE!</v>
      </c>
      <c r="BC87" s="42" t="e">
        <f aca="false">concentrations!#REF!</f>
        <v>#VALUE!</v>
      </c>
      <c r="BD87" s="57" t="e">
        <f aca="false">'surfaces brutes'!#ref!</f>
        <v>#VALUE!</v>
      </c>
      <c r="BE87" s="42" t="e">
        <f aca="false">concentrations!#REF!</f>
        <v>#VALUE!</v>
      </c>
      <c r="BF87" s="57" t="e">
        <f aca="false">'surfaces brutes'!#ref!</f>
        <v>#VALUE!</v>
      </c>
      <c r="BG87" s="0" t="e">
        <f aca="false">concentrations!#REF!</f>
        <v>#VALUE!</v>
      </c>
      <c r="BH87" s="57" t="e">
        <f aca="false">'surfaces brutes'!#ref!</f>
        <v>#VALUE!</v>
      </c>
      <c r="BI87" s="42" t="e">
        <f aca="false">concentrations!#REF!</f>
        <v>#VALUE!</v>
      </c>
      <c r="BJ87" s="57" t="e">
        <f aca="false">'surfaces brutes'!#ref!</f>
        <v>#VALUE!</v>
      </c>
      <c r="BK87" s="42" t="e">
        <f aca="false">concentrations!#REF!</f>
        <v>#VALUE!</v>
      </c>
      <c r="BL87" s="57" t="e">
        <f aca="false">'surfaces brutes'!#ref!</f>
        <v>#VALUE!</v>
      </c>
      <c r="BM87" s="42" t="e">
        <f aca="false">concentrations!#REF!</f>
        <v>#VALUE!</v>
      </c>
      <c r="BN87" s="57" t="e">
        <f aca="false">'surfaces brutes'!#ref!</f>
        <v>#VALUE!</v>
      </c>
      <c r="BO87" s="42" t="e">
        <f aca="false">concentrations!#REF!</f>
        <v>#VALUE!</v>
      </c>
      <c r="BP87" s="57" t="e">
        <f aca="false">'surfaces brutes'!#ref!</f>
        <v>#VALUE!</v>
      </c>
      <c r="BQ87" s="57" t="e">
        <f aca="false">concentrations!#REF!</f>
        <v>#VALUE!</v>
      </c>
      <c r="BR87" s="57" t="e">
        <f aca="false">'surfaces brutes'!#ref!</f>
        <v>#VALUE!</v>
      </c>
      <c r="BS87" s="42" t="e">
        <f aca="false">concentrations!#REF!</f>
        <v>#VALUE!</v>
      </c>
      <c r="BT87" s="57" t="e">
        <f aca="false">'surfaces brutes'!#ref!</f>
        <v>#VALUE!</v>
      </c>
      <c r="BU87" s="42"/>
      <c r="BV87" s="57"/>
      <c r="BW87" s="42"/>
      <c r="BX87" s="57"/>
      <c r="BY87" s="42"/>
      <c r="BZ87" s="57"/>
      <c r="CA87" s="42"/>
      <c r="CB87" s="57"/>
      <c r="CC87" s="42"/>
      <c r="CD87" s="57"/>
      <c r="CE87" s="42"/>
      <c r="CF87" s="57"/>
      <c r="CG87" s="57"/>
      <c r="CH87" s="57"/>
      <c r="CI87" s="57"/>
      <c r="CJ87" s="57"/>
      <c r="CK87" s="57"/>
      <c r="CL87" s="57"/>
      <c r="CM87" s="57"/>
      <c r="CN87" s="57"/>
    </row>
    <row r="88" customFormat="false" ht="13.2" hidden="false" customHeight="false" outlineLevel="0" collapsed="false">
      <c r="A88" s="66" t="e">
        <f aca="false">concentrations!#REF!</f>
        <v>#VALUE!</v>
      </c>
      <c r="B88" s="66" t="e">
        <f aca="false">concentrations!#REF!</f>
        <v>#VALUE!</v>
      </c>
      <c r="C88" s="67" t="e">
        <f aca="false">concentrations!#REF!</f>
        <v>#VALUE!</v>
      </c>
      <c r="D88" s="67" t="e">
        <f aca="false">'surfaces brutes'!#ref!</f>
        <v>#VALUE!</v>
      </c>
      <c r="E88" s="67" t="e">
        <f aca="false">'surfaces brutes'!#ref!</f>
        <v>#VALUE!</v>
      </c>
      <c r="F88" s="66" t="e">
        <f aca="false">'surfaces brutes'!#ref!</f>
        <v>#VALUE!</v>
      </c>
      <c r="G88" s="67" t="e">
        <f aca="false">concentrations!#REF!</f>
        <v>#VALUE!</v>
      </c>
      <c r="H88" s="67" t="e">
        <f aca="false">concentrations!#REF!</f>
        <v>#VALUE!</v>
      </c>
      <c r="I88" s="67" t="e">
        <f aca="false">concentrations!#REF!</f>
        <v>#VALUE!</v>
      </c>
      <c r="J88" s="67" t="e">
        <f aca="false">concentrations!#REF!</f>
        <v>#VALUE!</v>
      </c>
      <c r="K88" s="42" t="e">
        <f aca="false">concentrations!#REF!</f>
        <v>#VALUE!</v>
      </c>
      <c r="L88" s="0" t="e">
        <f aca="false">'surfaces brutes'!#ref!</f>
        <v>#VALUE!</v>
      </c>
      <c r="M88" s="42" t="e">
        <f aca="false">concentrations!#REF!</f>
        <v>#VALUE!</v>
      </c>
      <c r="N88" s="57" t="e">
        <f aca="false">'surfaces brutes'!#ref!</f>
        <v>#VALUE!</v>
      </c>
      <c r="O88" s="42" t="e">
        <f aca="false">concentrations!#REF!</f>
        <v>#VALUE!</v>
      </c>
      <c r="P88" s="57" t="e">
        <f aca="false">'surfaces brutes'!#ref!</f>
        <v>#VALUE!</v>
      </c>
      <c r="Q88" s="42" t="e">
        <f aca="false">concentrations!#REF!</f>
        <v>#VALUE!</v>
      </c>
      <c r="R88" s="57" t="e">
        <f aca="false">'surfaces brutes'!#ref!</f>
        <v>#VALUE!</v>
      </c>
      <c r="S88" s="42" t="e">
        <f aca="false">concentrations!#REF!</f>
        <v>#VALUE!</v>
      </c>
      <c r="T88" s="57" t="e">
        <f aca="false">'surfaces brutes'!#ref!</f>
        <v>#VALUE!</v>
      </c>
      <c r="U88" s="0" t="e">
        <f aca="false">concentrations!#REF!</f>
        <v>#VALUE!</v>
      </c>
      <c r="V88" s="0" t="e">
        <f aca="false">'surfaces brutes'!#ref!</f>
        <v>#VALUE!</v>
      </c>
      <c r="W88" s="42" t="e">
        <f aca="false">concentrations!#REF!</f>
        <v>#VALUE!</v>
      </c>
      <c r="X88" s="57" t="e">
        <f aca="false">'surfaces brutes'!#ref!</f>
        <v>#VALUE!</v>
      </c>
      <c r="Y88" s="42" t="e">
        <f aca="false">concentrations!#REF!</f>
        <v>#VALUE!</v>
      </c>
      <c r="Z88" s="57" t="e">
        <f aca="false">'surfaces brutes'!#ref!</f>
        <v>#VALUE!</v>
      </c>
      <c r="AA88" s="42" t="e">
        <f aca="false">concentrations!#REF!</f>
        <v>#VALUE!</v>
      </c>
      <c r="AB88" s="57" t="e">
        <f aca="false">'surfaces brutes'!#ref!</f>
        <v>#VALUE!</v>
      </c>
      <c r="AC88" s="42" t="e">
        <f aca="false">concentrations!#REF!</f>
        <v>#VALUE!</v>
      </c>
      <c r="AD88" s="57" t="e">
        <f aca="false">'surfaces brutes'!#ref!</f>
        <v>#VALUE!</v>
      </c>
      <c r="AE88" s="57" t="e">
        <f aca="false">concentrations!#REF!</f>
        <v>#VALUE!</v>
      </c>
      <c r="AF88" s="42" t="e">
        <f aca="false">'surfaces brutes'!#ref!</f>
        <v>#VALUE!</v>
      </c>
      <c r="AG88" s="42" t="e">
        <f aca="false">concentrations!#REF!</f>
        <v>#VALUE!</v>
      </c>
      <c r="AH88" s="57" t="e">
        <f aca="false">'surfaces brutes'!#ref!</f>
        <v>#VALUE!</v>
      </c>
      <c r="AI88" s="0" t="e">
        <f aca="false">concentrations!#REF!</f>
        <v>#VALUE!</v>
      </c>
      <c r="AJ88" s="57" t="e">
        <f aca="false">'surfaces brutes'!#ref!</f>
        <v>#VALUE!</v>
      </c>
      <c r="AK88" s="42" t="e">
        <f aca="false">concentrations!#REF!</f>
        <v>#VALUE!</v>
      </c>
      <c r="AL88" s="0" t="e">
        <f aca="false">'surfaces brutes'!#ref!</f>
        <v>#VALUE!</v>
      </c>
      <c r="AM88" s="0" t="e">
        <f aca="false">concentrations!#REF!</f>
        <v>#VALUE!</v>
      </c>
      <c r="AN88" s="57" t="e">
        <f aca="false">'surfaces brutes'!#ref!</f>
        <v>#VALUE!</v>
      </c>
      <c r="AO88" s="42" t="e">
        <f aca="false">concentrations!#REF!</f>
        <v>#VALUE!</v>
      </c>
      <c r="AP88" s="0" t="e">
        <f aca="false">'surfaces brutes'!#ref!</f>
        <v>#VALUE!</v>
      </c>
      <c r="AQ88" s="42" t="e">
        <f aca="false">concentrations!#REF!</f>
        <v>#VALUE!</v>
      </c>
      <c r="AR88" s="57" t="e">
        <f aca="false">'surfaces brutes'!#ref!</f>
        <v>#VALUE!</v>
      </c>
      <c r="AS88" s="42" t="e">
        <f aca="false">concentrations!#REF!</f>
        <v>#VALUE!</v>
      </c>
      <c r="AT88" s="57" t="e">
        <f aca="false">'surfaces brutes'!#ref!</f>
        <v>#VALUE!</v>
      </c>
      <c r="AU88" s="42" t="e">
        <f aca="false">concentrations!#REF!</f>
        <v>#VALUE!</v>
      </c>
      <c r="AV88" s="57" t="e">
        <f aca="false">'surfaces brutes'!#ref!</f>
        <v>#VALUE!</v>
      </c>
      <c r="AW88" s="42" t="e">
        <f aca="false">concentrations!#REF!</f>
        <v>#VALUE!</v>
      </c>
      <c r="AX88" s="57" t="e">
        <f aca="false">'surfaces brutes'!#ref!</f>
        <v>#VALUE!</v>
      </c>
      <c r="AY88" s="42" t="e">
        <f aca="false">concentrations!#REF!</f>
        <v>#VALUE!</v>
      </c>
      <c r="AZ88" s="57" t="e">
        <f aca="false">'surfaces brutes'!#ref!</f>
        <v>#VALUE!</v>
      </c>
      <c r="BA88" s="42" t="e">
        <f aca="false">concentrations!#REF!</f>
        <v>#VALUE!</v>
      </c>
      <c r="BB88" s="42" t="e">
        <f aca="false">'surfaces brutes'!#ref!</f>
        <v>#VALUE!</v>
      </c>
      <c r="BC88" s="42" t="e">
        <f aca="false">concentrations!#REF!</f>
        <v>#VALUE!</v>
      </c>
      <c r="BD88" s="57" t="e">
        <f aca="false">'surfaces brutes'!#ref!</f>
        <v>#VALUE!</v>
      </c>
      <c r="BE88" s="42" t="e">
        <f aca="false">concentrations!#REF!</f>
        <v>#VALUE!</v>
      </c>
      <c r="BF88" s="57" t="e">
        <f aca="false">'surfaces brutes'!#ref!</f>
        <v>#VALUE!</v>
      </c>
      <c r="BG88" s="0" t="e">
        <f aca="false">concentrations!#REF!</f>
        <v>#VALUE!</v>
      </c>
      <c r="BH88" s="57" t="e">
        <f aca="false">'surfaces brutes'!#ref!</f>
        <v>#VALUE!</v>
      </c>
      <c r="BI88" s="42" t="e">
        <f aca="false">concentrations!#REF!</f>
        <v>#VALUE!</v>
      </c>
      <c r="BJ88" s="57" t="e">
        <f aca="false">'surfaces brutes'!#ref!</f>
        <v>#VALUE!</v>
      </c>
      <c r="BK88" s="42" t="e">
        <f aca="false">concentrations!#REF!</f>
        <v>#VALUE!</v>
      </c>
      <c r="BL88" s="57" t="e">
        <f aca="false">'surfaces brutes'!#ref!</f>
        <v>#VALUE!</v>
      </c>
      <c r="BM88" s="42" t="e">
        <f aca="false">concentrations!#REF!</f>
        <v>#VALUE!</v>
      </c>
      <c r="BN88" s="57" t="e">
        <f aca="false">'surfaces brutes'!#ref!</f>
        <v>#VALUE!</v>
      </c>
      <c r="BO88" s="42" t="e">
        <f aca="false">concentrations!#REF!</f>
        <v>#VALUE!</v>
      </c>
      <c r="BP88" s="57" t="e">
        <f aca="false">'surfaces brutes'!#ref!</f>
        <v>#VALUE!</v>
      </c>
      <c r="BQ88" s="57" t="e">
        <f aca="false">concentrations!#REF!</f>
        <v>#VALUE!</v>
      </c>
      <c r="BR88" s="57" t="e">
        <f aca="false">'surfaces brutes'!#ref!</f>
        <v>#VALUE!</v>
      </c>
      <c r="BS88" s="42" t="e">
        <f aca="false">concentrations!#REF!</f>
        <v>#VALUE!</v>
      </c>
      <c r="BT88" s="57" t="e">
        <f aca="false">'surfaces brutes'!#ref!</f>
        <v>#VALUE!</v>
      </c>
      <c r="BU88" s="42"/>
      <c r="BV88" s="57"/>
      <c r="BW88" s="42"/>
      <c r="BX88" s="57"/>
      <c r="BY88" s="42"/>
      <c r="BZ88" s="57"/>
      <c r="CA88" s="42"/>
      <c r="CB88" s="57"/>
      <c r="CC88" s="42"/>
      <c r="CD88" s="57"/>
      <c r="CE88" s="42"/>
      <c r="CF88" s="57"/>
      <c r="CG88" s="57"/>
      <c r="CH88" s="57"/>
      <c r="CI88" s="57"/>
      <c r="CJ88" s="57"/>
      <c r="CK88" s="57"/>
      <c r="CL88" s="57"/>
      <c r="CM88" s="57"/>
      <c r="CN88" s="57"/>
    </row>
    <row r="89" customFormat="false" ht="13.2" hidden="false" customHeight="false" outlineLevel="0" collapsed="false">
      <c r="A89" s="66" t="e">
        <f aca="false">concentrations!#REF!</f>
        <v>#VALUE!</v>
      </c>
      <c r="B89" s="66" t="e">
        <f aca="false">concentrations!#REF!</f>
        <v>#VALUE!</v>
      </c>
      <c r="C89" s="67" t="e">
        <f aca="false">concentrations!#REF!</f>
        <v>#VALUE!</v>
      </c>
      <c r="D89" s="67" t="e">
        <f aca="false">'surfaces brutes'!#ref!</f>
        <v>#VALUE!</v>
      </c>
      <c r="E89" s="67" t="e">
        <f aca="false">'surfaces brutes'!#ref!</f>
        <v>#VALUE!</v>
      </c>
      <c r="F89" s="66" t="e">
        <f aca="false">'surfaces brutes'!#ref!</f>
        <v>#VALUE!</v>
      </c>
      <c r="G89" s="67" t="e">
        <f aca="false">concentrations!#REF!</f>
        <v>#VALUE!</v>
      </c>
      <c r="H89" s="67" t="e">
        <f aca="false">concentrations!#REF!</f>
        <v>#VALUE!</v>
      </c>
      <c r="I89" s="67" t="e">
        <f aca="false">concentrations!#REF!</f>
        <v>#VALUE!</v>
      </c>
      <c r="J89" s="67" t="e">
        <f aca="false">concentrations!#REF!</f>
        <v>#VALUE!</v>
      </c>
      <c r="K89" s="42" t="e">
        <f aca="false">concentrations!#REF!</f>
        <v>#VALUE!</v>
      </c>
      <c r="L89" s="0" t="e">
        <f aca="false">'surfaces brutes'!#ref!</f>
        <v>#VALUE!</v>
      </c>
      <c r="M89" s="42" t="e">
        <f aca="false">concentrations!#REF!</f>
        <v>#VALUE!</v>
      </c>
      <c r="N89" s="57" t="e">
        <f aca="false">'surfaces brutes'!#ref!</f>
        <v>#VALUE!</v>
      </c>
      <c r="O89" s="42" t="e">
        <f aca="false">concentrations!#REF!</f>
        <v>#VALUE!</v>
      </c>
      <c r="P89" s="57" t="e">
        <f aca="false">'surfaces brutes'!#ref!</f>
        <v>#VALUE!</v>
      </c>
      <c r="Q89" s="42" t="e">
        <f aca="false">concentrations!#REF!</f>
        <v>#VALUE!</v>
      </c>
      <c r="R89" s="57" t="e">
        <f aca="false">'surfaces brutes'!#ref!</f>
        <v>#VALUE!</v>
      </c>
      <c r="S89" s="42" t="e">
        <f aca="false">concentrations!#REF!</f>
        <v>#VALUE!</v>
      </c>
      <c r="T89" s="57" t="e">
        <f aca="false">'surfaces brutes'!#ref!</f>
        <v>#VALUE!</v>
      </c>
      <c r="U89" s="0" t="e">
        <f aca="false">concentrations!#REF!</f>
        <v>#VALUE!</v>
      </c>
      <c r="V89" s="0" t="e">
        <f aca="false">'surfaces brutes'!#ref!</f>
        <v>#VALUE!</v>
      </c>
      <c r="W89" s="42" t="e">
        <f aca="false">concentrations!#REF!</f>
        <v>#VALUE!</v>
      </c>
      <c r="X89" s="57" t="e">
        <f aca="false">'surfaces brutes'!#ref!</f>
        <v>#VALUE!</v>
      </c>
      <c r="Y89" s="42" t="e">
        <f aca="false">concentrations!#REF!</f>
        <v>#VALUE!</v>
      </c>
      <c r="Z89" s="57" t="e">
        <f aca="false">'surfaces brutes'!#ref!</f>
        <v>#VALUE!</v>
      </c>
      <c r="AA89" s="42" t="e">
        <f aca="false">concentrations!#REF!</f>
        <v>#VALUE!</v>
      </c>
      <c r="AB89" s="57" t="e">
        <f aca="false">'surfaces brutes'!#ref!</f>
        <v>#VALUE!</v>
      </c>
      <c r="AC89" s="42" t="e">
        <f aca="false">concentrations!#REF!</f>
        <v>#VALUE!</v>
      </c>
      <c r="AD89" s="57" t="e">
        <f aca="false">'surfaces brutes'!#ref!</f>
        <v>#VALUE!</v>
      </c>
      <c r="AE89" s="57" t="e">
        <f aca="false">concentrations!#REF!</f>
        <v>#VALUE!</v>
      </c>
      <c r="AF89" s="42" t="e">
        <f aca="false">'surfaces brutes'!#ref!</f>
        <v>#VALUE!</v>
      </c>
      <c r="AG89" s="42" t="e">
        <f aca="false">concentrations!#REF!</f>
        <v>#VALUE!</v>
      </c>
      <c r="AH89" s="57" t="e">
        <f aca="false">'surfaces brutes'!#ref!</f>
        <v>#VALUE!</v>
      </c>
      <c r="AI89" s="0" t="e">
        <f aca="false">concentrations!#REF!</f>
        <v>#VALUE!</v>
      </c>
      <c r="AJ89" s="57" t="e">
        <f aca="false">'surfaces brutes'!#ref!</f>
        <v>#VALUE!</v>
      </c>
      <c r="AK89" s="42" t="e">
        <f aca="false">concentrations!#REF!</f>
        <v>#VALUE!</v>
      </c>
      <c r="AL89" s="0" t="e">
        <f aca="false">'surfaces brutes'!#ref!</f>
        <v>#VALUE!</v>
      </c>
      <c r="AM89" s="0" t="e">
        <f aca="false">concentrations!#REF!</f>
        <v>#VALUE!</v>
      </c>
      <c r="AN89" s="57" t="e">
        <f aca="false">'surfaces brutes'!#ref!</f>
        <v>#VALUE!</v>
      </c>
      <c r="AO89" s="42" t="e">
        <f aca="false">concentrations!#REF!</f>
        <v>#VALUE!</v>
      </c>
      <c r="AP89" s="0" t="e">
        <f aca="false">'surfaces brutes'!#ref!</f>
        <v>#VALUE!</v>
      </c>
      <c r="AQ89" s="42" t="e">
        <f aca="false">concentrations!#REF!</f>
        <v>#VALUE!</v>
      </c>
      <c r="AR89" s="57" t="e">
        <f aca="false">'surfaces brutes'!#ref!</f>
        <v>#VALUE!</v>
      </c>
      <c r="AS89" s="42" t="e">
        <f aca="false">concentrations!#REF!</f>
        <v>#VALUE!</v>
      </c>
      <c r="AT89" s="57" t="e">
        <f aca="false">'surfaces brutes'!#ref!</f>
        <v>#VALUE!</v>
      </c>
      <c r="AU89" s="42" t="e">
        <f aca="false">concentrations!#REF!</f>
        <v>#VALUE!</v>
      </c>
      <c r="AV89" s="57" t="e">
        <f aca="false">'surfaces brutes'!#ref!</f>
        <v>#VALUE!</v>
      </c>
      <c r="AW89" s="42" t="e">
        <f aca="false">concentrations!#REF!</f>
        <v>#VALUE!</v>
      </c>
      <c r="AX89" s="57" t="e">
        <f aca="false">'surfaces brutes'!#ref!</f>
        <v>#VALUE!</v>
      </c>
      <c r="AY89" s="42" t="e">
        <f aca="false">concentrations!#REF!</f>
        <v>#VALUE!</v>
      </c>
      <c r="AZ89" s="57" t="e">
        <f aca="false">'surfaces brutes'!#ref!</f>
        <v>#VALUE!</v>
      </c>
      <c r="BA89" s="42" t="e">
        <f aca="false">concentrations!#REF!</f>
        <v>#VALUE!</v>
      </c>
      <c r="BB89" s="42" t="e">
        <f aca="false">'surfaces brutes'!#ref!</f>
        <v>#VALUE!</v>
      </c>
      <c r="BC89" s="42" t="e">
        <f aca="false">concentrations!#REF!</f>
        <v>#VALUE!</v>
      </c>
      <c r="BD89" s="57" t="e">
        <f aca="false">'surfaces brutes'!#ref!</f>
        <v>#VALUE!</v>
      </c>
      <c r="BE89" s="42" t="e">
        <f aca="false">concentrations!#REF!</f>
        <v>#VALUE!</v>
      </c>
      <c r="BF89" s="57" t="e">
        <f aca="false">'surfaces brutes'!#ref!</f>
        <v>#VALUE!</v>
      </c>
      <c r="BG89" s="0" t="e">
        <f aca="false">concentrations!#REF!</f>
        <v>#VALUE!</v>
      </c>
      <c r="BH89" s="57" t="e">
        <f aca="false">'surfaces brutes'!#ref!</f>
        <v>#VALUE!</v>
      </c>
      <c r="BI89" s="42" t="e">
        <f aca="false">concentrations!#REF!</f>
        <v>#VALUE!</v>
      </c>
      <c r="BJ89" s="57" t="e">
        <f aca="false">'surfaces brutes'!#ref!</f>
        <v>#VALUE!</v>
      </c>
      <c r="BK89" s="42" t="e">
        <f aca="false">concentrations!#REF!</f>
        <v>#VALUE!</v>
      </c>
      <c r="BL89" s="57" t="e">
        <f aca="false">'surfaces brutes'!#ref!</f>
        <v>#VALUE!</v>
      </c>
      <c r="BM89" s="42" t="e">
        <f aca="false">concentrations!#REF!</f>
        <v>#VALUE!</v>
      </c>
      <c r="BN89" s="57" t="e">
        <f aca="false">'surfaces brutes'!#ref!</f>
        <v>#VALUE!</v>
      </c>
      <c r="BO89" s="42" t="e">
        <f aca="false">concentrations!#REF!</f>
        <v>#VALUE!</v>
      </c>
      <c r="BP89" s="57" t="e">
        <f aca="false">'surfaces brutes'!#ref!</f>
        <v>#VALUE!</v>
      </c>
      <c r="BQ89" s="57" t="e">
        <f aca="false">concentrations!#REF!</f>
        <v>#VALUE!</v>
      </c>
      <c r="BR89" s="57" t="e">
        <f aca="false">'surfaces brutes'!#ref!</f>
        <v>#VALUE!</v>
      </c>
      <c r="BS89" s="42" t="e">
        <f aca="false">concentrations!#REF!</f>
        <v>#VALUE!</v>
      </c>
      <c r="BT89" s="57" t="e">
        <f aca="false">'surfaces brutes'!#ref!</f>
        <v>#VALUE!</v>
      </c>
      <c r="BU89" s="42"/>
      <c r="BV89" s="57"/>
      <c r="BW89" s="42"/>
      <c r="BX89" s="57"/>
      <c r="BY89" s="42"/>
      <c r="BZ89" s="57"/>
      <c r="CA89" s="42"/>
      <c r="CB89" s="57"/>
      <c r="CC89" s="42"/>
      <c r="CD89" s="57"/>
      <c r="CE89" s="42"/>
      <c r="CF89" s="57"/>
      <c r="CG89" s="57"/>
      <c r="CH89" s="57"/>
      <c r="CI89" s="57"/>
      <c r="CJ89" s="57"/>
      <c r="CK89" s="57"/>
      <c r="CL89" s="57"/>
      <c r="CM89" s="57"/>
      <c r="CN89" s="57"/>
    </row>
    <row r="90" customFormat="false" ht="13.2" hidden="false" customHeight="false" outlineLevel="0" collapsed="false">
      <c r="A90" s="66" t="e">
        <f aca="false">concentrations!#REF!</f>
        <v>#VALUE!</v>
      </c>
      <c r="B90" s="66" t="e">
        <f aca="false">concentrations!#REF!</f>
        <v>#VALUE!</v>
      </c>
      <c r="C90" s="67" t="e">
        <f aca="false">concentrations!#REF!</f>
        <v>#VALUE!</v>
      </c>
      <c r="D90" s="67" t="e">
        <f aca="false">'surfaces brutes'!#ref!</f>
        <v>#VALUE!</v>
      </c>
      <c r="E90" s="67" t="e">
        <f aca="false">'surfaces brutes'!#ref!</f>
        <v>#VALUE!</v>
      </c>
      <c r="F90" s="66" t="e">
        <f aca="false">'surfaces brutes'!#ref!</f>
        <v>#VALUE!</v>
      </c>
      <c r="G90" s="67" t="e">
        <f aca="false">concentrations!#REF!</f>
        <v>#VALUE!</v>
      </c>
      <c r="H90" s="67" t="e">
        <f aca="false">concentrations!#REF!</f>
        <v>#VALUE!</v>
      </c>
      <c r="I90" s="67" t="e">
        <f aca="false">concentrations!#REF!</f>
        <v>#VALUE!</v>
      </c>
      <c r="J90" s="67" t="e">
        <f aca="false">concentrations!#REF!</f>
        <v>#VALUE!</v>
      </c>
      <c r="K90" s="42" t="e">
        <f aca="false">concentrations!#REF!</f>
        <v>#VALUE!</v>
      </c>
      <c r="L90" s="0" t="e">
        <f aca="false">'surfaces brutes'!#ref!</f>
        <v>#VALUE!</v>
      </c>
      <c r="M90" s="42" t="e">
        <f aca="false">concentrations!#REF!</f>
        <v>#VALUE!</v>
      </c>
      <c r="N90" s="57" t="e">
        <f aca="false">'surfaces brutes'!#ref!</f>
        <v>#VALUE!</v>
      </c>
      <c r="O90" s="42" t="e">
        <f aca="false">concentrations!#REF!</f>
        <v>#VALUE!</v>
      </c>
      <c r="P90" s="57" t="e">
        <f aca="false">'surfaces brutes'!#ref!</f>
        <v>#VALUE!</v>
      </c>
      <c r="Q90" s="42" t="e">
        <f aca="false">concentrations!#REF!</f>
        <v>#VALUE!</v>
      </c>
      <c r="R90" s="57" t="e">
        <f aca="false">'surfaces brutes'!#ref!</f>
        <v>#VALUE!</v>
      </c>
      <c r="S90" s="42" t="e">
        <f aca="false">concentrations!#REF!</f>
        <v>#VALUE!</v>
      </c>
      <c r="T90" s="57" t="e">
        <f aca="false">'surfaces brutes'!#ref!</f>
        <v>#VALUE!</v>
      </c>
      <c r="U90" s="0" t="e">
        <f aca="false">concentrations!#REF!</f>
        <v>#VALUE!</v>
      </c>
      <c r="V90" s="0" t="e">
        <f aca="false">'surfaces brutes'!#ref!</f>
        <v>#VALUE!</v>
      </c>
      <c r="W90" s="42" t="e">
        <f aca="false">concentrations!#REF!</f>
        <v>#VALUE!</v>
      </c>
      <c r="X90" s="57" t="e">
        <f aca="false">'surfaces brutes'!#ref!</f>
        <v>#VALUE!</v>
      </c>
      <c r="Y90" s="42" t="e">
        <f aca="false">concentrations!#REF!</f>
        <v>#VALUE!</v>
      </c>
      <c r="Z90" s="57" t="e">
        <f aca="false">'surfaces brutes'!#ref!</f>
        <v>#VALUE!</v>
      </c>
      <c r="AA90" s="42" t="e">
        <f aca="false">concentrations!#REF!</f>
        <v>#VALUE!</v>
      </c>
      <c r="AB90" s="57" t="e">
        <f aca="false">'surfaces brutes'!#ref!</f>
        <v>#VALUE!</v>
      </c>
      <c r="AC90" s="42" t="e">
        <f aca="false">concentrations!#REF!</f>
        <v>#VALUE!</v>
      </c>
      <c r="AD90" s="57" t="e">
        <f aca="false">'surfaces brutes'!#ref!</f>
        <v>#VALUE!</v>
      </c>
      <c r="AE90" s="57" t="e">
        <f aca="false">concentrations!#REF!</f>
        <v>#VALUE!</v>
      </c>
      <c r="AF90" s="42" t="e">
        <f aca="false">'surfaces brutes'!#ref!</f>
        <v>#VALUE!</v>
      </c>
      <c r="AG90" s="42" t="e">
        <f aca="false">concentrations!#REF!</f>
        <v>#VALUE!</v>
      </c>
      <c r="AH90" s="57" t="e">
        <f aca="false">'surfaces brutes'!#ref!</f>
        <v>#VALUE!</v>
      </c>
      <c r="AI90" s="0" t="e">
        <f aca="false">concentrations!#REF!</f>
        <v>#VALUE!</v>
      </c>
      <c r="AJ90" s="57" t="e">
        <f aca="false">'surfaces brutes'!#ref!</f>
        <v>#VALUE!</v>
      </c>
      <c r="AK90" s="42" t="e">
        <f aca="false">concentrations!#REF!</f>
        <v>#VALUE!</v>
      </c>
      <c r="AL90" s="0" t="e">
        <f aca="false">'surfaces brutes'!#ref!</f>
        <v>#VALUE!</v>
      </c>
      <c r="AM90" s="0" t="e">
        <f aca="false">concentrations!#REF!</f>
        <v>#VALUE!</v>
      </c>
      <c r="AN90" s="57" t="e">
        <f aca="false">'surfaces brutes'!#ref!</f>
        <v>#VALUE!</v>
      </c>
      <c r="AO90" s="42" t="e">
        <f aca="false">concentrations!#REF!</f>
        <v>#VALUE!</v>
      </c>
      <c r="AP90" s="0" t="e">
        <f aca="false">'surfaces brutes'!#ref!</f>
        <v>#VALUE!</v>
      </c>
      <c r="AQ90" s="42" t="e">
        <f aca="false">concentrations!#REF!</f>
        <v>#VALUE!</v>
      </c>
      <c r="AR90" s="57" t="e">
        <f aca="false">'surfaces brutes'!#ref!</f>
        <v>#VALUE!</v>
      </c>
      <c r="AS90" s="42" t="e">
        <f aca="false">concentrations!#REF!</f>
        <v>#VALUE!</v>
      </c>
      <c r="AT90" s="57" t="e">
        <f aca="false">'surfaces brutes'!#ref!</f>
        <v>#VALUE!</v>
      </c>
      <c r="AU90" s="42" t="e">
        <f aca="false">concentrations!#REF!</f>
        <v>#VALUE!</v>
      </c>
      <c r="AV90" s="57" t="e">
        <f aca="false">'surfaces brutes'!#ref!</f>
        <v>#VALUE!</v>
      </c>
      <c r="AW90" s="42" t="e">
        <f aca="false">concentrations!#REF!</f>
        <v>#VALUE!</v>
      </c>
      <c r="AX90" s="57" t="e">
        <f aca="false">'surfaces brutes'!#ref!</f>
        <v>#VALUE!</v>
      </c>
      <c r="AY90" s="42" t="e">
        <f aca="false">concentrations!#REF!</f>
        <v>#VALUE!</v>
      </c>
      <c r="AZ90" s="57" t="e">
        <f aca="false">'surfaces brutes'!#ref!</f>
        <v>#VALUE!</v>
      </c>
      <c r="BA90" s="42" t="e">
        <f aca="false">concentrations!#REF!</f>
        <v>#VALUE!</v>
      </c>
      <c r="BB90" s="42" t="e">
        <f aca="false">'surfaces brutes'!#ref!</f>
        <v>#VALUE!</v>
      </c>
      <c r="BC90" s="42" t="e">
        <f aca="false">concentrations!#REF!</f>
        <v>#VALUE!</v>
      </c>
      <c r="BD90" s="57" t="e">
        <f aca="false">'surfaces brutes'!#ref!</f>
        <v>#VALUE!</v>
      </c>
      <c r="BE90" s="42" t="e">
        <f aca="false">concentrations!#REF!</f>
        <v>#VALUE!</v>
      </c>
      <c r="BF90" s="57" t="e">
        <f aca="false">'surfaces brutes'!#ref!</f>
        <v>#VALUE!</v>
      </c>
      <c r="BG90" s="0" t="e">
        <f aca="false">concentrations!#REF!</f>
        <v>#VALUE!</v>
      </c>
      <c r="BH90" s="57" t="e">
        <f aca="false">'surfaces brutes'!#ref!</f>
        <v>#VALUE!</v>
      </c>
      <c r="BI90" s="42" t="e">
        <f aca="false">concentrations!#REF!</f>
        <v>#VALUE!</v>
      </c>
      <c r="BJ90" s="57" t="e">
        <f aca="false">'surfaces brutes'!#ref!</f>
        <v>#VALUE!</v>
      </c>
      <c r="BK90" s="42" t="e">
        <f aca="false">concentrations!#REF!</f>
        <v>#VALUE!</v>
      </c>
      <c r="BL90" s="57" t="e">
        <f aca="false">'surfaces brutes'!#ref!</f>
        <v>#VALUE!</v>
      </c>
      <c r="BM90" s="42" t="e">
        <f aca="false">concentrations!#REF!</f>
        <v>#VALUE!</v>
      </c>
      <c r="BN90" s="57" t="e">
        <f aca="false">'surfaces brutes'!#ref!</f>
        <v>#VALUE!</v>
      </c>
      <c r="BO90" s="42" t="e">
        <f aca="false">concentrations!#REF!</f>
        <v>#VALUE!</v>
      </c>
      <c r="BP90" s="57" t="e">
        <f aca="false">'surfaces brutes'!#ref!</f>
        <v>#VALUE!</v>
      </c>
      <c r="BQ90" s="57" t="e">
        <f aca="false">concentrations!#REF!</f>
        <v>#VALUE!</v>
      </c>
      <c r="BR90" s="57" t="e">
        <f aca="false">'surfaces brutes'!#ref!</f>
        <v>#VALUE!</v>
      </c>
      <c r="BS90" s="42" t="e">
        <f aca="false">concentrations!#REF!</f>
        <v>#VALUE!</v>
      </c>
      <c r="BT90" s="57" t="e">
        <f aca="false">'surfaces brutes'!#ref!</f>
        <v>#VALUE!</v>
      </c>
      <c r="BU90" s="42"/>
      <c r="BV90" s="57"/>
      <c r="BW90" s="42"/>
      <c r="BX90" s="57"/>
      <c r="BY90" s="42"/>
      <c r="BZ90" s="57"/>
      <c r="CA90" s="42"/>
      <c r="CB90" s="57"/>
      <c r="CC90" s="42"/>
      <c r="CD90" s="57"/>
      <c r="CE90" s="42"/>
      <c r="CF90" s="57"/>
      <c r="CG90" s="57"/>
      <c r="CH90" s="57"/>
      <c r="CI90" s="57"/>
      <c r="CJ90" s="57"/>
      <c r="CK90" s="57"/>
      <c r="CL90" s="57"/>
      <c r="CM90" s="57"/>
      <c r="CN90" s="57"/>
    </row>
    <row r="91" customFormat="false" ht="13.2" hidden="false" customHeight="false" outlineLevel="0" collapsed="false">
      <c r="A91" s="66" t="e">
        <f aca="false">concentrations!#REF!</f>
        <v>#VALUE!</v>
      </c>
      <c r="B91" s="66" t="e">
        <f aca="false">concentrations!#REF!</f>
        <v>#VALUE!</v>
      </c>
      <c r="C91" s="67" t="e">
        <f aca="false">concentrations!#REF!</f>
        <v>#VALUE!</v>
      </c>
      <c r="D91" s="67" t="e">
        <f aca="false">'surfaces brutes'!#ref!</f>
        <v>#VALUE!</v>
      </c>
      <c r="E91" s="67" t="e">
        <f aca="false">'surfaces brutes'!#ref!</f>
        <v>#VALUE!</v>
      </c>
      <c r="F91" s="66" t="e">
        <f aca="false">'surfaces brutes'!#ref!</f>
        <v>#VALUE!</v>
      </c>
      <c r="G91" s="67" t="e">
        <f aca="false">concentrations!#REF!</f>
        <v>#VALUE!</v>
      </c>
      <c r="H91" s="67" t="e">
        <f aca="false">concentrations!#REF!</f>
        <v>#VALUE!</v>
      </c>
      <c r="I91" s="67" t="e">
        <f aca="false">concentrations!#REF!</f>
        <v>#VALUE!</v>
      </c>
      <c r="J91" s="67" t="e">
        <f aca="false">concentrations!#REF!</f>
        <v>#VALUE!</v>
      </c>
      <c r="K91" s="42" t="e">
        <f aca="false">concentrations!#REF!</f>
        <v>#VALUE!</v>
      </c>
      <c r="L91" s="0" t="e">
        <f aca="false">'surfaces brutes'!#ref!</f>
        <v>#VALUE!</v>
      </c>
      <c r="M91" s="42" t="e">
        <f aca="false">concentrations!#REF!</f>
        <v>#VALUE!</v>
      </c>
      <c r="N91" s="57" t="e">
        <f aca="false">'surfaces brutes'!#ref!</f>
        <v>#VALUE!</v>
      </c>
      <c r="O91" s="42" t="e">
        <f aca="false">concentrations!#REF!</f>
        <v>#VALUE!</v>
      </c>
      <c r="P91" s="57" t="e">
        <f aca="false">'surfaces brutes'!#ref!</f>
        <v>#VALUE!</v>
      </c>
      <c r="Q91" s="42" t="e">
        <f aca="false">concentrations!#REF!</f>
        <v>#VALUE!</v>
      </c>
      <c r="R91" s="57" t="e">
        <f aca="false">'surfaces brutes'!#ref!</f>
        <v>#VALUE!</v>
      </c>
      <c r="S91" s="42" t="e">
        <f aca="false">concentrations!#REF!</f>
        <v>#VALUE!</v>
      </c>
      <c r="T91" s="57" t="e">
        <f aca="false">'surfaces brutes'!#ref!</f>
        <v>#VALUE!</v>
      </c>
      <c r="U91" s="0" t="e">
        <f aca="false">concentrations!#REF!</f>
        <v>#VALUE!</v>
      </c>
      <c r="V91" s="0" t="e">
        <f aca="false">'surfaces brutes'!#ref!</f>
        <v>#VALUE!</v>
      </c>
      <c r="W91" s="42" t="e">
        <f aca="false">concentrations!#REF!</f>
        <v>#VALUE!</v>
      </c>
      <c r="X91" s="57" t="e">
        <f aca="false">'surfaces brutes'!#ref!</f>
        <v>#VALUE!</v>
      </c>
      <c r="Y91" s="42" t="e">
        <f aca="false">concentrations!#REF!</f>
        <v>#VALUE!</v>
      </c>
      <c r="Z91" s="57" t="e">
        <f aca="false">'surfaces brutes'!#ref!</f>
        <v>#VALUE!</v>
      </c>
      <c r="AA91" s="42" t="e">
        <f aca="false">concentrations!#REF!</f>
        <v>#VALUE!</v>
      </c>
      <c r="AB91" s="57" t="e">
        <f aca="false">'surfaces brutes'!#ref!</f>
        <v>#VALUE!</v>
      </c>
      <c r="AC91" s="42" t="e">
        <f aca="false">concentrations!#REF!</f>
        <v>#VALUE!</v>
      </c>
      <c r="AD91" s="57" t="e">
        <f aca="false">'surfaces brutes'!#ref!</f>
        <v>#VALUE!</v>
      </c>
      <c r="AE91" s="57" t="e">
        <f aca="false">concentrations!#REF!</f>
        <v>#VALUE!</v>
      </c>
      <c r="AF91" s="42" t="e">
        <f aca="false">'surfaces brutes'!#ref!</f>
        <v>#VALUE!</v>
      </c>
      <c r="AG91" s="42" t="e">
        <f aca="false">concentrations!#REF!</f>
        <v>#VALUE!</v>
      </c>
      <c r="AH91" s="57" t="e">
        <f aca="false">'surfaces brutes'!#ref!</f>
        <v>#VALUE!</v>
      </c>
      <c r="AI91" s="0" t="e">
        <f aca="false">concentrations!#REF!</f>
        <v>#VALUE!</v>
      </c>
      <c r="AJ91" s="57" t="e">
        <f aca="false">'surfaces brutes'!#ref!</f>
        <v>#VALUE!</v>
      </c>
      <c r="AK91" s="42" t="e">
        <f aca="false">concentrations!#REF!</f>
        <v>#VALUE!</v>
      </c>
      <c r="AL91" s="0" t="e">
        <f aca="false">'surfaces brutes'!#ref!</f>
        <v>#VALUE!</v>
      </c>
      <c r="AM91" s="0" t="e">
        <f aca="false">concentrations!#REF!</f>
        <v>#VALUE!</v>
      </c>
      <c r="AN91" s="57" t="e">
        <f aca="false">'surfaces brutes'!#ref!</f>
        <v>#VALUE!</v>
      </c>
      <c r="AO91" s="42" t="e">
        <f aca="false">concentrations!#REF!</f>
        <v>#VALUE!</v>
      </c>
      <c r="AP91" s="0" t="e">
        <f aca="false">'surfaces brutes'!#ref!</f>
        <v>#VALUE!</v>
      </c>
      <c r="AQ91" s="42" t="e">
        <f aca="false">concentrations!#REF!</f>
        <v>#VALUE!</v>
      </c>
      <c r="AR91" s="57" t="e">
        <f aca="false">'surfaces brutes'!#ref!</f>
        <v>#VALUE!</v>
      </c>
      <c r="AS91" s="42" t="e">
        <f aca="false">concentrations!#REF!</f>
        <v>#VALUE!</v>
      </c>
      <c r="AT91" s="57" t="e">
        <f aca="false">'surfaces brutes'!#ref!</f>
        <v>#VALUE!</v>
      </c>
      <c r="AU91" s="42" t="e">
        <f aca="false">concentrations!#REF!</f>
        <v>#VALUE!</v>
      </c>
      <c r="AV91" s="57" t="e">
        <f aca="false">'surfaces brutes'!#ref!</f>
        <v>#VALUE!</v>
      </c>
      <c r="AW91" s="42" t="e">
        <f aca="false">concentrations!#REF!</f>
        <v>#VALUE!</v>
      </c>
      <c r="AX91" s="57" t="e">
        <f aca="false">'surfaces brutes'!#ref!</f>
        <v>#VALUE!</v>
      </c>
      <c r="AY91" s="42" t="e">
        <f aca="false">concentrations!#REF!</f>
        <v>#VALUE!</v>
      </c>
      <c r="AZ91" s="57" t="e">
        <f aca="false">'surfaces brutes'!#ref!</f>
        <v>#VALUE!</v>
      </c>
      <c r="BA91" s="42" t="e">
        <f aca="false">concentrations!#REF!</f>
        <v>#VALUE!</v>
      </c>
      <c r="BB91" s="42" t="e">
        <f aca="false">'surfaces brutes'!#ref!</f>
        <v>#VALUE!</v>
      </c>
      <c r="BC91" s="42" t="e">
        <f aca="false">concentrations!#REF!</f>
        <v>#VALUE!</v>
      </c>
      <c r="BD91" s="57" t="e">
        <f aca="false">'surfaces brutes'!#ref!</f>
        <v>#VALUE!</v>
      </c>
      <c r="BE91" s="42" t="e">
        <f aca="false">concentrations!#REF!</f>
        <v>#VALUE!</v>
      </c>
      <c r="BF91" s="57" t="e">
        <f aca="false">'surfaces brutes'!#ref!</f>
        <v>#VALUE!</v>
      </c>
      <c r="BG91" s="0" t="e">
        <f aca="false">concentrations!#REF!</f>
        <v>#VALUE!</v>
      </c>
      <c r="BH91" s="57" t="e">
        <f aca="false">'surfaces brutes'!#ref!</f>
        <v>#VALUE!</v>
      </c>
      <c r="BI91" s="42" t="e">
        <f aca="false">concentrations!#REF!</f>
        <v>#VALUE!</v>
      </c>
      <c r="BJ91" s="57" t="e">
        <f aca="false">'surfaces brutes'!#ref!</f>
        <v>#VALUE!</v>
      </c>
      <c r="BK91" s="42" t="e">
        <f aca="false">concentrations!#REF!</f>
        <v>#VALUE!</v>
      </c>
      <c r="BL91" s="57" t="e">
        <f aca="false">'surfaces brutes'!#ref!</f>
        <v>#VALUE!</v>
      </c>
      <c r="BM91" s="42" t="e">
        <f aca="false">concentrations!#REF!</f>
        <v>#VALUE!</v>
      </c>
      <c r="BN91" s="57" t="e">
        <f aca="false">'surfaces brutes'!#ref!</f>
        <v>#VALUE!</v>
      </c>
      <c r="BO91" s="42" t="e">
        <f aca="false">concentrations!#REF!</f>
        <v>#VALUE!</v>
      </c>
      <c r="BP91" s="57" t="e">
        <f aca="false">'surfaces brutes'!#ref!</f>
        <v>#VALUE!</v>
      </c>
      <c r="BQ91" s="57" t="e">
        <f aca="false">concentrations!#REF!</f>
        <v>#VALUE!</v>
      </c>
      <c r="BR91" s="57" t="e">
        <f aca="false">'surfaces brutes'!#ref!</f>
        <v>#VALUE!</v>
      </c>
      <c r="BS91" s="42" t="e">
        <f aca="false">concentrations!#REF!</f>
        <v>#VALUE!</v>
      </c>
      <c r="BT91" s="57" t="e">
        <f aca="false">'surfaces brutes'!#ref!</f>
        <v>#VALUE!</v>
      </c>
      <c r="BU91" s="42"/>
      <c r="BV91" s="57"/>
      <c r="BW91" s="42"/>
      <c r="BX91" s="57"/>
      <c r="BY91" s="42"/>
      <c r="BZ91" s="57"/>
      <c r="CA91" s="42"/>
      <c r="CB91" s="57"/>
      <c r="CC91" s="42"/>
      <c r="CD91" s="57"/>
      <c r="CE91" s="42"/>
      <c r="CF91" s="57"/>
      <c r="CG91" s="57"/>
      <c r="CH91" s="57"/>
      <c r="CI91" s="57"/>
      <c r="CJ91" s="57"/>
      <c r="CK91" s="57"/>
      <c r="CL91" s="57"/>
      <c r="CM91" s="57"/>
      <c r="CN91" s="57"/>
    </row>
  </sheetData>
  <conditionalFormatting sqref="K92:BF94;K1:T91;AJ1:AK91;AN1:AO91;AQ1:BF91;W1:AH91;BH1:CF94">
    <cfRule type="cellIs" priority="2" operator="equal" aboveAverage="0" equalAverage="0" bottom="0" percent="0" rank="0" text="" dxfId="0">
      <formula>3</formula>
    </cfRule>
    <cfRule type="cellIs" priority="3" operator="equal" aboveAverage="0" equalAverage="0" bottom="0" percent="0" rank="0" text="" dxfId="0">
      <formula>2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0" activeCellId="0" sqref="E50"/>
    </sheetView>
  </sheetViews>
  <sheetFormatPr defaultRowHeight="13.2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2"/>
  <cols>
    <col collapsed="false" hidden="false" max="1025" min="1" style="0" width="10.3928571428571"/>
  </cols>
  <sheetData>
    <row r="1" customFormat="false" ht="13.2" hidden="false" customHeight="false" outlineLevel="0" collapsed="false">
      <c r="A1" s="0" t="s">
        <v>145</v>
      </c>
      <c r="B1" s="65" t="n">
        <v>44264</v>
      </c>
      <c r="C1" s="65"/>
      <c r="D1" s="65"/>
    </row>
    <row r="2" customFormat="false" ht="13.2" hidden="false" customHeight="false" outlineLevel="0" collapsed="false">
      <c r="A2" s="0" t="s">
        <v>146</v>
      </c>
      <c r="B2" s="0" t="n">
        <v>4905.462890625</v>
      </c>
    </row>
    <row r="3" customFormat="false" ht="13.2" hidden="false" customHeight="false" outlineLevel="0" collapsed="false">
      <c r="A3" s="0" t="s">
        <v>147</v>
      </c>
      <c r="B3" s="0" t="n">
        <v>4932.84326171875</v>
      </c>
    </row>
    <row r="4" customFormat="false" ht="13.2" hidden="false" customHeight="false" outlineLevel="0" collapsed="false">
      <c r="A4" s="0" t="s">
        <v>148</v>
      </c>
      <c r="B4" s="0" t="n">
        <v>4935.07177734375</v>
      </c>
    </row>
    <row r="5" customFormat="false" ht="13.2" hidden="false" customHeight="false" outlineLevel="0" collapsed="false">
      <c r="A5" s="0" t="s">
        <v>149</v>
      </c>
      <c r="B5" s="0" t="n">
        <v>4931.8369140625</v>
      </c>
    </row>
    <row r="6" customFormat="false" ht="13.2" hidden="false" customHeight="false" outlineLevel="0" collapsed="false">
      <c r="A6" s="0" t="s">
        <v>150</v>
      </c>
      <c r="B6" s="0" t="n">
        <v>4927.84326171875</v>
      </c>
    </row>
    <row r="7" customFormat="false" ht="13.2" hidden="false" customHeight="false" outlineLevel="0" collapsed="false">
      <c r="A7" s="0" t="s">
        <v>151</v>
      </c>
    </row>
    <row r="8" customFormat="false" ht="13.2" hidden="false" customHeight="false" outlineLevel="0" collapsed="false">
      <c r="A8" s="0" t="s">
        <v>152</v>
      </c>
    </row>
    <row r="14" customFormat="false" ht="13.2" hidden="false" customHeight="false" outlineLevel="0" collapsed="false">
      <c r="A14" s="0" t="s">
        <v>153</v>
      </c>
      <c r="B14" s="68" t="n">
        <f aca="false">AVERAGE(B2:B12)</f>
        <v>4926.61162109375</v>
      </c>
      <c r="C14" s="0" t="e">
        <f aca="false">AVERAGE(C2:C12)</f>
        <v>#DIV/0!</v>
      </c>
      <c r="D14" s="0" t="e">
        <f aca="false">AVERAGE(D2:D12)</f>
        <v>#DIV/0!</v>
      </c>
      <c r="E14" s="0" t="e">
        <f aca="false">AVERAGE(E2:E12)</f>
        <v>#DIV/0!</v>
      </c>
      <c r="F14" s="0" t="e">
        <f aca="false">AVERAGE(F2:F12)</f>
        <v>#DIV/0!</v>
      </c>
    </row>
    <row r="15" customFormat="false" ht="13.2" hidden="false" customHeight="false" outlineLevel="0" collapsed="false">
      <c r="A15" s="0" t="s">
        <v>154</v>
      </c>
      <c r="B15" s="68" t="n">
        <f aca="false">MEDIAN(B2:B12)</f>
        <v>4931.8369140625</v>
      </c>
      <c r="C15" s="0" t="e">
        <f aca="false">MEDIAN(C2:C12)</f>
        <v>#VALUE!</v>
      </c>
      <c r="D15" s="0" t="e">
        <f aca="false">MEDIAN(D2:D12)</f>
        <v>#VALUE!</v>
      </c>
      <c r="E15" s="0" t="e">
        <f aca="false">MEDIAN(E2:E12)</f>
        <v>#VALUE!</v>
      </c>
      <c r="F15" s="0" t="e">
        <f aca="false">MEDIAN(F2:F12)</f>
        <v>#VALUE!</v>
      </c>
    </row>
    <row r="16" customFormat="false" ht="13.2" hidden="false" customHeight="false" outlineLevel="0" collapsed="false">
      <c r="A16" s="0" t="s">
        <v>155</v>
      </c>
      <c r="B16" s="68" t="n">
        <f aca="false">STDEV(B2:B12)</f>
        <v>12.1088502172153</v>
      </c>
      <c r="C16" s="0" t="e">
        <f aca="false">STDEV(C2:C12)</f>
        <v>#DIV/0!</v>
      </c>
      <c r="D16" s="0" t="e">
        <f aca="false">STDEV(D2:D12)</f>
        <v>#DIV/0!</v>
      </c>
      <c r="E16" s="0" t="e">
        <f aca="false">STDEV(E2:E12)</f>
        <v>#DIV/0!</v>
      </c>
      <c r="F16" s="0" t="e">
        <f aca="false">STDEV(F2:F12)</f>
        <v>#DIV/0!</v>
      </c>
    </row>
    <row r="17" customFormat="false" ht="13.2" hidden="false" customHeight="false" outlineLevel="0" collapsed="false">
      <c r="A17" s="0" t="s">
        <v>156</v>
      </c>
      <c r="B17" s="68" t="n">
        <f aca="false">B16*100/B15</f>
        <v>0.245524140968418</v>
      </c>
      <c r="C17" s="0" t="e">
        <f aca="false">C16*100/C15</f>
        <v>#DIV/0!</v>
      </c>
      <c r="D17" s="0" t="e">
        <f aca="false">D16*100/D15</f>
        <v>#DIV/0!</v>
      </c>
      <c r="E17" s="0" t="e">
        <f aca="false">E16*100/E15</f>
        <v>#DIV/0!</v>
      </c>
      <c r="F17" s="0" t="e">
        <f aca="false">F16*100/F15</f>
        <v>#DIV/0!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3.2"/>
  <cols>
    <col collapsed="false" hidden="false" max="1025" min="1" style="0" width="10.3928571428571"/>
  </cols>
  <sheetData>
    <row r="1" customFormat="false" ht="13.2" hidden="false" customHeight="false" outlineLevel="0" collapsed="false">
      <c r="A1" s="6" t="s">
        <v>1</v>
      </c>
      <c r="B1" s="57" t="s">
        <v>2</v>
      </c>
      <c r="C1" s="57" t="s">
        <v>3</v>
      </c>
      <c r="D1" s="57" t="s">
        <v>4</v>
      </c>
      <c r="E1" s="57" t="s">
        <v>18</v>
      </c>
      <c r="F1" s="57" t="s">
        <v>6</v>
      </c>
      <c r="G1" s="57" t="s">
        <v>7</v>
      </c>
      <c r="H1" s="57" t="s">
        <v>8</v>
      </c>
      <c r="I1" s="57" t="s">
        <v>9</v>
      </c>
      <c r="J1" s="30" t="s">
        <v>122</v>
      </c>
      <c r="K1" s="3" t="s">
        <v>24</v>
      </c>
      <c r="L1" s="30" t="s">
        <v>107</v>
      </c>
      <c r="M1" s="29" t="s">
        <v>25</v>
      </c>
      <c r="N1" s="30" t="s">
        <v>108</v>
      </c>
      <c r="O1" s="29" t="s">
        <v>28</v>
      </c>
      <c r="P1" s="30" t="s">
        <v>123</v>
      </c>
      <c r="Q1" s="29" t="s">
        <v>29</v>
      </c>
      <c r="R1" s="30" t="s">
        <v>109</v>
      </c>
      <c r="S1" s="29" t="s">
        <v>30</v>
      </c>
      <c r="T1" s="42" t="s">
        <v>124</v>
      </c>
      <c r="U1" s="0" t="s">
        <v>31</v>
      </c>
      <c r="V1" s="30" t="s">
        <v>125</v>
      </c>
      <c r="W1" s="29" t="s">
        <v>32</v>
      </c>
      <c r="X1" s="30" t="s">
        <v>126</v>
      </c>
      <c r="Y1" s="29" t="s">
        <v>33</v>
      </c>
      <c r="Z1" s="30" t="s">
        <v>127</v>
      </c>
      <c r="AA1" s="29" t="s">
        <v>34</v>
      </c>
      <c r="AB1" s="30" t="s">
        <v>128</v>
      </c>
      <c r="AC1" s="5" t="s">
        <v>36</v>
      </c>
      <c r="AD1" s="30" t="s">
        <v>129</v>
      </c>
      <c r="AE1" s="29" t="s">
        <v>37</v>
      </c>
      <c r="AF1" s="42" t="s">
        <v>130</v>
      </c>
      <c r="AG1" s="29" t="s">
        <v>38</v>
      </c>
      <c r="AH1" s="30" t="s">
        <v>131</v>
      </c>
      <c r="AI1" s="0" t="s">
        <v>39</v>
      </c>
      <c r="AJ1" s="30" t="s">
        <v>132</v>
      </c>
      <c r="AK1" s="0" t="s">
        <v>41</v>
      </c>
      <c r="AL1" s="30" t="s">
        <v>133</v>
      </c>
      <c r="AM1" s="29" t="s">
        <v>42</v>
      </c>
      <c r="AN1" s="30" t="s">
        <v>134</v>
      </c>
      <c r="AO1" s="0" t="s">
        <v>43</v>
      </c>
      <c r="AP1" s="0" t="s">
        <v>135</v>
      </c>
      <c r="AQ1" s="29" t="s">
        <v>44</v>
      </c>
      <c r="AR1" s="30" t="s">
        <v>136</v>
      </c>
      <c r="AS1" s="29" t="s">
        <v>45</v>
      </c>
      <c r="AT1" s="30" t="s">
        <v>137</v>
      </c>
      <c r="AU1" s="29" t="s">
        <v>46</v>
      </c>
      <c r="AV1" s="30" t="s">
        <v>138</v>
      </c>
      <c r="AW1" s="29" t="s">
        <v>47</v>
      </c>
      <c r="AX1" s="30" t="s">
        <v>139</v>
      </c>
      <c r="AY1" s="29" t="s">
        <v>48</v>
      </c>
      <c r="AZ1" s="30" t="s">
        <v>140</v>
      </c>
      <c r="BA1" s="5" t="s">
        <v>49</v>
      </c>
      <c r="BB1" s="30" t="s">
        <v>101</v>
      </c>
      <c r="BC1" s="29" t="s">
        <v>50</v>
      </c>
      <c r="BD1" s="30" t="s">
        <v>141</v>
      </c>
      <c r="BE1" s="29" t="s">
        <v>51</v>
      </c>
      <c r="BF1" s="0" t="s">
        <v>99</v>
      </c>
      <c r="BG1" s="29" t="s">
        <v>52</v>
      </c>
      <c r="BH1" s="30" t="s">
        <v>100</v>
      </c>
      <c r="BI1" s="29" t="s">
        <v>53</v>
      </c>
      <c r="BJ1" s="30" t="s">
        <v>110</v>
      </c>
      <c r="BK1" s="29" t="s">
        <v>54</v>
      </c>
      <c r="BL1" s="29" t="s">
        <v>111</v>
      </c>
      <c r="BM1" s="29" t="s">
        <v>57</v>
      </c>
      <c r="BN1" s="30" t="s">
        <v>22</v>
      </c>
    </row>
    <row r="2" customFormat="false" ht="13.2" hidden="false" customHeight="false" outlineLevel="0" collapsed="false">
      <c r="A2" s="6" t="n">
        <v>44264</v>
      </c>
      <c r="B2" s="57" t="s">
        <v>64</v>
      </c>
      <c r="C2" s="57" t="s">
        <v>65</v>
      </c>
      <c r="D2" s="57" t="s">
        <v>64</v>
      </c>
      <c r="E2" s="6" t="n">
        <v>44242</v>
      </c>
      <c r="F2" s="57" t="n">
        <v>1</v>
      </c>
      <c r="G2" s="57" t="n">
        <v>5</v>
      </c>
      <c r="H2" s="57" t="n">
        <v>11</v>
      </c>
      <c r="I2" s="57" t="n">
        <v>2.27</v>
      </c>
      <c r="J2" s="30" t="n">
        <v>0.0333</v>
      </c>
      <c r="K2" s="3" t="n">
        <v>0</v>
      </c>
      <c r="L2" s="30" t="n">
        <v>0.0538</v>
      </c>
      <c r="M2" s="29" t="n">
        <v>0</v>
      </c>
      <c r="N2" s="30" t="s">
        <v>142</v>
      </c>
      <c r="O2" s="29" t="n">
        <v>0</v>
      </c>
      <c r="P2" s="30" t="n">
        <v>0.0213</v>
      </c>
      <c r="Q2" s="29" t="n">
        <v>0</v>
      </c>
      <c r="R2" s="30" t="s">
        <v>142</v>
      </c>
      <c r="S2" s="29" t="n">
        <v>0</v>
      </c>
      <c r="T2" s="42" t="n">
        <v>0.0036</v>
      </c>
      <c r="U2" s="0" t="n">
        <v>0</v>
      </c>
      <c r="V2" s="30" t="n">
        <v>0.0275</v>
      </c>
      <c r="W2" s="29" t="n">
        <v>0</v>
      </c>
      <c r="X2" s="30" t="n">
        <v>0.063</v>
      </c>
      <c r="Y2" s="29" t="n">
        <v>0</v>
      </c>
      <c r="Z2" s="30" t="n">
        <v>0.0058</v>
      </c>
      <c r="AA2" s="29" t="n">
        <v>0</v>
      </c>
      <c r="AB2" s="30" t="n">
        <v>0.0132</v>
      </c>
      <c r="AC2" s="5" t="n">
        <v>0</v>
      </c>
      <c r="AD2" s="30" t="n">
        <v>0.0036</v>
      </c>
      <c r="AE2" s="29" t="n">
        <v>0</v>
      </c>
      <c r="AF2" s="42" t="n">
        <v>0.0806</v>
      </c>
      <c r="AG2" s="29" t="n">
        <v>0</v>
      </c>
      <c r="AH2" s="30" t="n">
        <v>0.0025</v>
      </c>
      <c r="AI2" s="0" t="n">
        <v>0</v>
      </c>
      <c r="AJ2" s="42" t="n">
        <v>0.033</v>
      </c>
      <c r="AK2" s="0" t="n">
        <v>0</v>
      </c>
      <c r="AL2" s="42" t="s">
        <v>142</v>
      </c>
      <c r="AM2" s="29" t="n">
        <v>0</v>
      </c>
      <c r="AN2" s="30" t="n">
        <v>0.0293</v>
      </c>
      <c r="AO2" s="0" t="n">
        <v>0</v>
      </c>
      <c r="AP2" s="0" t="n">
        <v>0.004637081</v>
      </c>
      <c r="AQ2" s="29" t="n">
        <v>0</v>
      </c>
      <c r="AR2" s="30" t="n">
        <v>0.0127</v>
      </c>
      <c r="AS2" s="29" t="n">
        <v>0</v>
      </c>
      <c r="AT2" s="30" t="n">
        <v>0.002</v>
      </c>
      <c r="AU2" s="29" t="n">
        <v>0</v>
      </c>
      <c r="AV2" s="30" t="s">
        <v>142</v>
      </c>
      <c r="AW2" s="29" t="n">
        <v>0</v>
      </c>
      <c r="AX2" s="30" t="s">
        <v>142</v>
      </c>
      <c r="AY2" s="29" t="n">
        <v>0</v>
      </c>
      <c r="AZ2" s="30" t="n">
        <v>0.0498</v>
      </c>
      <c r="BA2" s="5" t="n">
        <v>0</v>
      </c>
      <c r="BB2" s="30" t="n">
        <v>0.0498</v>
      </c>
      <c r="BC2" s="29" t="n">
        <v>0</v>
      </c>
      <c r="BD2" s="30" t="n">
        <v>0.0162</v>
      </c>
      <c r="BE2" s="29" t="n">
        <v>0</v>
      </c>
      <c r="BF2" s="42" t="n">
        <v>0.4484</v>
      </c>
      <c r="BG2" s="29" t="n">
        <v>0</v>
      </c>
      <c r="BH2" s="30" t="n">
        <v>0.4646</v>
      </c>
      <c r="BI2" s="29" t="n">
        <v>0</v>
      </c>
      <c r="BJ2" s="30" t="n">
        <v>0.0055</v>
      </c>
      <c r="BK2" s="29" t="n">
        <v>0</v>
      </c>
      <c r="BL2" s="30" t="n">
        <v>0.0174</v>
      </c>
      <c r="BM2" s="29" t="n">
        <v>0</v>
      </c>
      <c r="BN2" s="30" t="s">
        <v>67</v>
      </c>
    </row>
    <row r="3" customFormat="false" ht="13.2" hidden="false" customHeight="false" outlineLevel="0" collapsed="false">
      <c r="A3" s="6" t="n">
        <v>44264</v>
      </c>
      <c r="B3" s="57" t="s">
        <v>64</v>
      </c>
      <c r="C3" s="57" t="s">
        <v>68</v>
      </c>
      <c r="D3" s="57" t="s">
        <v>64</v>
      </c>
      <c r="E3" s="6" t="n">
        <v>44242</v>
      </c>
      <c r="F3" s="57" t="n">
        <v>1</v>
      </c>
      <c r="G3" s="57" t="n">
        <v>10</v>
      </c>
      <c r="H3" s="57" t="n">
        <v>10</v>
      </c>
      <c r="I3" s="57" t="n">
        <v>2.27</v>
      </c>
      <c r="J3" s="30" t="n">
        <v>0.0331</v>
      </c>
      <c r="K3" s="3" t="n">
        <v>0</v>
      </c>
      <c r="L3" s="30" t="n">
        <v>0.0555</v>
      </c>
      <c r="M3" s="29" t="n">
        <v>0</v>
      </c>
      <c r="N3" s="30" t="s">
        <v>142</v>
      </c>
      <c r="O3" s="29" t="n">
        <v>0</v>
      </c>
      <c r="P3" s="30" t="n">
        <v>0.0235</v>
      </c>
      <c r="Q3" s="29" t="n">
        <v>0</v>
      </c>
      <c r="R3" s="30" t="s">
        <v>142</v>
      </c>
      <c r="S3" s="29" t="n">
        <v>0</v>
      </c>
      <c r="T3" s="42" t="n">
        <v>0.0037</v>
      </c>
      <c r="U3" s="0" t="n">
        <v>0</v>
      </c>
      <c r="V3" s="30" t="n">
        <v>0.0288</v>
      </c>
      <c r="W3" s="29" t="n">
        <v>0</v>
      </c>
      <c r="X3" s="30" t="n">
        <v>0.065</v>
      </c>
      <c r="Y3" s="29" t="n">
        <v>0</v>
      </c>
      <c r="Z3" s="30" t="n">
        <v>0.0062</v>
      </c>
      <c r="AA3" s="29" t="n">
        <v>0</v>
      </c>
      <c r="AB3" s="30" t="n">
        <v>0.0138</v>
      </c>
      <c r="AC3" s="5" t="n">
        <v>0</v>
      </c>
      <c r="AD3" s="30" t="n">
        <v>0.0042</v>
      </c>
      <c r="AE3" s="29" t="n">
        <v>0</v>
      </c>
      <c r="AF3" s="42" t="n">
        <v>0.0845</v>
      </c>
      <c r="AG3" s="29" t="n">
        <v>0</v>
      </c>
      <c r="AH3" s="30" t="n">
        <v>0.0025</v>
      </c>
      <c r="AI3" s="0" t="n">
        <v>0</v>
      </c>
      <c r="AJ3" s="42" t="n">
        <v>0.0341</v>
      </c>
      <c r="AK3" s="0" t="n">
        <v>0</v>
      </c>
      <c r="AL3" s="42" t="s">
        <v>142</v>
      </c>
      <c r="AM3" s="29" t="n">
        <v>0</v>
      </c>
      <c r="AN3" s="30" t="n">
        <v>0.0317</v>
      </c>
      <c r="AO3" s="0" t="n">
        <v>0</v>
      </c>
      <c r="AP3" s="0" t="n">
        <v>0.004171404</v>
      </c>
      <c r="AQ3" s="29" t="n">
        <v>0</v>
      </c>
      <c r="AR3" s="30" t="n">
        <v>0.013</v>
      </c>
      <c r="AS3" s="29" t="n">
        <v>0</v>
      </c>
      <c r="AT3" s="30" t="n">
        <v>0.0022</v>
      </c>
      <c r="AU3" s="29" t="n">
        <v>0</v>
      </c>
      <c r="AV3" s="30" t="s">
        <v>142</v>
      </c>
      <c r="AW3" s="29" t="n">
        <v>0</v>
      </c>
      <c r="AX3" s="30" t="s">
        <v>142</v>
      </c>
      <c r="AY3" s="29" t="n">
        <v>0</v>
      </c>
      <c r="AZ3" s="30" t="n">
        <v>0.0523</v>
      </c>
      <c r="BA3" s="5" t="n">
        <v>0</v>
      </c>
      <c r="BB3" s="30" t="n">
        <v>0.0523</v>
      </c>
      <c r="BC3" s="29" t="n">
        <v>0</v>
      </c>
      <c r="BD3" s="30" t="s">
        <v>142</v>
      </c>
      <c r="BE3" s="29" t="n">
        <v>0</v>
      </c>
      <c r="BF3" s="42" t="n">
        <v>0.4898</v>
      </c>
      <c r="BG3" s="29" t="n">
        <v>0</v>
      </c>
      <c r="BH3" s="30" t="n">
        <v>0.4898</v>
      </c>
      <c r="BI3" s="29" t="n">
        <v>0</v>
      </c>
      <c r="BJ3" s="30" t="n">
        <v>0.0269</v>
      </c>
      <c r="BK3" s="29" t="n">
        <v>0</v>
      </c>
      <c r="BL3" s="30" t="n">
        <v>0.0184</v>
      </c>
      <c r="BM3" s="29" t="n">
        <v>0</v>
      </c>
      <c r="BN3" s="30" t="s">
        <v>67</v>
      </c>
    </row>
    <row r="4" customFormat="false" ht="13.2" hidden="false" customHeight="false" outlineLevel="0" collapsed="false">
      <c r="A4" s="6" t="n">
        <v>44264</v>
      </c>
      <c r="B4" s="57" t="s">
        <v>64</v>
      </c>
      <c r="C4" s="57" t="s">
        <v>69</v>
      </c>
      <c r="D4" s="57" t="s">
        <v>64</v>
      </c>
      <c r="E4" s="6" t="n">
        <v>44242</v>
      </c>
      <c r="F4" s="57" t="n">
        <v>1</v>
      </c>
      <c r="G4" s="57" t="n">
        <v>20</v>
      </c>
      <c r="H4" s="57" t="n">
        <v>9</v>
      </c>
      <c r="I4" s="57" t="n">
        <v>2.27</v>
      </c>
      <c r="J4" s="30" t="n">
        <v>0.0339</v>
      </c>
      <c r="K4" s="3" t="n">
        <v>0</v>
      </c>
      <c r="L4" s="30" t="n">
        <v>0.0572</v>
      </c>
      <c r="M4" s="29" t="n">
        <v>0</v>
      </c>
      <c r="N4" s="30" t="s">
        <v>142</v>
      </c>
      <c r="O4" s="29" t="n">
        <v>0</v>
      </c>
      <c r="P4" s="30" t="n">
        <v>0.0228</v>
      </c>
      <c r="Q4" s="29" t="n">
        <v>0</v>
      </c>
      <c r="R4" s="30" t="s">
        <v>142</v>
      </c>
      <c r="S4" s="29" t="n">
        <v>0</v>
      </c>
      <c r="T4" s="42" t="n">
        <v>0.0038</v>
      </c>
      <c r="U4" s="0" t="n">
        <v>0</v>
      </c>
      <c r="V4" s="30" t="n">
        <v>0.0287</v>
      </c>
      <c r="W4" s="29" t="n">
        <v>0</v>
      </c>
      <c r="X4" s="30" t="n">
        <v>0.0685</v>
      </c>
      <c r="Y4" s="29" t="n">
        <v>0</v>
      </c>
      <c r="Z4" s="30" t="n">
        <v>0.0064</v>
      </c>
      <c r="AA4" s="29" t="n">
        <v>0</v>
      </c>
      <c r="AB4" s="30" t="n">
        <v>0.0141</v>
      </c>
      <c r="AC4" s="5" t="n">
        <v>0</v>
      </c>
      <c r="AD4" s="30" t="n">
        <v>0.0044</v>
      </c>
      <c r="AE4" s="29" t="n">
        <v>0</v>
      </c>
      <c r="AF4" s="42" t="n">
        <v>0.0861</v>
      </c>
      <c r="AG4" s="29" t="n">
        <v>0</v>
      </c>
      <c r="AH4" s="30" t="n">
        <v>0.0026</v>
      </c>
      <c r="AI4" s="0" t="n">
        <v>0</v>
      </c>
      <c r="AJ4" s="42" t="n">
        <v>0.0302</v>
      </c>
      <c r="AK4" s="0" t="n">
        <v>0</v>
      </c>
      <c r="AL4" s="42" t="s">
        <v>142</v>
      </c>
      <c r="AM4" s="29" t="n">
        <v>0</v>
      </c>
      <c r="AN4" s="30" t="n">
        <v>0.0314</v>
      </c>
      <c r="AO4" s="0" t="n">
        <v>0</v>
      </c>
      <c r="AP4" s="0" t="n">
        <v>0.002967661</v>
      </c>
      <c r="AQ4" s="29" t="n">
        <v>0</v>
      </c>
      <c r="AR4" s="30" t="n">
        <v>0.013</v>
      </c>
      <c r="AS4" s="29" t="n">
        <v>0</v>
      </c>
      <c r="AT4" s="30" t="n">
        <v>0.0017</v>
      </c>
      <c r="AU4" s="29" t="n">
        <v>0</v>
      </c>
      <c r="AV4" s="30" t="s">
        <v>142</v>
      </c>
      <c r="AW4" s="29" t="n">
        <v>0</v>
      </c>
      <c r="AX4" s="30" t="s">
        <v>142</v>
      </c>
      <c r="AY4" s="29" t="n">
        <v>0</v>
      </c>
      <c r="AZ4" s="30" t="n">
        <v>0.0514</v>
      </c>
      <c r="BA4" s="5" t="n">
        <v>0</v>
      </c>
      <c r="BB4" s="30" t="n">
        <v>0.0514</v>
      </c>
      <c r="BC4" s="29" t="n">
        <v>0</v>
      </c>
      <c r="BD4" s="30" t="s">
        <v>142</v>
      </c>
      <c r="BE4" s="29" t="n">
        <v>0</v>
      </c>
      <c r="BF4" s="42" t="n">
        <v>0.5056</v>
      </c>
      <c r="BG4" s="29" t="n">
        <v>0</v>
      </c>
      <c r="BH4" s="30" t="n">
        <v>0.5056</v>
      </c>
      <c r="BI4" s="29" t="n">
        <v>0</v>
      </c>
      <c r="BJ4" s="30" t="n">
        <v>0.0066</v>
      </c>
      <c r="BK4" s="29" t="n">
        <v>0</v>
      </c>
      <c r="BL4" s="30" t="n">
        <v>0.0192</v>
      </c>
      <c r="BM4" s="29" t="n">
        <v>0</v>
      </c>
      <c r="BN4" s="30" t="s">
        <v>67</v>
      </c>
    </row>
    <row r="5" customFormat="false" ht="13.2" hidden="false" customHeight="false" outlineLevel="0" collapsed="false">
      <c r="A5" s="6" t="n">
        <v>44264</v>
      </c>
      <c r="B5" s="57" t="s">
        <v>64</v>
      </c>
      <c r="C5" s="57" t="s">
        <v>70</v>
      </c>
      <c r="D5" s="57" t="s">
        <v>64</v>
      </c>
      <c r="E5" s="6" t="n">
        <v>44242</v>
      </c>
      <c r="F5" s="57" t="n">
        <v>1</v>
      </c>
      <c r="G5" s="57" t="n">
        <v>30</v>
      </c>
      <c r="H5" s="57" t="n">
        <v>7</v>
      </c>
      <c r="I5" s="57" t="n">
        <v>2.27</v>
      </c>
      <c r="J5" s="30" t="n">
        <v>0.0357</v>
      </c>
      <c r="K5" s="3" t="n">
        <v>0</v>
      </c>
      <c r="L5" s="30" t="n">
        <v>0.0592</v>
      </c>
      <c r="M5" s="29" t="n">
        <v>0</v>
      </c>
      <c r="N5" s="30" t="s">
        <v>142</v>
      </c>
      <c r="O5" s="29" t="n">
        <v>0</v>
      </c>
      <c r="P5" s="30" t="n">
        <v>0.0223</v>
      </c>
      <c r="Q5" s="29" t="n">
        <v>0</v>
      </c>
      <c r="R5" s="30" t="s">
        <v>142</v>
      </c>
      <c r="S5" s="29" t="n">
        <v>0</v>
      </c>
      <c r="T5" s="42" t="n">
        <v>0.0039</v>
      </c>
      <c r="U5" s="0" t="n">
        <v>0</v>
      </c>
      <c r="V5" s="30" t="n">
        <v>0.0298</v>
      </c>
      <c r="W5" s="29" t="n">
        <v>0</v>
      </c>
      <c r="X5" s="30" t="n">
        <v>0.0763</v>
      </c>
      <c r="Y5" s="29" t="n">
        <v>0</v>
      </c>
      <c r="Z5" s="30" t="n">
        <v>0.0082</v>
      </c>
      <c r="AA5" s="29" t="n">
        <v>0</v>
      </c>
      <c r="AB5" s="30" t="n">
        <v>0.0155</v>
      </c>
      <c r="AC5" s="5" t="n">
        <v>0</v>
      </c>
      <c r="AD5" s="30" t="n">
        <v>0.0054</v>
      </c>
      <c r="AE5" s="29" t="n">
        <v>0</v>
      </c>
      <c r="AF5" s="42" t="n">
        <v>0.0902</v>
      </c>
      <c r="AG5" s="29" t="n">
        <v>0</v>
      </c>
      <c r="AH5" s="30" t="n">
        <v>0.0032</v>
      </c>
      <c r="AI5" s="0" t="n">
        <v>0</v>
      </c>
      <c r="AJ5" s="42" t="n">
        <v>0.0288</v>
      </c>
      <c r="AK5" s="0" t="n">
        <v>0</v>
      </c>
      <c r="AL5" s="42" t="s">
        <v>142</v>
      </c>
      <c r="AM5" s="29" t="n">
        <v>0</v>
      </c>
      <c r="AN5" s="30" t="n">
        <v>0.0319</v>
      </c>
      <c r="AO5" s="0" t="n">
        <v>0</v>
      </c>
      <c r="AP5" s="0" t="n">
        <v>0.002219806</v>
      </c>
      <c r="AQ5" s="29" t="n">
        <v>0</v>
      </c>
      <c r="AR5" s="30" t="n">
        <v>0.0134</v>
      </c>
      <c r="AS5" s="29" t="n">
        <v>0</v>
      </c>
      <c r="AT5" s="30" t="n">
        <v>0.0017</v>
      </c>
      <c r="AU5" s="29" t="n">
        <v>0</v>
      </c>
      <c r="AV5" s="30" t="s">
        <v>142</v>
      </c>
      <c r="AW5" s="29" t="n">
        <v>0</v>
      </c>
      <c r="AX5" s="30" t="s">
        <v>142</v>
      </c>
      <c r="AY5" s="29" t="n">
        <v>0</v>
      </c>
      <c r="AZ5" s="30" t="n">
        <v>0.0522</v>
      </c>
      <c r="BA5" s="5" t="n">
        <v>0</v>
      </c>
      <c r="BB5" s="30" t="n">
        <v>0.0522</v>
      </c>
      <c r="BC5" s="29" t="n">
        <v>0</v>
      </c>
      <c r="BD5" s="30" t="s">
        <v>142</v>
      </c>
      <c r="BE5" s="29" t="n">
        <v>0</v>
      </c>
      <c r="BF5" s="42" t="n">
        <v>0.5362</v>
      </c>
      <c r="BG5" s="29" t="n">
        <v>0</v>
      </c>
      <c r="BH5" s="30" t="n">
        <v>0.5362</v>
      </c>
      <c r="BI5" s="29" t="n">
        <v>0</v>
      </c>
      <c r="BJ5" s="30" t="n">
        <v>0.0072</v>
      </c>
      <c r="BK5" s="29" t="n">
        <v>0</v>
      </c>
      <c r="BL5" s="30" t="n">
        <v>0.0202</v>
      </c>
      <c r="BM5" s="29" t="n">
        <v>0</v>
      </c>
      <c r="BN5" s="30" t="s">
        <v>67</v>
      </c>
    </row>
    <row r="6" customFormat="false" ht="13.2" hidden="false" customHeight="false" outlineLevel="0" collapsed="false">
      <c r="A6" s="6" t="n">
        <v>44264</v>
      </c>
      <c r="B6" s="57" t="s">
        <v>64</v>
      </c>
      <c r="C6" s="57" t="s">
        <v>71</v>
      </c>
      <c r="D6" s="57" t="s">
        <v>64</v>
      </c>
      <c r="E6" s="6" t="n">
        <v>44242</v>
      </c>
      <c r="F6" s="57" t="n">
        <v>1</v>
      </c>
      <c r="G6" s="57" t="n">
        <v>40</v>
      </c>
      <c r="H6" s="57" t="n">
        <v>6</v>
      </c>
      <c r="I6" s="57" t="n">
        <v>2.27</v>
      </c>
      <c r="J6" s="30" t="n">
        <v>0.0365</v>
      </c>
      <c r="K6" s="3" t="n">
        <v>0</v>
      </c>
      <c r="L6" s="30" t="n">
        <v>0.058</v>
      </c>
      <c r="M6" s="29" t="n">
        <v>0</v>
      </c>
      <c r="N6" s="30" t="s">
        <v>142</v>
      </c>
      <c r="O6" s="29" t="n">
        <v>0</v>
      </c>
      <c r="P6" s="30" t="n">
        <v>0.0208</v>
      </c>
      <c r="Q6" s="29" t="n">
        <v>0</v>
      </c>
      <c r="R6" s="30" t="s">
        <v>142</v>
      </c>
      <c r="S6" s="29" t="n">
        <v>0</v>
      </c>
      <c r="T6" s="42" t="n">
        <v>0.0037</v>
      </c>
      <c r="U6" s="0" t="n">
        <v>0</v>
      </c>
      <c r="V6" s="30" t="n">
        <v>0.0298</v>
      </c>
      <c r="W6" s="29" t="n">
        <v>0</v>
      </c>
      <c r="X6" s="30" t="n">
        <v>0.0767</v>
      </c>
      <c r="Y6" s="29" t="n">
        <v>0</v>
      </c>
      <c r="Z6" s="30" t="n">
        <v>0.0066</v>
      </c>
      <c r="AA6" s="29" t="n">
        <v>0</v>
      </c>
      <c r="AB6" s="30" t="n">
        <v>0.0141</v>
      </c>
      <c r="AC6" s="5" t="n">
        <v>0</v>
      </c>
      <c r="AD6" s="30" t="s">
        <v>142</v>
      </c>
      <c r="AE6" s="29" t="n">
        <v>0</v>
      </c>
      <c r="AF6" s="42" t="n">
        <v>0.0943</v>
      </c>
      <c r="AG6" s="29" t="n">
        <v>0</v>
      </c>
      <c r="AH6" s="30" t="n">
        <v>0.0028</v>
      </c>
      <c r="AI6" s="0" t="n">
        <v>0</v>
      </c>
      <c r="AJ6" s="42" t="n">
        <v>0.0215</v>
      </c>
      <c r="AK6" s="0" t="n">
        <v>0</v>
      </c>
      <c r="AL6" s="42" t="s">
        <v>142</v>
      </c>
      <c r="AM6" s="29" t="n">
        <v>0</v>
      </c>
      <c r="AN6" s="30" t="n">
        <v>0.0288</v>
      </c>
      <c r="AO6" s="0" t="n">
        <v>0</v>
      </c>
      <c r="AP6" s="0" t="n">
        <v>0.001571347</v>
      </c>
      <c r="AQ6" s="29" t="n">
        <v>0</v>
      </c>
      <c r="AR6" s="30" t="n">
        <v>0.0124</v>
      </c>
      <c r="AS6" s="29" t="n">
        <v>0</v>
      </c>
      <c r="AT6" s="30" t="n">
        <v>0.0015</v>
      </c>
      <c r="AU6" s="29" t="n">
        <v>0</v>
      </c>
      <c r="AV6" s="30" t="s">
        <v>142</v>
      </c>
      <c r="AW6" s="29" t="n">
        <v>0</v>
      </c>
      <c r="AX6" s="30" t="s">
        <v>142</v>
      </c>
      <c r="AY6" s="29" t="n">
        <v>0</v>
      </c>
      <c r="AZ6" s="30" t="n">
        <v>0.0521</v>
      </c>
      <c r="BA6" s="5" t="n">
        <v>0</v>
      </c>
      <c r="BB6" s="30" t="n">
        <v>0.0521</v>
      </c>
      <c r="BC6" s="29" t="n">
        <v>0</v>
      </c>
      <c r="BD6" s="30" t="s">
        <v>142</v>
      </c>
      <c r="BE6" s="29" t="n">
        <v>0</v>
      </c>
      <c r="BF6" s="42" t="n">
        <v>0.5155</v>
      </c>
      <c r="BG6" s="29" t="n">
        <v>0</v>
      </c>
      <c r="BH6" s="30" t="n">
        <v>0.5155</v>
      </c>
      <c r="BI6" s="29" t="n">
        <v>0</v>
      </c>
      <c r="BJ6" s="30" t="n">
        <v>0.0074</v>
      </c>
      <c r="BK6" s="29" t="n">
        <v>0</v>
      </c>
      <c r="BL6" s="30" t="n">
        <v>0.0194</v>
      </c>
      <c r="BM6" s="29" t="n">
        <v>0</v>
      </c>
      <c r="BN6" s="30" t="s">
        <v>67</v>
      </c>
    </row>
    <row r="7" customFormat="false" ht="13.2" hidden="false" customHeight="false" outlineLevel="0" collapsed="false">
      <c r="A7" s="6" t="n">
        <v>44264</v>
      </c>
      <c r="B7" s="57" t="s">
        <v>64</v>
      </c>
      <c r="C7" s="57" t="s">
        <v>72</v>
      </c>
      <c r="D7" s="57" t="s">
        <v>64</v>
      </c>
      <c r="E7" s="6" t="n">
        <v>44242</v>
      </c>
      <c r="F7" s="57" t="n">
        <v>1</v>
      </c>
      <c r="G7" s="57" t="n">
        <v>60</v>
      </c>
      <c r="H7" s="57" t="n">
        <v>4</v>
      </c>
      <c r="I7" s="57" t="n">
        <v>2.27</v>
      </c>
      <c r="J7" s="30" t="n">
        <v>0.0298</v>
      </c>
      <c r="K7" s="3" t="n">
        <v>0</v>
      </c>
      <c r="L7" s="30" t="n">
        <v>0.0476</v>
      </c>
      <c r="M7" s="29" t="n">
        <v>0</v>
      </c>
      <c r="N7" s="30" t="s">
        <v>142</v>
      </c>
      <c r="O7" s="29" t="n">
        <v>0</v>
      </c>
      <c r="P7" s="30" t="n">
        <v>0.0156</v>
      </c>
      <c r="Q7" s="29" t="n">
        <v>0</v>
      </c>
      <c r="R7" s="30" t="s">
        <v>142</v>
      </c>
      <c r="S7" s="29" t="n">
        <v>0</v>
      </c>
      <c r="T7" s="42" t="n">
        <v>0.0031</v>
      </c>
      <c r="U7" s="0" t="n">
        <v>0</v>
      </c>
      <c r="V7" s="30" t="n">
        <v>0.0254</v>
      </c>
      <c r="W7" s="29" t="n">
        <v>0</v>
      </c>
      <c r="X7" s="30" t="n">
        <v>0.0634</v>
      </c>
      <c r="Y7" s="29" t="n">
        <v>0</v>
      </c>
      <c r="Z7" s="30" t="n">
        <v>0.0071</v>
      </c>
      <c r="AA7" s="29" t="n">
        <v>0</v>
      </c>
      <c r="AB7" s="30" t="n">
        <v>0.0125</v>
      </c>
      <c r="AC7" s="5" t="n">
        <v>0</v>
      </c>
      <c r="AD7" s="30" t="n">
        <v>0.0033</v>
      </c>
      <c r="AE7" s="29" t="n">
        <v>0</v>
      </c>
      <c r="AF7" s="42" t="n">
        <v>0.0765</v>
      </c>
      <c r="AG7" s="29" t="n">
        <v>0</v>
      </c>
      <c r="AH7" s="30" t="n">
        <v>0.0024</v>
      </c>
      <c r="AI7" s="0" t="n">
        <v>0</v>
      </c>
      <c r="AJ7" s="42" t="n">
        <v>0.0157</v>
      </c>
      <c r="AK7" s="0" t="n">
        <v>0</v>
      </c>
      <c r="AL7" s="42" t="s">
        <v>142</v>
      </c>
      <c r="AM7" s="29" t="n">
        <v>0</v>
      </c>
      <c r="AN7" s="30" t="n">
        <v>0.0242</v>
      </c>
      <c r="AO7" s="0" t="n">
        <v>0</v>
      </c>
      <c r="AP7" s="0" t="n">
        <v>0.001082448</v>
      </c>
      <c r="AQ7" s="29" t="n">
        <v>0</v>
      </c>
      <c r="AR7" s="30" t="n">
        <v>0.0104</v>
      </c>
      <c r="AS7" s="29" t="n">
        <v>0</v>
      </c>
      <c r="AT7" s="30" t="n">
        <v>0.0011</v>
      </c>
      <c r="AU7" s="29" t="n">
        <v>0</v>
      </c>
      <c r="AV7" s="30" t="s">
        <v>142</v>
      </c>
      <c r="AW7" s="29" t="n">
        <v>0</v>
      </c>
      <c r="AX7" s="30" t="s">
        <v>142</v>
      </c>
      <c r="AY7" s="29" t="n">
        <v>0</v>
      </c>
      <c r="AZ7" s="30" t="n">
        <v>0.0412</v>
      </c>
      <c r="BA7" s="5" t="n">
        <v>0</v>
      </c>
      <c r="BB7" s="30" t="n">
        <v>0.0412</v>
      </c>
      <c r="BC7" s="29" t="n">
        <v>0</v>
      </c>
      <c r="BD7" s="30" t="s">
        <v>142</v>
      </c>
      <c r="BE7" s="29" t="n">
        <v>0</v>
      </c>
      <c r="BF7" s="42" t="n">
        <v>0.4449</v>
      </c>
      <c r="BG7" s="29" t="n">
        <v>0</v>
      </c>
      <c r="BH7" s="30" t="n">
        <v>0.4449</v>
      </c>
      <c r="BI7" s="29" t="n">
        <v>0</v>
      </c>
      <c r="BJ7" s="30" t="n">
        <v>0.0061</v>
      </c>
      <c r="BK7" s="29" t="n">
        <v>0</v>
      </c>
      <c r="BL7" s="30" t="n">
        <v>0.0166</v>
      </c>
      <c r="BM7" s="29" t="n">
        <v>0</v>
      </c>
      <c r="BN7" s="30" t="s">
        <v>67</v>
      </c>
    </row>
    <row r="8" customFormat="false" ht="13.2" hidden="false" customHeight="false" outlineLevel="0" collapsed="false">
      <c r="A8" s="6" t="n">
        <v>44264</v>
      </c>
      <c r="B8" s="57" t="s">
        <v>64</v>
      </c>
      <c r="C8" s="57" t="s">
        <v>73</v>
      </c>
      <c r="D8" s="57" t="s">
        <v>64</v>
      </c>
      <c r="E8" s="6" t="n">
        <v>44242</v>
      </c>
      <c r="F8" s="57" t="n">
        <v>1</v>
      </c>
      <c r="G8" s="57" t="n">
        <v>80</v>
      </c>
      <c r="H8" s="57" t="n">
        <v>3</v>
      </c>
      <c r="I8" s="57" t="n">
        <v>2.27</v>
      </c>
      <c r="J8" s="30" t="n">
        <v>0.0352</v>
      </c>
      <c r="K8" s="3" t="n">
        <v>0</v>
      </c>
      <c r="L8" s="30" t="n">
        <v>0.0556</v>
      </c>
      <c r="M8" s="29" t="n">
        <v>0</v>
      </c>
      <c r="N8" s="30" t="s">
        <v>142</v>
      </c>
      <c r="O8" s="29" t="n">
        <v>0</v>
      </c>
      <c r="P8" s="30" t="n">
        <v>0.0206</v>
      </c>
      <c r="Q8" s="29" t="n">
        <v>0</v>
      </c>
      <c r="R8" s="30" t="s">
        <v>142</v>
      </c>
      <c r="S8" s="29" t="n">
        <v>0</v>
      </c>
      <c r="T8" s="42" t="n">
        <v>0.0034</v>
      </c>
      <c r="U8" s="0" t="n">
        <v>0</v>
      </c>
      <c r="V8" s="30" t="n">
        <v>0.0301</v>
      </c>
      <c r="W8" s="29" t="n">
        <v>0</v>
      </c>
      <c r="X8" s="30" t="n">
        <v>0.0749</v>
      </c>
      <c r="Y8" s="29" t="n">
        <v>0</v>
      </c>
      <c r="Z8" s="30" t="n">
        <v>0.0081</v>
      </c>
      <c r="AA8" s="29" t="n">
        <v>0</v>
      </c>
      <c r="AB8" s="30" t="n">
        <v>0.0139</v>
      </c>
      <c r="AC8" s="5" t="n">
        <v>0</v>
      </c>
      <c r="AD8" s="30" t="s">
        <v>142</v>
      </c>
      <c r="AE8" s="29" t="n">
        <v>0</v>
      </c>
      <c r="AF8" s="42" t="n">
        <v>0.0921</v>
      </c>
      <c r="AG8" s="29" t="n">
        <v>0</v>
      </c>
      <c r="AH8" s="30" t="n">
        <v>0.0028</v>
      </c>
      <c r="AI8" s="0" t="n">
        <v>0</v>
      </c>
      <c r="AJ8" s="42" t="n">
        <v>0.0178</v>
      </c>
      <c r="AK8" s="0" t="n">
        <v>0</v>
      </c>
      <c r="AL8" s="42" t="s">
        <v>142</v>
      </c>
      <c r="AM8" s="29" t="n">
        <v>0</v>
      </c>
      <c r="AN8" s="30" t="n">
        <v>0.0279</v>
      </c>
      <c r="AO8" s="0" t="n">
        <v>0</v>
      </c>
      <c r="AP8" s="0" t="n">
        <v>0.000935946</v>
      </c>
      <c r="AQ8" s="29" t="n">
        <v>0</v>
      </c>
      <c r="AR8" s="30" t="n">
        <v>0.0114</v>
      </c>
      <c r="AS8" s="29" t="n">
        <v>0</v>
      </c>
      <c r="AT8" s="30" t="n">
        <v>0.0016</v>
      </c>
      <c r="AU8" s="29" t="n">
        <v>0</v>
      </c>
      <c r="AV8" s="30" t="s">
        <v>142</v>
      </c>
      <c r="AW8" s="29" t="n">
        <v>0</v>
      </c>
      <c r="AX8" s="30" t="s">
        <v>142</v>
      </c>
      <c r="AY8" s="29" t="n">
        <v>0</v>
      </c>
      <c r="AZ8" s="30" t="n">
        <v>0.0459</v>
      </c>
      <c r="BA8" s="5" t="n">
        <v>0</v>
      </c>
      <c r="BB8" s="30" t="n">
        <v>0.0459</v>
      </c>
      <c r="BC8" s="29" t="n">
        <v>0</v>
      </c>
      <c r="BD8" s="30" t="s">
        <v>142</v>
      </c>
      <c r="BE8" s="29" t="n">
        <v>0</v>
      </c>
      <c r="BF8" s="42" t="n">
        <v>0.511</v>
      </c>
      <c r="BG8" s="29" t="n">
        <v>0</v>
      </c>
      <c r="BH8" s="30" t="n">
        <v>0.511</v>
      </c>
      <c r="BI8" s="29" t="n">
        <v>0</v>
      </c>
      <c r="BJ8" s="30" t="n">
        <v>0.0071</v>
      </c>
      <c r="BK8" s="29" t="n">
        <v>0</v>
      </c>
      <c r="BL8" s="30" t="n">
        <v>0.0191</v>
      </c>
      <c r="BM8" s="29" t="n">
        <v>0</v>
      </c>
      <c r="BN8" s="30" t="s">
        <v>67</v>
      </c>
    </row>
    <row r="9" customFormat="false" ht="13.2" hidden="false" customHeight="false" outlineLevel="0" collapsed="false">
      <c r="A9" s="6" t="n">
        <v>44264</v>
      </c>
      <c r="B9" s="57" t="s">
        <v>64</v>
      </c>
      <c r="C9" s="57" t="s">
        <v>74</v>
      </c>
      <c r="D9" s="57" t="s">
        <v>64</v>
      </c>
      <c r="E9" s="6" t="n">
        <v>44242</v>
      </c>
      <c r="F9" s="57" t="n">
        <v>1</v>
      </c>
      <c r="G9" s="57" t="n">
        <v>150</v>
      </c>
      <c r="H9" s="57" t="n">
        <v>2</v>
      </c>
      <c r="I9" s="57" t="n">
        <v>2.27</v>
      </c>
      <c r="J9" s="30" t="n">
        <v>0.0407</v>
      </c>
      <c r="K9" s="3" t="n">
        <v>0</v>
      </c>
      <c r="L9" s="30" t="n">
        <v>0.0609</v>
      </c>
      <c r="M9" s="29" t="n">
        <v>0</v>
      </c>
      <c r="N9" s="30" t="s">
        <v>142</v>
      </c>
      <c r="O9" s="29" t="n">
        <v>0</v>
      </c>
      <c r="P9" s="30" t="n">
        <v>0.0206</v>
      </c>
      <c r="Q9" s="29" t="n">
        <v>0</v>
      </c>
      <c r="R9" s="30" t="n">
        <v>0.0115</v>
      </c>
      <c r="S9" s="29" t="n">
        <v>0</v>
      </c>
      <c r="T9" s="42" t="n">
        <v>0.0037</v>
      </c>
      <c r="U9" s="0" t="n">
        <v>0</v>
      </c>
      <c r="V9" s="30" t="n">
        <v>0.0331</v>
      </c>
      <c r="W9" s="29" t="n">
        <v>0</v>
      </c>
      <c r="X9" s="30" t="n">
        <v>0.0896</v>
      </c>
      <c r="Y9" s="29" t="n">
        <v>0</v>
      </c>
      <c r="Z9" s="30" t="n">
        <v>0.0088</v>
      </c>
      <c r="AA9" s="29" t="n">
        <v>0</v>
      </c>
      <c r="AB9" s="30" t="n">
        <v>0.0148</v>
      </c>
      <c r="AC9" s="5" t="n">
        <v>0</v>
      </c>
      <c r="AD9" s="30" t="n">
        <v>0.0038</v>
      </c>
      <c r="AE9" s="29" t="n">
        <v>0</v>
      </c>
      <c r="AF9" s="42" t="n">
        <v>0.0938</v>
      </c>
      <c r="AG9" s="29" t="n">
        <v>0</v>
      </c>
      <c r="AH9" s="30" t="n">
        <v>0.0028</v>
      </c>
      <c r="AI9" s="0" t="n">
        <v>0</v>
      </c>
      <c r="AJ9" s="42" t="n">
        <v>0.0199</v>
      </c>
      <c r="AK9" s="0" t="n">
        <v>0</v>
      </c>
      <c r="AL9" s="42" t="s">
        <v>142</v>
      </c>
      <c r="AM9" s="29" t="n">
        <v>0</v>
      </c>
      <c r="AN9" s="30" t="n">
        <v>0.0295</v>
      </c>
      <c r="AO9" s="0" t="n">
        <v>0</v>
      </c>
      <c r="AP9" s="0" t="n">
        <v>0.000972677</v>
      </c>
      <c r="AQ9" s="29" t="n">
        <v>0</v>
      </c>
      <c r="AR9" s="30" t="n">
        <v>0.0136</v>
      </c>
      <c r="AS9" s="29" t="n">
        <v>0</v>
      </c>
      <c r="AT9" s="30" t="n">
        <v>0.0019</v>
      </c>
      <c r="AU9" s="29" t="n">
        <v>0</v>
      </c>
      <c r="AV9" s="30" t="s">
        <v>142</v>
      </c>
      <c r="AW9" s="29" t="n">
        <v>0</v>
      </c>
      <c r="AX9" s="30" t="s">
        <v>142</v>
      </c>
      <c r="AY9" s="29" t="n">
        <v>0</v>
      </c>
      <c r="AZ9" s="30" t="n">
        <v>0.0476</v>
      </c>
      <c r="BA9" s="5" t="n">
        <v>0</v>
      </c>
      <c r="BB9" s="30" t="n">
        <v>0.0476</v>
      </c>
      <c r="BC9" s="29" t="n">
        <v>0</v>
      </c>
      <c r="BD9" s="30" t="s">
        <v>142</v>
      </c>
      <c r="BE9" s="29" t="n">
        <v>0</v>
      </c>
      <c r="BF9" s="42" t="n">
        <v>0.5684</v>
      </c>
      <c r="BG9" s="29" t="n">
        <v>0</v>
      </c>
      <c r="BH9" s="30" t="n">
        <v>0.5684</v>
      </c>
      <c r="BI9" s="29" t="n">
        <v>0</v>
      </c>
      <c r="BJ9" s="30" t="n">
        <v>0.0138</v>
      </c>
      <c r="BK9" s="29" t="n">
        <v>0</v>
      </c>
      <c r="BL9" s="30" t="n">
        <v>0.0216</v>
      </c>
      <c r="BM9" s="29" t="n">
        <v>0</v>
      </c>
      <c r="BN9" s="30" t="s">
        <v>67</v>
      </c>
    </row>
    <row r="10" customFormat="false" ht="13.2" hidden="false" customHeight="false" outlineLevel="0" collapsed="false">
      <c r="A10" s="6" t="n">
        <v>44264</v>
      </c>
      <c r="B10" s="57" t="s">
        <v>64</v>
      </c>
      <c r="C10" s="57" t="s">
        <v>75</v>
      </c>
      <c r="D10" s="57" t="s">
        <v>64</v>
      </c>
      <c r="E10" s="6" t="n">
        <v>44242</v>
      </c>
      <c r="F10" s="57" t="n">
        <v>1</v>
      </c>
      <c r="G10" s="57" t="n">
        <v>400</v>
      </c>
      <c r="H10" s="57" t="n">
        <v>1</v>
      </c>
      <c r="I10" s="57" t="n">
        <v>2.27</v>
      </c>
      <c r="J10" s="30" t="s">
        <v>142</v>
      </c>
      <c r="K10" s="3" t="n">
        <v>0</v>
      </c>
      <c r="L10" s="30" t="s">
        <v>142</v>
      </c>
      <c r="M10" s="29" t="n">
        <v>0</v>
      </c>
      <c r="N10" s="30" t="s">
        <v>142</v>
      </c>
      <c r="O10" s="29" t="n">
        <v>0</v>
      </c>
      <c r="P10" s="30" t="s">
        <v>142</v>
      </c>
      <c r="Q10" s="29" t="n">
        <v>0</v>
      </c>
      <c r="R10" s="30" t="s">
        <v>142</v>
      </c>
      <c r="S10" s="29" t="n">
        <v>0</v>
      </c>
      <c r="T10" s="42" t="s">
        <v>142</v>
      </c>
      <c r="U10" s="0" t="n">
        <v>0</v>
      </c>
      <c r="V10" s="30" t="s">
        <v>142</v>
      </c>
      <c r="W10" s="29" t="n">
        <v>0</v>
      </c>
      <c r="X10" s="30" t="s">
        <v>142</v>
      </c>
      <c r="Y10" s="29" t="n">
        <v>0</v>
      </c>
      <c r="Z10" s="30" t="s">
        <v>142</v>
      </c>
      <c r="AA10" s="29" t="n">
        <v>0</v>
      </c>
      <c r="AB10" s="30" t="s">
        <v>142</v>
      </c>
      <c r="AC10" s="5" t="n">
        <v>0</v>
      </c>
      <c r="AD10" s="30" t="s">
        <v>142</v>
      </c>
      <c r="AE10" s="29" t="n">
        <v>0</v>
      </c>
      <c r="AF10" s="42" t="s">
        <v>142</v>
      </c>
      <c r="AG10" s="29" t="n">
        <v>0</v>
      </c>
      <c r="AH10" s="30" t="s">
        <v>142</v>
      </c>
      <c r="AI10" s="0" t="n">
        <v>0</v>
      </c>
      <c r="AJ10" s="42" t="s">
        <v>142</v>
      </c>
      <c r="AK10" s="0" t="n">
        <v>0</v>
      </c>
      <c r="AL10" s="42" t="s">
        <v>142</v>
      </c>
      <c r="AM10" s="29" t="n">
        <v>0</v>
      </c>
      <c r="AN10" s="30" t="s">
        <v>142</v>
      </c>
      <c r="AO10" s="0" t="n">
        <v>0</v>
      </c>
      <c r="AP10" s="0" t="n">
        <v>0</v>
      </c>
      <c r="AQ10" s="29" t="n">
        <v>0</v>
      </c>
      <c r="AR10" s="30" t="s">
        <v>142</v>
      </c>
      <c r="AS10" s="29" t="n">
        <v>0</v>
      </c>
      <c r="AT10" s="30" t="s">
        <v>142</v>
      </c>
      <c r="AU10" s="29" t="n">
        <v>0</v>
      </c>
      <c r="AV10" s="30" t="s">
        <v>142</v>
      </c>
      <c r="AW10" s="29" t="n">
        <v>0</v>
      </c>
      <c r="AX10" s="30" t="s">
        <v>142</v>
      </c>
      <c r="AY10" s="29" t="n">
        <v>0</v>
      </c>
      <c r="AZ10" s="30" t="s">
        <v>142</v>
      </c>
      <c r="BA10" s="5" t="n">
        <v>0</v>
      </c>
      <c r="BB10" s="30" t="s">
        <v>142</v>
      </c>
      <c r="BC10" s="29" t="n">
        <v>0</v>
      </c>
      <c r="BD10" s="30" t="n">
        <v>0.0012</v>
      </c>
      <c r="BE10" s="29" t="n">
        <v>0</v>
      </c>
      <c r="BF10" s="42" t="s">
        <v>142</v>
      </c>
      <c r="BG10" s="29" t="n">
        <v>0</v>
      </c>
      <c r="BH10" s="30" t="n">
        <v>0.0012</v>
      </c>
      <c r="BI10" s="29" t="n">
        <v>0</v>
      </c>
      <c r="BJ10" s="30" t="s">
        <v>142</v>
      </c>
      <c r="BK10" s="29" t="n">
        <v>0</v>
      </c>
      <c r="BL10" s="30" t="s">
        <v>142</v>
      </c>
      <c r="BM10" s="29" t="n">
        <v>0</v>
      </c>
      <c r="BN10" s="30" t="s">
        <v>67</v>
      </c>
    </row>
    <row r="11" customFormat="false" ht="13.2" hidden="false" customHeight="false" outlineLevel="0" collapsed="false">
      <c r="A11" s="6" t="n">
        <v>44264</v>
      </c>
      <c r="B11" s="57" t="s">
        <v>76</v>
      </c>
      <c r="C11" s="57" t="s">
        <v>77</v>
      </c>
      <c r="D11" s="57" t="s">
        <v>78</v>
      </c>
      <c r="E11" s="6" t="n">
        <v>44150</v>
      </c>
      <c r="F11" s="57" t="n">
        <v>1</v>
      </c>
      <c r="G11" s="57" t="n">
        <v>80</v>
      </c>
      <c r="H11" s="57" t="n">
        <v>1</v>
      </c>
      <c r="I11" s="57" t="n">
        <v>2.27</v>
      </c>
      <c r="J11" s="30" t="n">
        <v>0.0233</v>
      </c>
      <c r="K11" s="3" t="n">
        <v>0</v>
      </c>
      <c r="L11" s="30" t="n">
        <v>0.0138</v>
      </c>
      <c r="M11" s="29" t="n">
        <v>0</v>
      </c>
      <c r="N11" s="30" t="s">
        <v>142</v>
      </c>
      <c r="O11" s="29" t="n">
        <v>0</v>
      </c>
      <c r="P11" s="30" t="s">
        <v>142</v>
      </c>
      <c r="Q11" s="29" t="n">
        <v>0</v>
      </c>
      <c r="R11" s="30" t="s">
        <v>142</v>
      </c>
      <c r="S11" s="29" t="n">
        <v>0</v>
      </c>
      <c r="T11" s="42" t="s">
        <v>142</v>
      </c>
      <c r="U11" s="0" t="n">
        <v>0</v>
      </c>
      <c r="V11" s="30" t="n">
        <v>0.0329</v>
      </c>
      <c r="W11" s="29" t="n">
        <v>0</v>
      </c>
      <c r="X11" s="30" t="n">
        <v>0.0146</v>
      </c>
      <c r="Y11" s="29" t="n">
        <v>0</v>
      </c>
      <c r="Z11" s="30" t="s">
        <v>142</v>
      </c>
      <c r="AA11" s="29" t="n">
        <v>0</v>
      </c>
      <c r="AB11" s="30" t="s">
        <v>142</v>
      </c>
      <c r="AC11" s="5" t="n">
        <v>0</v>
      </c>
      <c r="AD11" s="30" t="s">
        <v>142</v>
      </c>
      <c r="AE11" s="29" t="n">
        <v>0</v>
      </c>
      <c r="AF11" s="42" t="n">
        <v>0.0321</v>
      </c>
      <c r="AG11" s="29" t="n">
        <v>0</v>
      </c>
      <c r="AH11" s="30" t="s">
        <v>142</v>
      </c>
      <c r="AI11" s="0" t="n">
        <v>0</v>
      </c>
      <c r="AJ11" s="42" t="n">
        <v>0.0027</v>
      </c>
      <c r="AK11" s="0" t="n">
        <v>0</v>
      </c>
      <c r="AL11" s="42" t="s">
        <v>142</v>
      </c>
      <c r="AM11" s="29" t="n">
        <v>0</v>
      </c>
      <c r="AN11" s="30" t="s">
        <v>142</v>
      </c>
      <c r="AO11" s="0" t="n">
        <v>0</v>
      </c>
      <c r="AP11" s="0" t="n">
        <v>0</v>
      </c>
      <c r="AQ11" s="29" t="n">
        <v>0</v>
      </c>
      <c r="AR11" s="30" t="n">
        <v>0.0055</v>
      </c>
      <c r="AS11" s="29" t="n">
        <v>0</v>
      </c>
      <c r="AT11" s="30" t="n">
        <v>0.0005</v>
      </c>
      <c r="AU11" s="29" t="n">
        <v>0</v>
      </c>
      <c r="AV11" s="30" t="s">
        <v>142</v>
      </c>
      <c r="AW11" s="29" t="n">
        <v>0</v>
      </c>
      <c r="AX11" s="30" t="n">
        <v>0.1109</v>
      </c>
      <c r="AY11" s="29" t="n">
        <v>0</v>
      </c>
      <c r="AZ11" s="30" t="s">
        <v>142</v>
      </c>
      <c r="BA11" s="5" t="n">
        <v>0</v>
      </c>
      <c r="BB11" s="30" t="n">
        <v>0.1109</v>
      </c>
      <c r="BC11" s="29" t="n">
        <v>0</v>
      </c>
      <c r="BD11" s="30" t="n">
        <v>0.0443</v>
      </c>
      <c r="BE11" s="29" t="n">
        <v>0</v>
      </c>
      <c r="BF11" s="42" t="n">
        <v>0.0876</v>
      </c>
      <c r="BG11" s="29" t="n">
        <v>0</v>
      </c>
      <c r="BH11" s="30" t="n">
        <v>0.1319</v>
      </c>
      <c r="BI11" s="29" t="n">
        <v>0</v>
      </c>
      <c r="BJ11" s="30" t="s">
        <v>142</v>
      </c>
      <c r="BK11" s="29" t="n">
        <v>0</v>
      </c>
      <c r="BL11" s="30" t="n">
        <v>0.0198</v>
      </c>
      <c r="BM11" s="29" t="n">
        <v>0</v>
      </c>
      <c r="BN11" s="30" t="s">
        <v>79</v>
      </c>
    </row>
    <row r="12" customFormat="false" ht="13.2" hidden="false" customHeight="false" outlineLevel="0" collapsed="false">
      <c r="A12" s="6" t="n">
        <v>44264</v>
      </c>
      <c r="B12" s="57" t="s">
        <v>76</v>
      </c>
      <c r="C12" s="57" t="s">
        <v>80</v>
      </c>
      <c r="D12" s="57" t="s">
        <v>78</v>
      </c>
      <c r="E12" s="6" t="n">
        <v>44150</v>
      </c>
      <c r="F12" s="57" t="n">
        <v>1</v>
      </c>
      <c r="G12" s="57" t="n">
        <v>45</v>
      </c>
      <c r="H12" s="57" t="n">
        <v>4</v>
      </c>
      <c r="I12" s="57" t="n">
        <v>2.27</v>
      </c>
      <c r="J12" s="30" t="n">
        <v>0.0463</v>
      </c>
      <c r="K12" s="3" t="n">
        <v>0</v>
      </c>
      <c r="L12" s="30" t="n">
        <v>0.0373</v>
      </c>
      <c r="M12" s="29" t="n">
        <v>0</v>
      </c>
      <c r="N12" s="30" t="s">
        <v>142</v>
      </c>
      <c r="O12" s="29" t="n">
        <v>0</v>
      </c>
      <c r="P12" s="30" t="n">
        <v>0.0122</v>
      </c>
      <c r="Q12" s="29" t="n">
        <v>0</v>
      </c>
      <c r="R12" s="30" t="s">
        <v>142</v>
      </c>
      <c r="S12" s="29" t="n">
        <v>0</v>
      </c>
      <c r="T12" s="42" t="s">
        <v>142</v>
      </c>
      <c r="U12" s="0" t="n">
        <v>0</v>
      </c>
      <c r="V12" s="30" t="n">
        <v>0.0352</v>
      </c>
      <c r="W12" s="29" t="n">
        <v>0</v>
      </c>
      <c r="X12" s="30" t="n">
        <v>0.0188</v>
      </c>
      <c r="Y12" s="29" t="n">
        <v>0</v>
      </c>
      <c r="Z12" s="30" t="n">
        <v>0.0043</v>
      </c>
      <c r="AA12" s="29" t="n">
        <v>0</v>
      </c>
      <c r="AB12" s="30" t="n">
        <v>0.0033</v>
      </c>
      <c r="AC12" s="5" t="n">
        <v>0</v>
      </c>
      <c r="AD12" s="30" t="s">
        <v>142</v>
      </c>
      <c r="AE12" s="29" t="n">
        <v>0</v>
      </c>
      <c r="AF12" s="42" t="n">
        <v>0.1206</v>
      </c>
      <c r="AG12" s="29" t="n">
        <v>0</v>
      </c>
      <c r="AH12" s="30" t="s">
        <v>142</v>
      </c>
      <c r="AI12" s="0" t="n">
        <v>0</v>
      </c>
      <c r="AJ12" s="42" t="n">
        <v>0.0092</v>
      </c>
      <c r="AK12" s="0" t="n">
        <v>0</v>
      </c>
      <c r="AL12" s="42" t="s">
        <v>142</v>
      </c>
      <c r="AM12" s="29" t="n">
        <v>0</v>
      </c>
      <c r="AN12" s="30" t="n">
        <v>0.0036</v>
      </c>
      <c r="AO12" s="0" t="n">
        <v>0</v>
      </c>
      <c r="AP12" s="0" t="n">
        <v>0</v>
      </c>
      <c r="AQ12" s="29" t="n">
        <v>0</v>
      </c>
      <c r="AR12" s="30" t="n">
        <v>0.0329</v>
      </c>
      <c r="AS12" s="29" t="n">
        <v>0</v>
      </c>
      <c r="AT12" s="30" t="s">
        <v>142</v>
      </c>
      <c r="AU12" s="29" t="n">
        <v>0</v>
      </c>
      <c r="AV12" s="30" t="n">
        <v>0.0008</v>
      </c>
      <c r="AW12" s="29" t="n">
        <v>0</v>
      </c>
      <c r="AX12" s="30" t="n">
        <v>0.0816</v>
      </c>
      <c r="AY12" s="29" t="n">
        <v>0</v>
      </c>
      <c r="AZ12" s="30" t="n">
        <v>0.0507</v>
      </c>
      <c r="BA12" s="5" t="n">
        <v>0</v>
      </c>
      <c r="BB12" s="30" t="n">
        <v>0.1323</v>
      </c>
      <c r="BC12" s="29" t="n">
        <v>0</v>
      </c>
      <c r="BD12" s="30" t="n">
        <v>0.0985</v>
      </c>
      <c r="BE12" s="29" t="n">
        <v>0</v>
      </c>
      <c r="BF12" s="42" t="n">
        <v>0.2628</v>
      </c>
      <c r="BG12" s="29" t="n">
        <v>0</v>
      </c>
      <c r="BH12" s="30" t="n">
        <v>0.3613</v>
      </c>
      <c r="BI12" s="29" t="n">
        <v>0</v>
      </c>
      <c r="BJ12" s="30" t="n">
        <v>0.0066</v>
      </c>
      <c r="BK12" s="29" t="n">
        <v>0</v>
      </c>
      <c r="BL12" s="30" t="n">
        <v>0.0317</v>
      </c>
      <c r="BM12" s="29" t="n">
        <v>0</v>
      </c>
      <c r="BN12" s="30" t="s">
        <v>67</v>
      </c>
    </row>
    <row r="13" customFormat="false" ht="13.2" hidden="false" customHeight="false" outlineLevel="0" collapsed="false">
      <c r="A13" s="6" t="n">
        <v>44264</v>
      </c>
      <c r="B13" s="57" t="s">
        <v>76</v>
      </c>
      <c r="C13" s="57" t="s">
        <v>81</v>
      </c>
      <c r="D13" s="57" t="s">
        <v>78</v>
      </c>
      <c r="E13" s="6" t="n">
        <v>44150</v>
      </c>
      <c r="F13" s="57" t="n">
        <v>1</v>
      </c>
      <c r="G13" s="57" t="n">
        <v>5</v>
      </c>
      <c r="H13" s="57" t="n">
        <v>7</v>
      </c>
      <c r="I13" s="57" t="n">
        <v>2.27</v>
      </c>
      <c r="J13" s="30" t="n">
        <v>0.0248</v>
      </c>
      <c r="K13" s="3" t="n">
        <v>0</v>
      </c>
      <c r="L13" s="30" t="n">
        <v>0.0267</v>
      </c>
      <c r="M13" s="29" t="n">
        <v>0</v>
      </c>
      <c r="N13" s="30" t="s">
        <v>142</v>
      </c>
      <c r="O13" s="29" t="n">
        <v>0</v>
      </c>
      <c r="P13" s="30" t="n">
        <v>0.0073</v>
      </c>
      <c r="Q13" s="29" t="n">
        <v>0</v>
      </c>
      <c r="R13" s="30" t="s">
        <v>142</v>
      </c>
      <c r="S13" s="29" t="n">
        <v>0</v>
      </c>
      <c r="T13" s="42" t="s">
        <v>142</v>
      </c>
      <c r="U13" s="0" t="n">
        <v>0</v>
      </c>
      <c r="V13" s="30" t="n">
        <v>0.0157</v>
      </c>
      <c r="W13" s="29" t="n">
        <v>0</v>
      </c>
      <c r="X13" s="30" t="n">
        <v>0.0812</v>
      </c>
      <c r="Y13" s="29" t="n">
        <v>0</v>
      </c>
      <c r="Z13" s="30" t="s">
        <v>142</v>
      </c>
      <c r="AA13" s="29" t="n">
        <v>0</v>
      </c>
      <c r="AB13" s="30" t="s">
        <v>142</v>
      </c>
      <c r="AC13" s="5" t="n">
        <v>0</v>
      </c>
      <c r="AD13" s="30" t="s">
        <v>142</v>
      </c>
      <c r="AE13" s="29" t="n">
        <v>0</v>
      </c>
      <c r="AF13" s="42" t="n">
        <v>0.0609</v>
      </c>
      <c r="AG13" s="29" t="n">
        <v>0</v>
      </c>
      <c r="AH13" s="30" t="s">
        <v>142</v>
      </c>
      <c r="AI13" s="0" t="n">
        <v>0</v>
      </c>
      <c r="AJ13" s="42" t="n">
        <v>0.0152</v>
      </c>
      <c r="AK13" s="0" t="n">
        <v>0</v>
      </c>
      <c r="AL13" s="42" t="s">
        <v>142</v>
      </c>
      <c r="AM13" s="29" t="n">
        <v>0</v>
      </c>
      <c r="AN13" s="30" t="n">
        <v>0.005</v>
      </c>
      <c r="AO13" s="0" t="n">
        <v>0</v>
      </c>
      <c r="AP13" s="0" t="n">
        <v>0.001738843</v>
      </c>
      <c r="AQ13" s="29" t="n">
        <v>0</v>
      </c>
      <c r="AR13" s="30" t="n">
        <v>0.0325</v>
      </c>
      <c r="AS13" s="29" t="n">
        <v>0</v>
      </c>
      <c r="AT13" s="30" t="n">
        <v>0.0012</v>
      </c>
      <c r="AU13" s="29" t="n">
        <v>0</v>
      </c>
      <c r="AV13" s="30" t="n">
        <v>0.0013</v>
      </c>
      <c r="AW13" s="29" t="n">
        <v>0</v>
      </c>
      <c r="AX13" s="30" t="s">
        <v>142</v>
      </c>
      <c r="AY13" s="29" t="n">
        <v>0</v>
      </c>
      <c r="AZ13" s="30" t="n">
        <v>0.0134</v>
      </c>
      <c r="BA13" s="5" t="n">
        <v>0</v>
      </c>
      <c r="BB13" s="30" t="n">
        <v>0.0134</v>
      </c>
      <c r="BC13" s="29" t="n">
        <v>0</v>
      </c>
      <c r="BD13" s="30" t="n">
        <v>0.0185</v>
      </c>
      <c r="BE13" s="29" t="n">
        <v>0</v>
      </c>
      <c r="BF13" s="42" t="n">
        <v>0.1956</v>
      </c>
      <c r="BG13" s="29" t="n">
        <v>0</v>
      </c>
      <c r="BH13" s="30" t="n">
        <v>0.2142</v>
      </c>
      <c r="BI13" s="29" t="n">
        <v>0</v>
      </c>
      <c r="BJ13" s="30" t="s">
        <v>142</v>
      </c>
      <c r="BK13" s="29" t="n">
        <v>0</v>
      </c>
      <c r="BL13" s="30" t="n">
        <v>0.0119</v>
      </c>
      <c r="BM13" s="29" t="n">
        <v>0</v>
      </c>
      <c r="BN13" s="64" t="n">
        <v>0</v>
      </c>
    </row>
    <row r="14" customFormat="false" ht="13.2" hidden="false" customHeight="false" outlineLevel="0" collapsed="false">
      <c r="A14" s="6" t="n">
        <v>44264</v>
      </c>
      <c r="B14" s="57" t="s">
        <v>76</v>
      </c>
      <c r="C14" s="57" t="s">
        <v>82</v>
      </c>
      <c r="D14" s="57" t="s">
        <v>83</v>
      </c>
      <c r="E14" s="6" t="s">
        <v>84</v>
      </c>
      <c r="F14" s="57" t="s">
        <v>84</v>
      </c>
      <c r="G14" s="57" t="s">
        <v>84</v>
      </c>
      <c r="H14" s="57" t="s">
        <v>84</v>
      </c>
      <c r="I14" s="57" t="n">
        <v>2.27</v>
      </c>
      <c r="J14" s="30" t="n">
        <v>0.1808</v>
      </c>
      <c r="K14" s="3" t="n">
        <v>0</v>
      </c>
      <c r="L14" s="30" t="n">
        <v>0.2221</v>
      </c>
      <c r="M14" s="29" t="n">
        <v>0</v>
      </c>
      <c r="N14" s="30" t="s">
        <v>142</v>
      </c>
      <c r="O14" s="29" t="n">
        <v>0</v>
      </c>
      <c r="P14" s="30" t="n">
        <v>0.059</v>
      </c>
      <c r="Q14" s="29" t="n">
        <v>0</v>
      </c>
      <c r="R14" s="30" t="s">
        <v>142</v>
      </c>
      <c r="S14" s="29" t="n">
        <v>0</v>
      </c>
      <c r="T14" s="42" t="s">
        <v>142</v>
      </c>
      <c r="U14" s="0" t="n">
        <v>0</v>
      </c>
      <c r="V14" s="30" t="n">
        <v>0.0722</v>
      </c>
      <c r="W14" s="29" t="n">
        <v>0</v>
      </c>
      <c r="X14" s="30" t="n">
        <v>0.4337</v>
      </c>
      <c r="Y14" s="29" t="n">
        <v>0</v>
      </c>
      <c r="Z14" s="30" t="n">
        <v>0.0159</v>
      </c>
      <c r="AA14" s="29" t="n">
        <v>0</v>
      </c>
      <c r="AB14" s="30" t="n">
        <v>0.0424</v>
      </c>
      <c r="AC14" s="5" t="n">
        <v>0</v>
      </c>
      <c r="AD14" s="30" t="s">
        <v>142</v>
      </c>
      <c r="AE14" s="29" t="n">
        <v>0</v>
      </c>
      <c r="AF14" s="42" t="n">
        <v>0.4169</v>
      </c>
      <c r="AG14" s="29" t="n">
        <v>0</v>
      </c>
      <c r="AH14" s="30" t="s">
        <v>142</v>
      </c>
      <c r="AI14" s="0" t="n">
        <v>0</v>
      </c>
      <c r="AJ14" s="42" t="n">
        <v>0.0751</v>
      </c>
      <c r="AK14" s="0" t="n">
        <v>0</v>
      </c>
      <c r="AL14" s="42" t="s">
        <v>142</v>
      </c>
      <c r="AM14" s="29" t="n">
        <v>0</v>
      </c>
      <c r="AN14" s="30" t="n">
        <v>0.0711</v>
      </c>
      <c r="AO14" s="0" t="n">
        <v>0</v>
      </c>
      <c r="AP14" s="0" t="n">
        <v>0</v>
      </c>
      <c r="AQ14" s="29" t="n">
        <v>0</v>
      </c>
      <c r="AR14" s="30" t="n">
        <v>0.025</v>
      </c>
      <c r="AS14" s="29" t="n">
        <v>0</v>
      </c>
      <c r="AT14" s="30" t="n">
        <v>0.0051</v>
      </c>
      <c r="AU14" s="29" t="n">
        <v>0</v>
      </c>
      <c r="AV14" s="30" t="n">
        <v>0.0018</v>
      </c>
      <c r="AW14" s="29" t="n">
        <v>0</v>
      </c>
      <c r="AX14" s="30" t="n">
        <v>0.1004</v>
      </c>
      <c r="AY14" s="29" t="n">
        <v>0</v>
      </c>
      <c r="AZ14" s="30" t="s">
        <v>142</v>
      </c>
      <c r="BA14" s="5" t="n">
        <v>0</v>
      </c>
      <c r="BB14" s="30" t="n">
        <v>0.1004</v>
      </c>
      <c r="BC14" s="29" t="n">
        <v>0</v>
      </c>
      <c r="BD14" s="30" t="s">
        <v>142</v>
      </c>
      <c r="BE14" s="29" t="n">
        <v>0</v>
      </c>
      <c r="BF14" s="42" t="n">
        <v>1.8413</v>
      </c>
      <c r="BG14" s="29" t="n">
        <v>0</v>
      </c>
      <c r="BH14" s="30" t="n">
        <v>1.8413</v>
      </c>
      <c r="BI14" s="29" t="n">
        <v>0</v>
      </c>
      <c r="BJ14" s="30" t="n">
        <v>0.0584</v>
      </c>
      <c r="BK14" s="29" t="n">
        <v>0</v>
      </c>
      <c r="BL14" s="30" t="n">
        <v>0.0647</v>
      </c>
      <c r="BM14" s="29" t="n">
        <v>0</v>
      </c>
      <c r="BN14" s="64" t="n">
        <v>0</v>
      </c>
    </row>
    <row r="15" customFormat="false" ht="13.2" hidden="false" customHeight="false" outlineLevel="0" collapsed="false">
      <c r="A15" s="6" t="n">
        <v>44264</v>
      </c>
      <c r="B15" s="57" t="s">
        <v>76</v>
      </c>
      <c r="C15" s="57" t="s">
        <v>85</v>
      </c>
      <c r="D15" s="57" t="s">
        <v>83</v>
      </c>
      <c r="E15" s="6" t="s">
        <v>84</v>
      </c>
      <c r="F15" s="57" t="s">
        <v>84</v>
      </c>
      <c r="G15" s="57" t="s">
        <v>84</v>
      </c>
      <c r="H15" s="57" t="s">
        <v>84</v>
      </c>
      <c r="I15" s="57" t="n">
        <v>2.27</v>
      </c>
      <c r="J15" s="30" t="n">
        <v>0.2326</v>
      </c>
      <c r="K15" s="3" t="n">
        <v>0</v>
      </c>
      <c r="L15" s="30" t="n">
        <v>0.392</v>
      </c>
      <c r="M15" s="29" t="n">
        <v>0</v>
      </c>
      <c r="N15" s="30" t="s">
        <v>142</v>
      </c>
      <c r="O15" s="29" t="n">
        <v>0</v>
      </c>
      <c r="P15" s="30" t="n">
        <v>0.1058</v>
      </c>
      <c r="Q15" s="29" t="n">
        <v>0</v>
      </c>
      <c r="R15" s="30" t="s">
        <v>142</v>
      </c>
      <c r="S15" s="29" t="n">
        <v>0</v>
      </c>
      <c r="T15" s="42" t="s">
        <v>142</v>
      </c>
      <c r="U15" s="0" t="n">
        <v>0</v>
      </c>
      <c r="V15" s="30" t="n">
        <v>0.1162</v>
      </c>
      <c r="W15" s="29" t="n">
        <v>0</v>
      </c>
      <c r="X15" s="30" t="n">
        <v>0.5846</v>
      </c>
      <c r="Y15" s="29" t="n">
        <v>0</v>
      </c>
      <c r="Z15" s="30" t="n">
        <v>0.0257</v>
      </c>
      <c r="AA15" s="29" t="n">
        <v>0</v>
      </c>
      <c r="AB15" s="30" t="n">
        <v>0.0559</v>
      </c>
      <c r="AC15" s="5" t="n">
        <v>0</v>
      </c>
      <c r="AD15" s="30" t="s">
        <v>142</v>
      </c>
      <c r="AE15" s="29" t="n">
        <v>0</v>
      </c>
      <c r="AF15" s="42" t="n">
        <v>0.7738</v>
      </c>
      <c r="AG15" s="29" t="n">
        <v>0</v>
      </c>
      <c r="AH15" s="30" t="s">
        <v>142</v>
      </c>
      <c r="AI15" s="0" t="n">
        <v>0</v>
      </c>
      <c r="AJ15" s="42" t="n">
        <v>0.1352</v>
      </c>
      <c r="AK15" s="0" t="n">
        <v>0</v>
      </c>
      <c r="AL15" s="42" t="s">
        <v>142</v>
      </c>
      <c r="AM15" s="29" t="n">
        <v>0</v>
      </c>
      <c r="AN15" s="30" t="n">
        <v>0.1556</v>
      </c>
      <c r="AO15" s="0" t="n">
        <v>0</v>
      </c>
      <c r="AP15" s="0" t="n">
        <v>0</v>
      </c>
      <c r="AQ15" s="29" t="n">
        <v>0</v>
      </c>
      <c r="AR15" s="30" t="n">
        <v>0.0341</v>
      </c>
      <c r="AS15" s="29" t="n">
        <v>0</v>
      </c>
      <c r="AT15" s="30" t="n">
        <v>0.0072</v>
      </c>
      <c r="AU15" s="29" t="n">
        <v>0</v>
      </c>
      <c r="AV15" s="30" t="n">
        <v>0.002</v>
      </c>
      <c r="AW15" s="29" t="n">
        <v>0</v>
      </c>
      <c r="AX15" s="30" t="n">
        <v>0.179</v>
      </c>
      <c r="AY15" s="29" t="n">
        <v>0</v>
      </c>
      <c r="AZ15" s="30" t="s">
        <v>142</v>
      </c>
      <c r="BA15" s="5" t="n">
        <v>0</v>
      </c>
      <c r="BB15" s="30" t="n">
        <v>0.179</v>
      </c>
      <c r="BC15" s="29" t="n">
        <v>0</v>
      </c>
      <c r="BD15" s="30" t="s">
        <v>142</v>
      </c>
      <c r="BE15" s="29" t="n">
        <v>0</v>
      </c>
      <c r="BF15" s="42" t="n">
        <v>2.822</v>
      </c>
      <c r="BG15" s="29" t="n">
        <v>0</v>
      </c>
      <c r="BH15" s="30" t="n">
        <v>2.822</v>
      </c>
      <c r="BI15" s="29" t="n">
        <v>0</v>
      </c>
      <c r="BJ15" s="30" t="n">
        <v>0.0556</v>
      </c>
      <c r="BK15" s="29" t="n">
        <v>0</v>
      </c>
      <c r="BL15" s="30" t="n">
        <v>0.0986</v>
      </c>
      <c r="BM15" s="29" t="n">
        <v>0</v>
      </c>
      <c r="BN15" s="64" t="n">
        <v>0</v>
      </c>
    </row>
    <row r="16" customFormat="false" ht="13.2" hidden="false" customHeight="false" outlineLevel="0" collapsed="false">
      <c r="A16" s="6" t="n">
        <v>44264</v>
      </c>
      <c r="B16" s="57" t="s">
        <v>76</v>
      </c>
      <c r="C16" s="57" t="s">
        <v>86</v>
      </c>
      <c r="D16" s="57" t="s">
        <v>83</v>
      </c>
      <c r="E16" s="6" t="s">
        <v>84</v>
      </c>
      <c r="F16" s="57" t="s">
        <v>84</v>
      </c>
      <c r="G16" s="57" t="s">
        <v>84</v>
      </c>
      <c r="H16" s="57" t="s">
        <v>84</v>
      </c>
      <c r="I16" s="57" t="n">
        <v>2.27</v>
      </c>
      <c r="J16" s="30" t="n">
        <v>0.2007</v>
      </c>
      <c r="K16" s="3" t="n">
        <v>0</v>
      </c>
      <c r="L16" s="30" t="n">
        <v>0.2785</v>
      </c>
      <c r="M16" s="29" t="n">
        <v>0</v>
      </c>
      <c r="N16" s="30" t="n">
        <v>0.0305</v>
      </c>
      <c r="O16" s="29" t="n">
        <v>0</v>
      </c>
      <c r="P16" s="30" t="n">
        <v>0.0869</v>
      </c>
      <c r="Q16" s="29" t="n">
        <v>0</v>
      </c>
      <c r="R16" s="30" t="s">
        <v>142</v>
      </c>
      <c r="S16" s="29" t="n">
        <v>0</v>
      </c>
      <c r="T16" s="42" t="s">
        <v>142</v>
      </c>
      <c r="U16" s="0" t="n">
        <v>0</v>
      </c>
      <c r="V16" s="30" t="n">
        <v>0.081</v>
      </c>
      <c r="W16" s="29" t="n">
        <v>0</v>
      </c>
      <c r="X16" s="30" t="n">
        <v>0.3388</v>
      </c>
      <c r="Y16" s="29" t="n">
        <v>0</v>
      </c>
      <c r="Z16" s="30" t="n">
        <v>0.0175</v>
      </c>
      <c r="AA16" s="29" t="n">
        <v>0</v>
      </c>
      <c r="AB16" s="30" t="n">
        <v>0.0351</v>
      </c>
      <c r="AC16" s="5" t="n">
        <v>0</v>
      </c>
      <c r="AD16" s="30" t="s">
        <v>142</v>
      </c>
      <c r="AE16" s="29" t="n">
        <v>0</v>
      </c>
      <c r="AF16" s="42" t="n">
        <v>0.5716</v>
      </c>
      <c r="AG16" s="29" t="n">
        <v>0</v>
      </c>
      <c r="AH16" s="30" t="s">
        <v>142</v>
      </c>
      <c r="AI16" s="0" t="n">
        <v>0</v>
      </c>
      <c r="AJ16" s="42" t="n">
        <v>0.2164</v>
      </c>
      <c r="AK16" s="0" t="n">
        <v>0</v>
      </c>
      <c r="AL16" s="42" t="s">
        <v>142</v>
      </c>
      <c r="AM16" s="29" t="n">
        <v>0</v>
      </c>
      <c r="AN16" s="30" t="n">
        <v>0.1407</v>
      </c>
      <c r="AO16" s="0" t="n">
        <v>0</v>
      </c>
      <c r="AP16" s="0" t="n">
        <v>0.025325388</v>
      </c>
      <c r="AQ16" s="29" t="n">
        <v>0</v>
      </c>
      <c r="AR16" s="30" t="n">
        <v>0.0293</v>
      </c>
      <c r="AS16" s="29" t="n">
        <v>0</v>
      </c>
      <c r="AT16" s="30" t="n">
        <v>0.0087</v>
      </c>
      <c r="AU16" s="29" t="n">
        <v>0</v>
      </c>
      <c r="AV16" s="30" t="n">
        <v>0.0019</v>
      </c>
      <c r="AW16" s="29" t="n">
        <v>0</v>
      </c>
      <c r="AX16" s="30" t="s">
        <v>142</v>
      </c>
      <c r="AY16" s="29" t="n">
        <v>0</v>
      </c>
      <c r="AZ16" s="30" t="n">
        <v>0.1185</v>
      </c>
      <c r="BA16" s="5" t="n">
        <v>0</v>
      </c>
      <c r="BB16" s="30" t="n">
        <v>0.1185</v>
      </c>
      <c r="BC16" s="29" t="n">
        <v>0</v>
      </c>
      <c r="BD16" s="30" t="s">
        <v>142</v>
      </c>
      <c r="BE16" s="29" t="n">
        <v>0</v>
      </c>
      <c r="BF16" s="42" t="n">
        <v>2.045</v>
      </c>
      <c r="BG16" s="29" t="n">
        <v>0</v>
      </c>
      <c r="BH16" s="30" t="n">
        <v>2.0756</v>
      </c>
      <c r="BI16" s="29" t="n">
        <v>0</v>
      </c>
      <c r="BJ16" s="30" t="n">
        <v>0.0225</v>
      </c>
      <c r="BK16" s="29" t="n">
        <v>0</v>
      </c>
      <c r="BL16" s="30" t="n">
        <v>0.0683</v>
      </c>
      <c r="BM16" s="29" t="n">
        <v>0</v>
      </c>
      <c r="BN16" s="64" t="n">
        <v>0</v>
      </c>
    </row>
    <row r="17" customFormat="false" ht="13.2" hidden="false" customHeight="false" outlineLevel="0" collapsed="false">
      <c r="A17" s="6" t="n">
        <v>44264</v>
      </c>
      <c r="B17" s="57" t="s">
        <v>76</v>
      </c>
      <c r="C17" s="57" t="s">
        <v>87</v>
      </c>
      <c r="D17" s="57" t="s">
        <v>88</v>
      </c>
      <c r="E17" s="6" t="n">
        <v>44224</v>
      </c>
      <c r="F17" s="57" t="n">
        <v>1</v>
      </c>
      <c r="G17" s="57" t="n">
        <v>80</v>
      </c>
      <c r="H17" s="57" t="n">
        <v>1</v>
      </c>
      <c r="I17" s="57" t="n">
        <v>2.27</v>
      </c>
      <c r="J17" s="30" t="s">
        <v>142</v>
      </c>
      <c r="K17" s="3" t="n">
        <v>0</v>
      </c>
      <c r="L17" s="30" t="s">
        <v>142</v>
      </c>
      <c r="M17" s="29" t="n">
        <v>0</v>
      </c>
      <c r="N17" s="30" t="s">
        <v>142</v>
      </c>
      <c r="O17" s="29" t="n">
        <v>0</v>
      </c>
      <c r="P17" s="30" t="s">
        <v>142</v>
      </c>
      <c r="Q17" s="29" t="n">
        <v>0</v>
      </c>
      <c r="R17" s="30" t="s">
        <v>142</v>
      </c>
      <c r="S17" s="29" t="n">
        <v>0</v>
      </c>
      <c r="T17" s="42" t="s">
        <v>142</v>
      </c>
      <c r="U17" s="0" t="n">
        <v>0</v>
      </c>
      <c r="V17" s="30" t="s">
        <v>142</v>
      </c>
      <c r="W17" s="29" t="n">
        <v>0</v>
      </c>
      <c r="X17" s="30" t="s">
        <v>142</v>
      </c>
      <c r="Y17" s="29" t="n">
        <v>0</v>
      </c>
      <c r="Z17" s="30" t="s">
        <v>142</v>
      </c>
      <c r="AA17" s="29" t="n">
        <v>0</v>
      </c>
      <c r="AB17" s="30" t="s">
        <v>142</v>
      </c>
      <c r="AC17" s="5" t="n">
        <v>0</v>
      </c>
      <c r="AD17" s="30" t="s">
        <v>142</v>
      </c>
      <c r="AE17" s="29" t="n">
        <v>0</v>
      </c>
      <c r="AF17" s="42" t="s">
        <v>142</v>
      </c>
      <c r="AG17" s="29" t="n">
        <v>0</v>
      </c>
      <c r="AH17" s="30" t="s">
        <v>142</v>
      </c>
      <c r="AI17" s="0" t="n">
        <v>0</v>
      </c>
      <c r="AJ17" s="42" t="s">
        <v>142</v>
      </c>
      <c r="AK17" s="0" t="n">
        <v>0</v>
      </c>
      <c r="AL17" s="42" t="s">
        <v>142</v>
      </c>
      <c r="AM17" s="29" t="n">
        <v>0</v>
      </c>
      <c r="AN17" s="30" t="s">
        <v>142</v>
      </c>
      <c r="AO17" s="0" t="n">
        <v>0</v>
      </c>
      <c r="AP17" s="0" t="n">
        <v>0</v>
      </c>
      <c r="AQ17" s="29" t="n">
        <v>0</v>
      </c>
      <c r="AR17" s="30" t="s">
        <v>142</v>
      </c>
      <c r="AS17" s="29" t="n">
        <v>0</v>
      </c>
      <c r="AT17" s="30" t="s">
        <v>142</v>
      </c>
      <c r="AU17" s="29" t="n">
        <v>0</v>
      </c>
      <c r="AV17" s="30" t="s">
        <v>142</v>
      </c>
      <c r="AW17" s="29" t="n">
        <v>0</v>
      </c>
      <c r="AX17" s="30" t="s">
        <v>142</v>
      </c>
      <c r="AY17" s="29" t="n">
        <v>0</v>
      </c>
      <c r="AZ17" s="30" t="s">
        <v>142</v>
      </c>
      <c r="BA17" s="5" t="n">
        <v>0</v>
      </c>
      <c r="BB17" s="30" t="s">
        <v>142</v>
      </c>
      <c r="BC17" s="29" t="n">
        <v>0</v>
      </c>
      <c r="BD17" s="30" t="s">
        <v>142</v>
      </c>
      <c r="BE17" s="29" t="n">
        <v>0</v>
      </c>
      <c r="BF17" s="42" t="n">
        <v>0.0018</v>
      </c>
      <c r="BG17" s="29" t="n">
        <v>0</v>
      </c>
      <c r="BH17" s="30" t="n">
        <v>0.0018</v>
      </c>
      <c r="BI17" s="29" t="n">
        <v>0</v>
      </c>
      <c r="BJ17" s="30" t="s">
        <v>142</v>
      </c>
      <c r="BK17" s="29" t="n">
        <v>0</v>
      </c>
      <c r="BL17" s="30" t="s">
        <v>142</v>
      </c>
      <c r="BM17" s="29" t="n">
        <v>0</v>
      </c>
      <c r="BN17" s="64" t="n">
        <v>0</v>
      </c>
    </row>
    <row r="18" customFormat="false" ht="13.2" hidden="false" customHeight="false" outlineLevel="0" collapsed="false">
      <c r="A18" s="6" t="n">
        <v>44264</v>
      </c>
      <c r="B18" s="57" t="s">
        <v>76</v>
      </c>
      <c r="C18" s="57" t="s">
        <v>89</v>
      </c>
      <c r="D18" s="57" t="s">
        <v>88</v>
      </c>
      <c r="E18" s="6" t="n">
        <v>44224</v>
      </c>
      <c r="F18" s="57" t="n">
        <v>1</v>
      </c>
      <c r="G18" s="57" t="n">
        <v>70</v>
      </c>
      <c r="H18" s="57" t="n">
        <v>2</v>
      </c>
      <c r="I18" s="57" t="n">
        <v>2.27</v>
      </c>
      <c r="J18" s="30" t="n">
        <v>0.0011</v>
      </c>
      <c r="K18" s="3" t="n">
        <v>0</v>
      </c>
      <c r="L18" s="30" t="n">
        <v>0.0011</v>
      </c>
      <c r="M18" s="29" t="n">
        <v>0</v>
      </c>
      <c r="N18" s="30" t="s">
        <v>142</v>
      </c>
      <c r="O18" s="29" t="n">
        <v>0</v>
      </c>
      <c r="P18" s="30" t="s">
        <v>142</v>
      </c>
      <c r="Q18" s="29" t="n">
        <v>0</v>
      </c>
      <c r="R18" s="30" t="s">
        <v>142</v>
      </c>
      <c r="S18" s="29" t="n">
        <v>0</v>
      </c>
      <c r="T18" s="42" t="s">
        <v>142</v>
      </c>
      <c r="U18" s="0" t="n">
        <v>0</v>
      </c>
      <c r="V18" s="30" t="n">
        <v>0.0016</v>
      </c>
      <c r="W18" s="29" t="n">
        <v>0</v>
      </c>
      <c r="X18" s="30" t="n">
        <v>0.0033</v>
      </c>
      <c r="Y18" s="29" t="n">
        <v>0</v>
      </c>
      <c r="Z18" s="30" t="s">
        <v>142</v>
      </c>
      <c r="AA18" s="29" t="n">
        <v>0</v>
      </c>
      <c r="AB18" s="30" t="s">
        <v>142</v>
      </c>
      <c r="AC18" s="5" t="n">
        <v>0</v>
      </c>
      <c r="AD18" s="30" t="s">
        <v>142</v>
      </c>
      <c r="AE18" s="29" t="n">
        <v>0</v>
      </c>
      <c r="AF18" s="42" t="n">
        <v>0.0022</v>
      </c>
      <c r="AG18" s="29" t="n">
        <v>0</v>
      </c>
      <c r="AH18" s="30" t="s">
        <v>142</v>
      </c>
      <c r="AI18" s="0" t="n">
        <v>0</v>
      </c>
      <c r="AJ18" s="42" t="s">
        <v>142</v>
      </c>
      <c r="AK18" s="0" t="n">
        <v>0</v>
      </c>
      <c r="AL18" s="42" t="s">
        <v>142</v>
      </c>
      <c r="AM18" s="29" t="n">
        <v>0</v>
      </c>
      <c r="AN18" s="30" t="s">
        <v>142</v>
      </c>
      <c r="AO18" s="0" t="n">
        <v>0</v>
      </c>
      <c r="AP18" s="0" t="n">
        <v>0</v>
      </c>
      <c r="AQ18" s="29" t="n">
        <v>0</v>
      </c>
      <c r="AR18" s="30" t="s">
        <v>142</v>
      </c>
      <c r="AS18" s="29" t="n">
        <v>0</v>
      </c>
      <c r="AT18" s="30" t="s">
        <v>142</v>
      </c>
      <c r="AU18" s="29" t="n">
        <v>0</v>
      </c>
      <c r="AV18" s="30" t="s">
        <v>142</v>
      </c>
      <c r="AW18" s="29" t="n">
        <v>0</v>
      </c>
      <c r="AX18" s="30" t="s">
        <v>142</v>
      </c>
      <c r="AY18" s="29" t="n">
        <v>0</v>
      </c>
      <c r="AZ18" s="30" t="n">
        <v>0.0021</v>
      </c>
      <c r="BA18" s="5" t="n">
        <v>0</v>
      </c>
      <c r="BB18" s="30" t="n">
        <v>0.0021</v>
      </c>
      <c r="BC18" s="29" t="n">
        <v>0</v>
      </c>
      <c r="BD18" s="30" t="s">
        <v>142</v>
      </c>
      <c r="BE18" s="29" t="n">
        <v>0</v>
      </c>
      <c r="BF18" s="42" t="n">
        <v>0.0123</v>
      </c>
      <c r="BG18" s="29" t="n">
        <v>0</v>
      </c>
      <c r="BH18" s="30" t="n">
        <v>0.0123</v>
      </c>
      <c r="BI18" s="29" t="n">
        <v>0</v>
      </c>
      <c r="BJ18" s="30" t="s">
        <v>142</v>
      </c>
      <c r="BK18" s="29" t="n">
        <v>0</v>
      </c>
      <c r="BL18" s="30" t="s">
        <v>142</v>
      </c>
      <c r="BM18" s="29" t="n">
        <v>0</v>
      </c>
      <c r="BN18" s="64" t="n">
        <v>0</v>
      </c>
    </row>
    <row r="19" customFormat="false" ht="13.2" hidden="false" customHeight="false" outlineLevel="0" collapsed="false">
      <c r="A19" s="6" t="n">
        <v>44264</v>
      </c>
      <c r="B19" s="57" t="s">
        <v>76</v>
      </c>
      <c r="C19" s="57" t="s">
        <v>91</v>
      </c>
      <c r="D19" s="57" t="s">
        <v>88</v>
      </c>
      <c r="E19" s="6" t="n">
        <v>44224</v>
      </c>
      <c r="F19" s="57" t="n">
        <v>1</v>
      </c>
      <c r="G19" s="57" t="n">
        <v>60</v>
      </c>
      <c r="H19" s="57" t="n">
        <v>3</v>
      </c>
      <c r="I19" s="57" t="n">
        <v>2.27</v>
      </c>
      <c r="J19" s="30" t="n">
        <v>0.005</v>
      </c>
      <c r="K19" s="3" t="n">
        <v>0</v>
      </c>
      <c r="L19" s="30" t="n">
        <v>0.0043</v>
      </c>
      <c r="M19" s="29" t="n">
        <v>0</v>
      </c>
      <c r="N19" s="30" t="s">
        <v>142</v>
      </c>
      <c r="O19" s="29" t="n">
        <v>0</v>
      </c>
      <c r="P19" s="30" t="s">
        <v>142</v>
      </c>
      <c r="Q19" s="29" t="n">
        <v>0</v>
      </c>
      <c r="R19" s="30" t="s">
        <v>142</v>
      </c>
      <c r="S19" s="29" t="n">
        <v>0</v>
      </c>
      <c r="T19" s="42" t="s">
        <v>142</v>
      </c>
      <c r="U19" s="0" t="n">
        <v>0</v>
      </c>
      <c r="V19" s="30" t="n">
        <v>0.0061</v>
      </c>
      <c r="W19" s="29" t="n">
        <v>0</v>
      </c>
      <c r="X19" s="30" t="n">
        <v>0.0096</v>
      </c>
      <c r="Y19" s="29" t="n">
        <v>0</v>
      </c>
      <c r="Z19" s="30" t="s">
        <v>142</v>
      </c>
      <c r="AA19" s="29" t="n">
        <v>0</v>
      </c>
      <c r="AB19" s="30" t="s">
        <v>142</v>
      </c>
      <c r="AC19" s="5" t="n">
        <v>0</v>
      </c>
      <c r="AD19" s="30" t="s">
        <v>142</v>
      </c>
      <c r="AE19" s="29" t="n">
        <v>0</v>
      </c>
      <c r="AF19" s="42" t="n">
        <v>0.0124</v>
      </c>
      <c r="AG19" s="29" t="n">
        <v>0</v>
      </c>
      <c r="AH19" s="30" t="s">
        <v>142</v>
      </c>
      <c r="AI19" s="0" t="n">
        <v>0</v>
      </c>
      <c r="AJ19" s="42" t="n">
        <v>0.0016</v>
      </c>
      <c r="AK19" s="0" t="n">
        <v>0</v>
      </c>
      <c r="AL19" s="42" t="s">
        <v>142</v>
      </c>
      <c r="AM19" s="29" t="n">
        <v>0</v>
      </c>
      <c r="AN19" s="30" t="n">
        <v>0.0009</v>
      </c>
      <c r="AO19" s="0" t="n">
        <v>0</v>
      </c>
      <c r="AP19" s="0" t="n">
        <v>0</v>
      </c>
      <c r="AQ19" s="29" t="n">
        <v>0</v>
      </c>
      <c r="AR19" s="30" t="n">
        <v>0.0017</v>
      </c>
      <c r="AS19" s="29" t="n">
        <v>0</v>
      </c>
      <c r="AT19" s="30" t="s">
        <v>142</v>
      </c>
      <c r="AU19" s="29" t="n">
        <v>0</v>
      </c>
      <c r="AV19" s="30" t="s">
        <v>142</v>
      </c>
      <c r="AW19" s="29" t="n">
        <v>0</v>
      </c>
      <c r="AX19" s="30" t="s">
        <v>142</v>
      </c>
      <c r="AY19" s="29" t="n">
        <v>0</v>
      </c>
      <c r="AZ19" s="30" t="n">
        <v>0.0029</v>
      </c>
      <c r="BA19" s="5" t="n">
        <v>0</v>
      </c>
      <c r="BB19" s="30" t="n">
        <v>0.0029</v>
      </c>
      <c r="BC19" s="29" t="n">
        <v>0</v>
      </c>
      <c r="BD19" s="30" t="s">
        <v>142</v>
      </c>
      <c r="BE19" s="29" t="n">
        <v>0</v>
      </c>
      <c r="BF19" s="42" t="n">
        <v>0.0424</v>
      </c>
      <c r="BG19" s="29" t="n">
        <v>0</v>
      </c>
      <c r="BH19" s="30" t="n">
        <v>0.0424</v>
      </c>
      <c r="BI19" s="29" t="n">
        <v>0</v>
      </c>
      <c r="BJ19" s="30" t="s">
        <v>142</v>
      </c>
      <c r="BK19" s="29" t="n">
        <v>0</v>
      </c>
      <c r="BL19" s="30" t="n">
        <v>0.0021</v>
      </c>
      <c r="BM19" s="29" t="n">
        <v>0</v>
      </c>
      <c r="BN19" s="64" t="n">
        <v>0</v>
      </c>
    </row>
    <row r="20" customFormat="false" ht="13.2" hidden="false" customHeight="false" outlineLevel="0" collapsed="false">
      <c r="A20" s="6" t="n">
        <v>44264</v>
      </c>
      <c r="B20" s="57" t="s">
        <v>76</v>
      </c>
      <c r="C20" s="57" t="s">
        <v>90</v>
      </c>
      <c r="D20" s="57" t="s">
        <v>88</v>
      </c>
      <c r="E20" s="6" t="n">
        <v>44224</v>
      </c>
      <c r="F20" s="57" t="n">
        <v>1</v>
      </c>
      <c r="G20" s="57" t="n">
        <v>50</v>
      </c>
      <c r="H20" s="57" t="n">
        <v>4</v>
      </c>
      <c r="I20" s="57" t="n">
        <v>2.27</v>
      </c>
      <c r="J20" s="30" t="n">
        <v>0.0042</v>
      </c>
      <c r="K20" s="3" t="n">
        <v>0</v>
      </c>
      <c r="L20" s="30" t="n">
        <v>0.0042</v>
      </c>
      <c r="M20" s="29" t="n">
        <v>0</v>
      </c>
      <c r="N20" s="30" t="s">
        <v>142</v>
      </c>
      <c r="O20" s="29" t="n">
        <v>0</v>
      </c>
      <c r="P20" s="30" t="s">
        <v>142</v>
      </c>
      <c r="Q20" s="29" t="n">
        <v>0</v>
      </c>
      <c r="R20" s="30" t="s">
        <v>142</v>
      </c>
      <c r="S20" s="29" t="n">
        <v>0</v>
      </c>
      <c r="T20" s="42" t="s">
        <v>142</v>
      </c>
      <c r="U20" s="0" t="n">
        <v>0</v>
      </c>
      <c r="V20" s="30" t="n">
        <v>0.0047</v>
      </c>
      <c r="W20" s="29" t="n">
        <v>0</v>
      </c>
      <c r="X20" s="30" t="n">
        <v>0.0123</v>
      </c>
      <c r="Y20" s="29" t="n">
        <v>0</v>
      </c>
      <c r="Z20" s="30" t="s">
        <v>142</v>
      </c>
      <c r="AA20" s="29" t="n">
        <v>0</v>
      </c>
      <c r="AB20" s="30" t="s">
        <v>142</v>
      </c>
      <c r="AC20" s="5" t="n">
        <v>0</v>
      </c>
      <c r="AD20" s="30" t="s">
        <v>142</v>
      </c>
      <c r="AE20" s="29" t="n">
        <v>0</v>
      </c>
      <c r="AF20" s="42" t="n">
        <v>0.0094</v>
      </c>
      <c r="AG20" s="29" t="n">
        <v>0</v>
      </c>
      <c r="AH20" s="30" t="n">
        <v>0.0022</v>
      </c>
      <c r="AI20" s="0" t="n">
        <v>0</v>
      </c>
      <c r="AJ20" s="42" t="n">
        <v>0.0017</v>
      </c>
      <c r="AK20" s="0" t="n">
        <v>0</v>
      </c>
      <c r="AL20" s="42" t="s">
        <v>142</v>
      </c>
      <c r="AM20" s="29" t="n">
        <v>0</v>
      </c>
      <c r="AN20" s="30" t="n">
        <v>0.0008</v>
      </c>
      <c r="AO20" s="0" t="n">
        <v>0</v>
      </c>
      <c r="AP20" s="0" t="n">
        <v>0</v>
      </c>
      <c r="AQ20" s="29" t="n">
        <v>0</v>
      </c>
      <c r="AR20" s="30" t="n">
        <v>0.0014</v>
      </c>
      <c r="AS20" s="29" t="n">
        <v>0</v>
      </c>
      <c r="AT20" s="30" t="n">
        <v>0.0004</v>
      </c>
      <c r="AU20" s="29" t="n">
        <v>0</v>
      </c>
      <c r="AV20" s="30" t="s">
        <v>142</v>
      </c>
      <c r="AW20" s="29" t="n">
        <v>0</v>
      </c>
      <c r="AX20" s="30" t="s">
        <v>142</v>
      </c>
      <c r="AY20" s="29" t="n">
        <v>0</v>
      </c>
      <c r="AZ20" s="30" t="n">
        <v>0.0031</v>
      </c>
      <c r="BA20" s="5" t="n">
        <v>0</v>
      </c>
      <c r="BB20" s="30" t="n">
        <v>0.0031</v>
      </c>
      <c r="BC20" s="29" t="n">
        <v>0</v>
      </c>
      <c r="BD20" s="30" t="s">
        <v>142</v>
      </c>
      <c r="BE20" s="29" t="n">
        <v>0</v>
      </c>
      <c r="BF20" s="42" t="n">
        <v>0.0421</v>
      </c>
      <c r="BG20" s="29" t="n">
        <v>0</v>
      </c>
      <c r="BH20" s="30" t="n">
        <v>0.0421</v>
      </c>
      <c r="BI20" s="29" t="n">
        <v>0</v>
      </c>
      <c r="BJ20" s="30" t="s">
        <v>142</v>
      </c>
      <c r="BK20" s="29" t="n">
        <v>0</v>
      </c>
      <c r="BL20" s="30" t="n">
        <v>0.0019</v>
      </c>
      <c r="BM20" s="29" t="n">
        <v>0</v>
      </c>
      <c r="BN20" s="64" t="n">
        <v>0</v>
      </c>
    </row>
    <row r="21" customFormat="false" ht="13.2" hidden="false" customHeight="false" outlineLevel="0" collapsed="false">
      <c r="A21" s="6" t="n">
        <v>44264</v>
      </c>
      <c r="B21" s="57" t="s">
        <v>76</v>
      </c>
      <c r="C21" s="57" t="s">
        <v>92</v>
      </c>
      <c r="D21" s="57" t="s">
        <v>88</v>
      </c>
      <c r="E21" s="6" t="n">
        <v>44224</v>
      </c>
      <c r="F21" s="57" t="n">
        <v>1</v>
      </c>
      <c r="G21" s="57" t="n">
        <v>40</v>
      </c>
      <c r="H21" s="57" t="n">
        <v>5</v>
      </c>
      <c r="I21" s="57" t="n">
        <v>2.27</v>
      </c>
      <c r="J21" s="30" t="n">
        <v>0.0179</v>
      </c>
      <c r="K21" s="3" t="n">
        <v>0</v>
      </c>
      <c r="L21" s="30" t="n">
        <v>0.0223</v>
      </c>
      <c r="M21" s="29" t="n">
        <v>0</v>
      </c>
      <c r="N21" s="30" t="s">
        <v>142</v>
      </c>
      <c r="O21" s="29" t="n">
        <v>0</v>
      </c>
      <c r="P21" s="30" t="n">
        <v>0.0036</v>
      </c>
      <c r="Q21" s="29" t="n">
        <v>0</v>
      </c>
      <c r="R21" s="30" t="s">
        <v>142</v>
      </c>
      <c r="S21" s="29" t="n">
        <v>0</v>
      </c>
      <c r="T21" s="42" t="n">
        <v>0.0021</v>
      </c>
      <c r="U21" s="0" t="n">
        <v>0</v>
      </c>
      <c r="V21" s="30" t="n">
        <v>0.0214</v>
      </c>
      <c r="W21" s="29" t="n">
        <v>0</v>
      </c>
      <c r="X21" s="30" t="n">
        <v>0.0454</v>
      </c>
      <c r="Y21" s="29" t="n">
        <v>0</v>
      </c>
      <c r="Z21" s="30" t="n">
        <v>0.0039</v>
      </c>
      <c r="AA21" s="29" t="n">
        <v>0</v>
      </c>
      <c r="AB21" s="30" t="n">
        <v>0.0083</v>
      </c>
      <c r="AC21" s="5" t="n">
        <v>0</v>
      </c>
      <c r="AD21" s="30" t="n">
        <v>0.0019</v>
      </c>
      <c r="AE21" s="29" t="n">
        <v>0</v>
      </c>
      <c r="AF21" s="42" t="n">
        <v>0.0347</v>
      </c>
      <c r="AG21" s="29" t="n">
        <v>0</v>
      </c>
      <c r="AH21" s="30" t="n">
        <v>0.0018</v>
      </c>
      <c r="AI21" s="0" t="n">
        <v>0</v>
      </c>
      <c r="AJ21" s="42" t="n">
        <v>0.0073</v>
      </c>
      <c r="AK21" s="0" t="n">
        <v>0</v>
      </c>
      <c r="AL21" s="42" t="s">
        <v>142</v>
      </c>
      <c r="AM21" s="29" t="n">
        <v>0</v>
      </c>
      <c r="AN21" s="30" t="n">
        <v>0.0049</v>
      </c>
      <c r="AO21" s="0" t="n">
        <v>0</v>
      </c>
      <c r="AP21" s="0" t="n">
        <v>0</v>
      </c>
      <c r="AQ21" s="29" t="n">
        <v>0</v>
      </c>
      <c r="AR21" s="30" t="n">
        <v>0.0065</v>
      </c>
      <c r="AS21" s="29" t="n">
        <v>0</v>
      </c>
      <c r="AT21" s="30" t="n">
        <v>0.0005</v>
      </c>
      <c r="AU21" s="29" t="n">
        <v>0</v>
      </c>
      <c r="AV21" s="30" t="s">
        <v>142</v>
      </c>
      <c r="AW21" s="29" t="n">
        <v>0</v>
      </c>
      <c r="AX21" s="30" t="s">
        <v>142</v>
      </c>
      <c r="AY21" s="29" t="n">
        <v>0</v>
      </c>
      <c r="AZ21" s="30" t="n">
        <v>0.033</v>
      </c>
      <c r="BA21" s="5" t="n">
        <v>0</v>
      </c>
      <c r="BB21" s="30" t="n">
        <v>0.033</v>
      </c>
      <c r="BC21" s="29" t="n">
        <v>0</v>
      </c>
      <c r="BD21" s="30" t="n">
        <v>0.0083</v>
      </c>
      <c r="BE21" s="29" t="n">
        <v>0</v>
      </c>
      <c r="BF21" s="42" t="n">
        <v>0.2238</v>
      </c>
      <c r="BG21" s="29" t="n">
        <v>0</v>
      </c>
      <c r="BH21" s="30" t="n">
        <v>0.2321</v>
      </c>
      <c r="BI21" s="29" t="n">
        <v>0</v>
      </c>
      <c r="BJ21" s="30" t="s">
        <v>142</v>
      </c>
      <c r="BK21" s="29" t="n">
        <v>0</v>
      </c>
      <c r="BL21" s="30" t="n">
        <v>0.0091</v>
      </c>
      <c r="BM21" s="29" t="n">
        <v>0</v>
      </c>
      <c r="BN21" s="64" t="n">
        <v>0</v>
      </c>
    </row>
    <row r="22" customFormat="false" ht="13.2" hidden="false" customHeight="false" outlineLevel="0" collapsed="false">
      <c r="A22" s="6" t="n">
        <v>44264</v>
      </c>
      <c r="B22" s="57" t="s">
        <v>76</v>
      </c>
      <c r="C22" s="57" t="s">
        <v>93</v>
      </c>
      <c r="D22" s="57" t="s">
        <v>88</v>
      </c>
      <c r="E22" s="6" t="n">
        <v>44224</v>
      </c>
      <c r="F22" s="57" t="n">
        <v>1</v>
      </c>
      <c r="G22" s="57" t="n">
        <v>30</v>
      </c>
      <c r="H22" s="57" t="n">
        <v>6</v>
      </c>
      <c r="I22" s="57" t="n">
        <v>2.27</v>
      </c>
      <c r="J22" s="30" t="n">
        <v>0.0221</v>
      </c>
      <c r="K22" s="3" t="n">
        <v>0</v>
      </c>
      <c r="L22" s="30" t="n">
        <v>0.0282</v>
      </c>
      <c r="M22" s="29" t="n">
        <v>0</v>
      </c>
      <c r="N22" s="30" t="s">
        <v>142</v>
      </c>
      <c r="O22" s="29" t="n">
        <v>0</v>
      </c>
      <c r="P22" s="30" t="n">
        <v>0.0045</v>
      </c>
      <c r="Q22" s="29" t="n">
        <v>0</v>
      </c>
      <c r="R22" s="30" t="s">
        <v>142</v>
      </c>
      <c r="S22" s="29" t="n">
        <v>0</v>
      </c>
      <c r="T22" s="42" t="n">
        <v>0.0027</v>
      </c>
      <c r="U22" s="0" t="n">
        <v>0</v>
      </c>
      <c r="V22" s="30" t="n">
        <v>0.0274</v>
      </c>
      <c r="W22" s="29" t="n">
        <v>0</v>
      </c>
      <c r="X22" s="30" t="n">
        <v>0.0572</v>
      </c>
      <c r="Y22" s="29" t="n">
        <v>0</v>
      </c>
      <c r="Z22" s="30" t="n">
        <v>0.0046</v>
      </c>
      <c r="AA22" s="29" t="n">
        <v>0</v>
      </c>
      <c r="AB22" s="30" t="n">
        <v>0.0105</v>
      </c>
      <c r="AC22" s="5" t="n">
        <v>0</v>
      </c>
      <c r="AD22" s="30" t="n">
        <v>0.0022</v>
      </c>
      <c r="AE22" s="29" t="n">
        <v>0</v>
      </c>
      <c r="AF22" s="42" t="n">
        <v>0.0445</v>
      </c>
      <c r="AG22" s="29" t="n">
        <v>0</v>
      </c>
      <c r="AH22" s="30" t="n">
        <v>0.0084</v>
      </c>
      <c r="AI22" s="0" t="n">
        <v>0</v>
      </c>
      <c r="AJ22" s="42" t="n">
        <v>0.0086</v>
      </c>
      <c r="AK22" s="0" t="n">
        <v>0</v>
      </c>
      <c r="AL22" s="42" t="s">
        <v>142</v>
      </c>
      <c r="AM22" s="29" t="n">
        <v>0</v>
      </c>
      <c r="AN22" s="30" t="n">
        <v>0.0052</v>
      </c>
      <c r="AO22" s="0" t="n">
        <v>0</v>
      </c>
      <c r="AP22" s="0" t="n">
        <v>0</v>
      </c>
      <c r="AQ22" s="29" t="n">
        <v>0</v>
      </c>
      <c r="AR22" s="30" t="n">
        <v>0.0075</v>
      </c>
      <c r="AS22" s="29" t="n">
        <v>0</v>
      </c>
      <c r="AT22" s="30" t="s">
        <v>142</v>
      </c>
      <c r="AU22" s="29" t="n">
        <v>0</v>
      </c>
      <c r="AV22" s="30" t="s">
        <v>142</v>
      </c>
      <c r="AW22" s="29" t="n">
        <v>0</v>
      </c>
      <c r="AX22" s="30" t="s">
        <v>142</v>
      </c>
      <c r="AY22" s="29" t="n">
        <v>0</v>
      </c>
      <c r="AZ22" s="30" t="n">
        <v>0.0452</v>
      </c>
      <c r="BA22" s="5" t="n">
        <v>0</v>
      </c>
      <c r="BB22" s="30" t="n">
        <v>0.0452</v>
      </c>
      <c r="BC22" s="29" t="n">
        <v>0</v>
      </c>
      <c r="BD22" s="30" t="n">
        <v>0.01</v>
      </c>
      <c r="BE22" s="29" t="n">
        <v>0</v>
      </c>
      <c r="BF22" s="42" t="n">
        <v>0.271</v>
      </c>
      <c r="BG22" s="29" t="n">
        <v>0</v>
      </c>
      <c r="BH22" s="30" t="n">
        <v>0.281</v>
      </c>
      <c r="BI22" s="29" t="n">
        <v>0</v>
      </c>
      <c r="BJ22" s="30" t="n">
        <v>0.0148</v>
      </c>
      <c r="BK22" s="29" t="n">
        <v>0</v>
      </c>
      <c r="BL22" s="30" t="n">
        <v>0.0104</v>
      </c>
      <c r="BM22" s="29" t="n">
        <v>0</v>
      </c>
      <c r="BN22" s="64" t="n">
        <v>0</v>
      </c>
    </row>
    <row r="23" customFormat="false" ht="13.2" hidden="false" customHeight="false" outlineLevel="0" collapsed="false">
      <c r="A23" s="6" t="n">
        <v>44264</v>
      </c>
      <c r="B23" s="57" t="s">
        <v>76</v>
      </c>
      <c r="C23" s="57" t="s">
        <v>94</v>
      </c>
      <c r="D23" s="57" t="s">
        <v>88</v>
      </c>
      <c r="E23" s="6" t="n">
        <v>44224</v>
      </c>
      <c r="F23" s="57" t="n">
        <v>1</v>
      </c>
      <c r="G23" s="57" t="n">
        <v>20</v>
      </c>
      <c r="H23" s="57" t="n">
        <v>7</v>
      </c>
      <c r="I23" s="57" t="n">
        <v>2.27</v>
      </c>
      <c r="J23" s="30" t="n">
        <v>0.0161</v>
      </c>
      <c r="K23" s="3" t="n">
        <v>0</v>
      </c>
      <c r="L23" s="30" t="n">
        <v>0.021</v>
      </c>
      <c r="M23" s="29" t="n">
        <v>0</v>
      </c>
      <c r="N23" s="30" t="s">
        <v>142</v>
      </c>
      <c r="O23" s="29" t="n">
        <v>0</v>
      </c>
      <c r="P23" s="30" t="n">
        <v>0.0029</v>
      </c>
      <c r="Q23" s="29" t="n">
        <v>0</v>
      </c>
      <c r="R23" s="30" t="s">
        <v>142</v>
      </c>
      <c r="S23" s="29" t="n">
        <v>0</v>
      </c>
      <c r="T23" s="42" t="n">
        <v>0.0016</v>
      </c>
      <c r="U23" s="0" t="n">
        <v>0</v>
      </c>
      <c r="V23" s="30" t="n">
        <v>0.0197</v>
      </c>
      <c r="W23" s="29" t="n">
        <v>0</v>
      </c>
      <c r="X23" s="30" t="n">
        <v>0.047</v>
      </c>
      <c r="Y23" s="29" t="n">
        <v>0</v>
      </c>
      <c r="Z23" s="30" t="n">
        <v>0.0034</v>
      </c>
      <c r="AA23" s="29" t="n">
        <v>0</v>
      </c>
      <c r="AB23" s="30" t="n">
        <v>0.0065</v>
      </c>
      <c r="AC23" s="5" t="n">
        <v>0</v>
      </c>
      <c r="AD23" s="30" t="s">
        <v>142</v>
      </c>
      <c r="AE23" s="29" t="n">
        <v>0</v>
      </c>
      <c r="AF23" s="42" t="n">
        <v>0.0341</v>
      </c>
      <c r="AG23" s="29" t="n">
        <v>0</v>
      </c>
      <c r="AH23" s="30" t="n">
        <v>0.0015</v>
      </c>
      <c r="AI23" s="0" t="n">
        <v>0</v>
      </c>
      <c r="AJ23" s="42" t="n">
        <v>0.0066</v>
      </c>
      <c r="AK23" s="0" t="n">
        <v>0</v>
      </c>
      <c r="AL23" s="42" t="s">
        <v>142</v>
      </c>
      <c r="AM23" s="29" t="n">
        <v>0</v>
      </c>
      <c r="AN23" s="30" t="n">
        <v>0.004</v>
      </c>
      <c r="AO23" s="0" t="n">
        <v>0</v>
      </c>
      <c r="AP23" s="0" t="n">
        <v>0.000527788</v>
      </c>
      <c r="AQ23" s="29" t="n">
        <v>0</v>
      </c>
      <c r="AR23" s="30" t="n">
        <v>0.0057</v>
      </c>
      <c r="AS23" s="29" t="n">
        <v>0</v>
      </c>
      <c r="AT23" s="30" t="n">
        <v>0.0005</v>
      </c>
      <c r="AU23" s="29" t="n">
        <v>0</v>
      </c>
      <c r="AV23" s="30" t="s">
        <v>142</v>
      </c>
      <c r="AW23" s="29" t="n">
        <v>0</v>
      </c>
      <c r="AX23" s="30" t="s">
        <v>142</v>
      </c>
      <c r="AY23" s="29" t="n">
        <v>0</v>
      </c>
      <c r="AZ23" s="30" t="n">
        <v>0.0275</v>
      </c>
      <c r="BA23" s="5" t="n">
        <v>0</v>
      </c>
      <c r="BB23" s="30" t="n">
        <v>0.0275</v>
      </c>
      <c r="BC23" s="29" t="n">
        <v>0</v>
      </c>
      <c r="BD23" s="30" t="n">
        <v>0.0072</v>
      </c>
      <c r="BE23" s="29" t="n">
        <v>0</v>
      </c>
      <c r="BF23" s="42" t="n">
        <v>0.2078</v>
      </c>
      <c r="BG23" s="29" t="n">
        <v>0</v>
      </c>
      <c r="BH23" s="30" t="n">
        <v>0.2151</v>
      </c>
      <c r="BI23" s="29" t="n">
        <v>0</v>
      </c>
      <c r="BJ23" s="30" t="s">
        <v>142</v>
      </c>
      <c r="BK23" s="29" t="n">
        <v>0</v>
      </c>
      <c r="BL23" s="30" t="n">
        <v>0.0086</v>
      </c>
      <c r="BM23" s="29" t="n">
        <v>0</v>
      </c>
      <c r="BN23" s="64" t="n">
        <v>0</v>
      </c>
    </row>
    <row r="24" customFormat="false" ht="13.2" hidden="false" customHeight="false" outlineLevel="0" collapsed="false">
      <c r="A24" s="6" t="n">
        <v>44264</v>
      </c>
      <c r="B24" s="57" t="s">
        <v>76</v>
      </c>
      <c r="C24" s="57" t="s">
        <v>95</v>
      </c>
      <c r="D24" s="57" t="s">
        <v>88</v>
      </c>
      <c r="E24" s="6" t="n">
        <v>44224</v>
      </c>
      <c r="F24" s="57" t="n">
        <v>1</v>
      </c>
      <c r="G24" s="57" t="n">
        <v>10</v>
      </c>
      <c r="H24" s="57" t="n">
        <v>8</v>
      </c>
      <c r="I24" s="57" t="n">
        <v>2.27</v>
      </c>
      <c r="J24" s="30" t="n">
        <v>0.0194</v>
      </c>
      <c r="K24" s="3" t="n">
        <v>0</v>
      </c>
      <c r="L24" s="30" t="n">
        <v>0.0266</v>
      </c>
      <c r="M24" s="29" t="n">
        <v>0</v>
      </c>
      <c r="N24" s="30" t="s">
        <v>142</v>
      </c>
      <c r="O24" s="29" t="n">
        <v>0</v>
      </c>
      <c r="P24" s="30" t="n">
        <v>0.0036</v>
      </c>
      <c r="Q24" s="29" t="n">
        <v>0</v>
      </c>
      <c r="R24" s="30" t="s">
        <v>142</v>
      </c>
      <c r="S24" s="29" t="n">
        <v>0</v>
      </c>
      <c r="T24" s="42" t="n">
        <v>0.0022</v>
      </c>
      <c r="U24" s="0" t="n">
        <v>0</v>
      </c>
      <c r="V24" s="30" t="n">
        <v>0.0245</v>
      </c>
      <c r="W24" s="29" t="n">
        <v>0</v>
      </c>
      <c r="X24" s="30" t="n">
        <v>0.0493</v>
      </c>
      <c r="Y24" s="29" t="n">
        <v>0</v>
      </c>
      <c r="Z24" s="30" t="n">
        <v>0.0041</v>
      </c>
      <c r="AA24" s="29" t="n">
        <v>0</v>
      </c>
      <c r="AB24" s="30" t="n">
        <v>0.0085</v>
      </c>
      <c r="AC24" s="5" t="n">
        <v>0</v>
      </c>
      <c r="AD24" s="30" t="n">
        <v>0.002</v>
      </c>
      <c r="AE24" s="29" t="n">
        <v>0</v>
      </c>
      <c r="AF24" s="42" t="n">
        <v>0.0407</v>
      </c>
      <c r="AG24" s="29" t="n">
        <v>0</v>
      </c>
      <c r="AH24" s="30" t="s">
        <v>142</v>
      </c>
      <c r="AI24" s="0" t="n">
        <v>0</v>
      </c>
      <c r="AJ24" s="42" t="n">
        <v>0.0093</v>
      </c>
      <c r="AK24" s="0" t="n">
        <v>0</v>
      </c>
      <c r="AL24" s="42" t="s">
        <v>142</v>
      </c>
      <c r="AM24" s="29" t="n">
        <v>0</v>
      </c>
      <c r="AN24" s="30" t="n">
        <v>0.0053</v>
      </c>
      <c r="AO24" s="0" t="n">
        <v>0</v>
      </c>
      <c r="AP24" s="0" t="n">
        <v>0.001119898</v>
      </c>
      <c r="AQ24" s="29" t="n">
        <v>0</v>
      </c>
      <c r="AR24" s="30" t="n">
        <v>0.0068</v>
      </c>
      <c r="AS24" s="29" t="n">
        <v>0</v>
      </c>
      <c r="AT24" s="30" t="n">
        <v>0.0004</v>
      </c>
      <c r="AU24" s="29" t="n">
        <v>0</v>
      </c>
      <c r="AV24" s="30" t="s">
        <v>142</v>
      </c>
      <c r="AW24" s="29" t="n">
        <v>0</v>
      </c>
      <c r="AX24" s="30" t="s">
        <v>142</v>
      </c>
      <c r="AY24" s="29" t="n">
        <v>0</v>
      </c>
      <c r="AZ24" s="30" t="n">
        <v>0.0352</v>
      </c>
      <c r="BA24" s="5" t="n">
        <v>0</v>
      </c>
      <c r="BB24" s="30" t="n">
        <v>0.0352</v>
      </c>
      <c r="BC24" s="29" t="n">
        <v>0</v>
      </c>
      <c r="BD24" s="30" t="n">
        <v>0.0084</v>
      </c>
      <c r="BE24" s="29" t="n">
        <v>0</v>
      </c>
      <c r="BF24" s="42" t="n">
        <v>0.2483</v>
      </c>
      <c r="BG24" s="29" t="n">
        <v>0</v>
      </c>
      <c r="BH24" s="30" t="n">
        <v>0.2567</v>
      </c>
      <c r="BI24" s="29" t="n">
        <v>0</v>
      </c>
      <c r="BJ24" s="30" t="s">
        <v>142</v>
      </c>
      <c r="BK24" s="29" t="n">
        <v>0</v>
      </c>
      <c r="BL24" s="30" t="n">
        <v>0.0098</v>
      </c>
      <c r="BM24" s="29" t="n">
        <v>0</v>
      </c>
      <c r="BN24" s="64" t="n">
        <v>0</v>
      </c>
    </row>
    <row r="25" customFormat="false" ht="13.2" hidden="false" customHeight="false" outlineLevel="0" collapsed="false">
      <c r="A25" s="6" t="n">
        <v>44264</v>
      </c>
      <c r="B25" s="57" t="s">
        <v>76</v>
      </c>
      <c r="C25" s="57" t="s">
        <v>96</v>
      </c>
      <c r="D25" s="57" t="s">
        <v>88</v>
      </c>
      <c r="E25" s="6" t="n">
        <v>44224</v>
      </c>
      <c r="F25" s="57" t="n">
        <v>1</v>
      </c>
      <c r="G25" s="57" t="n">
        <v>5</v>
      </c>
      <c r="H25" s="57" t="n">
        <v>9</v>
      </c>
      <c r="I25" s="57" t="n">
        <v>2.27</v>
      </c>
      <c r="J25" s="30" t="n">
        <v>0.0218</v>
      </c>
      <c r="K25" s="3" t="n">
        <v>0</v>
      </c>
      <c r="L25" s="30" t="n">
        <v>0.0337</v>
      </c>
      <c r="M25" s="29" t="n">
        <v>0</v>
      </c>
      <c r="N25" s="30" t="s">
        <v>142</v>
      </c>
      <c r="O25" s="29" t="n">
        <v>0</v>
      </c>
      <c r="P25" s="30" t="n">
        <v>0.0059</v>
      </c>
      <c r="Q25" s="29" t="n">
        <v>0</v>
      </c>
      <c r="R25" s="30" t="s">
        <v>142</v>
      </c>
      <c r="S25" s="29" t="n">
        <v>0</v>
      </c>
      <c r="T25" s="42" t="n">
        <v>0.003</v>
      </c>
      <c r="U25" s="0" t="n">
        <v>0</v>
      </c>
      <c r="V25" s="30" t="n">
        <v>0.027</v>
      </c>
      <c r="W25" s="29" t="n">
        <v>0</v>
      </c>
      <c r="X25" s="30" t="n">
        <v>0.0575</v>
      </c>
      <c r="Y25" s="29" t="n">
        <v>0</v>
      </c>
      <c r="Z25" s="30" t="n">
        <v>0.0051</v>
      </c>
      <c r="AA25" s="29" t="n">
        <v>0</v>
      </c>
      <c r="AB25" s="30" t="n">
        <v>0.0113</v>
      </c>
      <c r="AC25" s="5" t="n">
        <v>0</v>
      </c>
      <c r="AD25" s="30" t="n">
        <v>0.0036</v>
      </c>
      <c r="AE25" s="29" t="n">
        <v>0</v>
      </c>
      <c r="AF25" s="42" t="n">
        <v>0.0505</v>
      </c>
      <c r="AG25" s="29" t="n">
        <v>0</v>
      </c>
      <c r="AH25" s="30" t="n">
        <v>0.0025</v>
      </c>
      <c r="AI25" s="0" t="n">
        <v>0</v>
      </c>
      <c r="AJ25" s="42" t="n">
        <v>0.0156</v>
      </c>
      <c r="AK25" s="0" t="n">
        <v>0</v>
      </c>
      <c r="AL25" s="42" t="s">
        <v>142</v>
      </c>
      <c r="AM25" s="29" t="n">
        <v>0</v>
      </c>
      <c r="AN25" s="30" t="n">
        <v>0.01</v>
      </c>
      <c r="AO25" s="0" t="n">
        <v>0</v>
      </c>
      <c r="AP25" s="0" t="n">
        <v>0.001900495</v>
      </c>
      <c r="AQ25" s="29" t="n">
        <v>0</v>
      </c>
      <c r="AR25" s="30" t="n">
        <v>0.0089</v>
      </c>
      <c r="AS25" s="29" t="n">
        <v>0</v>
      </c>
      <c r="AT25" s="30" t="s">
        <v>142</v>
      </c>
      <c r="AU25" s="29" t="n">
        <v>0</v>
      </c>
      <c r="AV25" s="30" t="s">
        <v>142</v>
      </c>
      <c r="AW25" s="29" t="n">
        <v>0</v>
      </c>
      <c r="AX25" s="30" t="s">
        <v>142</v>
      </c>
      <c r="AY25" s="29" t="n">
        <v>0</v>
      </c>
      <c r="AZ25" s="30" t="n">
        <v>0.0446</v>
      </c>
      <c r="BA25" s="5" t="n">
        <v>0</v>
      </c>
      <c r="BB25" s="30" t="n">
        <v>0.0446</v>
      </c>
      <c r="BC25" s="29" t="n">
        <v>0</v>
      </c>
      <c r="BD25" s="30" t="n">
        <v>0.0098</v>
      </c>
      <c r="BE25" s="29" t="n">
        <v>0</v>
      </c>
      <c r="BF25" s="42" t="n">
        <v>0.3068</v>
      </c>
      <c r="BG25" s="29" t="n">
        <v>0</v>
      </c>
      <c r="BH25" s="30" t="n">
        <v>0.3166</v>
      </c>
      <c r="BI25" s="29" t="n">
        <v>0</v>
      </c>
      <c r="BJ25" s="30" t="n">
        <v>0.0164</v>
      </c>
      <c r="BK25" s="29" t="n">
        <v>0</v>
      </c>
      <c r="BL25" s="30" t="n">
        <v>0.0125</v>
      </c>
      <c r="BM25" s="29" t="n">
        <v>0</v>
      </c>
      <c r="BN25" s="64" t="n">
        <v>0</v>
      </c>
    </row>
  </sheetData>
  <conditionalFormatting sqref="AG1:AH25;J1:S25;AM1:AN25;AJ2:AJ25;AQ1:BE25;V1:AE25;BG1:BN25">
    <cfRule type="cellIs" priority="2" operator="equal" aboveAverage="0" equalAverage="0" bottom="0" percent="0" rank="0" text="" dxfId="0">
      <formula>3</formula>
    </cfRule>
    <cfRule type="cellIs" priority="3" operator="equal" aboveAverage="0" equalAverage="0" bottom="0" percent="0" rank="0" text="" dxfId="1">
      <formula>2</formula>
    </cfRule>
  </conditionalFormatting>
  <conditionalFormatting sqref="A2:E25;I2:BN25;A1:BN1">
    <cfRule type="cellIs" priority="4" operator="equal" aboveAverage="0" equalAverage="0" bottom="0" percent="0" rank="0" text="" dxfId="2">
      <formula>3</formula>
    </cfRule>
    <cfRule type="cellIs" priority="5" operator="equal" aboveAverage="0" equalAverage="0" bottom="0" percent="0" rank="0" text="" dxfId="2">
      <formula>2</formula>
    </cfRule>
    <cfRule type="cellIs" priority="6" operator="equal" aboveAverage="0" equalAverage="0" bottom="0" percent="0" rank="0" text="" dxfId="2">
      <formula>1</formula>
    </cfRule>
  </conditionalFormatting>
  <conditionalFormatting sqref="O1:O25;Q1:Q25;S1:S25;U1:U25;W1:W25;Y1:Y25;AA1:AA25;AC1:AC25;AE1:AE25;AG1:AG25;K1:K25;M1:M25;AW1:AW25;AY1:AY25;BC1:BC25;BE1:BE25;BG1:BG25;BI1:BI25;BM1:BM25;AM1:AM25;AS1:AS25;AU1:AU25;BA1:BA25;BK1:BK25;AO1:AQ25;AI1:AK25">
    <cfRule type="cellIs" priority="7" operator="equal" aboveAverage="0" equalAverage="0" bottom="0" percent="0" rank="0" text="" dxfId="3">
      <formula>3</formula>
    </cfRule>
    <cfRule type="cellIs" priority="8" operator="equal" aboveAverage="0" equalAverage="0" bottom="0" percent="0" rank="0" text="" dxfId="4">
      <formula>2</formula>
    </cfRule>
  </conditionalFormatting>
  <conditionalFormatting sqref="J1:BN25">
    <cfRule type="cellIs" priority="9" operator="equal" aboveAverage="0" equalAverage="0" bottom="0" percent="0" rank="0" text="" dxfId="4">
      <formula>1</formula>
    </cfRule>
    <cfRule type="cellIs" priority="10" operator="equal" aboveAverage="0" equalAverage="0" bottom="0" percent="0" rank="0" text="" dxfId="4">
      <formula>3</formula>
    </cfRule>
  </conditionalFormatting>
  <conditionalFormatting sqref="AJ1">
    <cfRule type="cellIs" priority="11" operator="equal" aboveAverage="0" equalAverage="0" bottom="0" percent="0" rank="0" text="" dxfId="4">
      <formula>3</formula>
    </cfRule>
    <cfRule type="cellIs" priority="12" operator="equal" aboveAverage="0" equalAverage="0" bottom="0" percent="0" rank="0" text="" dxfId="5">
      <formula>2</formula>
    </cfRule>
  </conditionalFormatting>
  <conditionalFormatting sqref="AJ1;AN1;AL1">
    <cfRule type="cellIs" priority="13" operator="equal" aboveAverage="0" equalAverage="0" bottom="0" percent="0" rank="0" text="" dxfId="5">
      <formula>3</formula>
    </cfRule>
    <cfRule type="cellIs" priority="14" operator="equal" aboveAverage="0" equalAverage="0" bottom="0" percent="0" rank="0" text="" dxfId="6">
      <formula>2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Company>acri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1999-06-30T14:39:22Z</dcterms:created>
  <dc:creator>grigor Obolensky</dc:creator>
  <dc:description/>
  <dc:language>fr-FR</dc:language>
  <cp:lastModifiedBy/>
  <cp:lastPrinted>2011-04-28T15:19:09Z</cp:lastPrinted>
  <dcterms:modified xsi:type="dcterms:W3CDTF">2021-04-02T15:41:37Z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acri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