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aillandier/Work/PERLE2/PhytoFloat/"/>
    </mc:Choice>
  </mc:AlternateContent>
  <bookViews>
    <workbookView xWindow="80" yWindow="460" windowWidth="38320" windowHeight="21140" tabRatio="990" activeTab="2"/>
  </bookViews>
  <sheets>
    <sheet name="PERLE0" sheetId="4" r:id="rId1"/>
    <sheet name="PERLE1" sheetId="5" r:id="rId2"/>
    <sheet name="PERLE2" sheetId="9" r:id="rId3"/>
    <sheet name="ANALYSES" sheetId="2" r:id="rId4"/>
    <sheet name="MATERIEL" sheetId="6" r:id="rId5"/>
    <sheet name="ECHANTILLONAGE" sheetId="7" r:id="rId6"/>
  </sheets>
  <definedNames>
    <definedName name="_xlnm._FilterDatabase" localSheetId="2" hidden="1">PERLE2!$A$1:$AW$218</definedName>
  </definedName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5" i="2" l="1"/>
  <c r="I15" i="2"/>
  <c r="I13" i="2"/>
  <c r="I11" i="2"/>
  <c r="F15" i="2"/>
  <c r="G15" i="2"/>
  <c r="D15" i="2"/>
  <c r="M7" i="2"/>
  <c r="K7" i="2"/>
  <c r="K15" i="2"/>
  <c r="G7" i="2"/>
  <c r="F7" i="2"/>
  <c r="M13" i="2"/>
  <c r="K13" i="2"/>
  <c r="G13" i="2"/>
  <c r="F13" i="2"/>
  <c r="D13" i="2"/>
  <c r="M11" i="2"/>
  <c r="K11" i="2"/>
  <c r="D11" i="2"/>
  <c r="G11" i="2"/>
  <c r="F11" i="2"/>
  <c r="Y108" i="4"/>
  <c r="Y107" i="4"/>
  <c r="Y106" i="4"/>
  <c r="Y105" i="4"/>
  <c r="Y103" i="4"/>
  <c r="Y101" i="4"/>
  <c r="Y100" i="4"/>
  <c r="Y99" i="4"/>
  <c r="Y98" i="4"/>
  <c r="Y96" i="4"/>
  <c r="Y95" i="4"/>
  <c r="Y94" i="4"/>
  <c r="Y93" i="4"/>
  <c r="Y91" i="4"/>
  <c r="Y89" i="4"/>
  <c r="Y88" i="4"/>
  <c r="Y87" i="4"/>
  <c r="Y86" i="4"/>
  <c r="Y84" i="4"/>
  <c r="Y83" i="4"/>
  <c r="Y82" i="4"/>
  <c r="Y81" i="4"/>
  <c r="Y79" i="4"/>
  <c r="Y77" i="4"/>
  <c r="Y76" i="4"/>
  <c r="Y75" i="4"/>
  <c r="Y74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4" i="4"/>
  <c r="Y33" i="4"/>
  <c r="Y32" i="4"/>
  <c r="Y31" i="4"/>
  <c r="Y30" i="4"/>
  <c r="Y29" i="4"/>
  <c r="Y28" i="4"/>
  <c r="Y27" i="4"/>
  <c r="Y26" i="4"/>
  <c r="Y13" i="4"/>
  <c r="Y12" i="4"/>
  <c r="Y11" i="4"/>
  <c r="Y10" i="4"/>
  <c r="Y9" i="4"/>
  <c r="Y8" i="4"/>
  <c r="Y7" i="4"/>
  <c r="Y6" i="4"/>
  <c r="Y5" i="4"/>
  <c r="Y4" i="4"/>
  <c r="Y3" i="4"/>
  <c r="Y2" i="4"/>
  <c r="G2" i="6"/>
  <c r="G4" i="6"/>
  <c r="G5" i="6"/>
  <c r="G85" i="6"/>
  <c r="G32" i="6"/>
  <c r="G88" i="6"/>
  <c r="H7" i="2"/>
  <c r="C7" i="2"/>
  <c r="I7" i="2"/>
  <c r="D7" i="2"/>
</calcChain>
</file>

<file path=xl/sharedStrings.xml><?xml version="1.0" encoding="utf-8"?>
<sst xmlns="http://schemas.openxmlformats.org/spreadsheetml/2006/main" count="3664" uniqueCount="977">
  <si>
    <t>CRUISE</t>
  </si>
  <si>
    <t>SN</t>
  </si>
  <si>
    <t>POC</t>
  </si>
  <si>
    <t>PIC</t>
  </si>
  <si>
    <t>CYTO</t>
  </si>
  <si>
    <t>BICORNE</t>
  </si>
  <si>
    <t>PERLE0</t>
  </si>
  <si>
    <t>P0_001_01</t>
  </si>
  <si>
    <t>P0_001_02</t>
  </si>
  <si>
    <t>P0_001_03</t>
  </si>
  <si>
    <t>P0_001_04</t>
  </si>
  <si>
    <t>P0_001_05</t>
  </si>
  <si>
    <t>P0_001_06</t>
  </si>
  <si>
    <t>P0_001_07</t>
  </si>
  <si>
    <t>P0_001_08</t>
  </si>
  <si>
    <t>P0_001_09</t>
  </si>
  <si>
    <t>P0_001_10</t>
  </si>
  <si>
    <t>P0_001_11</t>
  </si>
  <si>
    <t>P0_001_12</t>
  </si>
  <si>
    <t>PHYTOFLOAT</t>
  </si>
  <si>
    <t>P0_002_01</t>
  </si>
  <si>
    <t>P0_002_02</t>
  </si>
  <si>
    <t>P0_002_03</t>
  </si>
  <si>
    <t>P0_002_04</t>
  </si>
  <si>
    <t>P0_002_05</t>
  </si>
  <si>
    <t>P0_002_06</t>
  </si>
  <si>
    <t>P0_002_07</t>
  </si>
  <si>
    <t>P0_002_08</t>
  </si>
  <si>
    <t>P0_002_09</t>
  </si>
  <si>
    <t>P0_002_11</t>
  </si>
  <si>
    <t>P0_002_12</t>
  </si>
  <si>
    <t>P0_003_01</t>
  </si>
  <si>
    <t>P0_003_02</t>
  </si>
  <si>
    <t>P0_003_03</t>
  </si>
  <si>
    <t>P0_003_04</t>
  </si>
  <si>
    <t>P0_003_05</t>
  </si>
  <si>
    <t>P0_003_06</t>
  </si>
  <si>
    <t>P0_003_07</t>
  </si>
  <si>
    <t>P0_003_08</t>
  </si>
  <si>
    <t>P0_003_09</t>
  </si>
  <si>
    <t>P0_003_10</t>
  </si>
  <si>
    <t>P0_003_11</t>
  </si>
  <si>
    <t>P0_003_12</t>
  </si>
  <si>
    <t>P0_004_01</t>
  </si>
  <si>
    <t>P0_004_02</t>
  </si>
  <si>
    <t>P0_004_03</t>
  </si>
  <si>
    <t>P0_004_04</t>
  </si>
  <si>
    <t>P0_004_05</t>
  </si>
  <si>
    <t>P0_004_06</t>
  </si>
  <si>
    <t>P0_004_07</t>
  </si>
  <si>
    <t>P0_004_08</t>
  </si>
  <si>
    <t>P0_004_09</t>
  </si>
  <si>
    <t>P0_004_10</t>
  </si>
  <si>
    <t>P0_004_11</t>
  </si>
  <si>
    <t>P0_004_12</t>
  </si>
  <si>
    <t>AFTERFLOAT</t>
  </si>
  <si>
    <t>P0_006_01</t>
  </si>
  <si>
    <t>P0_006_02</t>
  </si>
  <si>
    <t>P0_006_03</t>
  </si>
  <si>
    <t>P0_006_04</t>
  </si>
  <si>
    <t>P0_006_05</t>
  </si>
  <si>
    <t>P0_006_06</t>
  </si>
  <si>
    <t>P0_006_07</t>
  </si>
  <si>
    <t>P0_006_08</t>
  </si>
  <si>
    <t>P0_006_09</t>
  </si>
  <si>
    <t>P0_006_10</t>
  </si>
  <si>
    <t>P0_006_11</t>
  </si>
  <si>
    <t>P0_006_12</t>
  </si>
  <si>
    <t>P0_007_01</t>
  </si>
  <si>
    <t>P0_007_02</t>
  </si>
  <si>
    <t>P0_007_03</t>
  </si>
  <si>
    <t>P0_007_04</t>
  </si>
  <si>
    <t>P0_007_05</t>
  </si>
  <si>
    <t>P0_007_06</t>
  </si>
  <si>
    <t>P0_007_07</t>
  </si>
  <si>
    <t>P0_007_08</t>
  </si>
  <si>
    <t>P0_007_09</t>
  </si>
  <si>
    <t>P0_007_10</t>
  </si>
  <si>
    <t>P0_007_11</t>
  </si>
  <si>
    <t>PHYTODEEP</t>
  </si>
  <si>
    <t>P0_008_01</t>
  </si>
  <si>
    <t>P0_008_02</t>
  </si>
  <si>
    <t>P0_008_03</t>
  </si>
  <si>
    <t>P0_008_04</t>
  </si>
  <si>
    <t>P0_008_PIC1</t>
  </si>
  <si>
    <t>P0_008_05</t>
  </si>
  <si>
    <t>P0_008_06</t>
  </si>
  <si>
    <t>P0_008_PIC2</t>
  </si>
  <si>
    <t>P0_008_07</t>
  </si>
  <si>
    <t>P0_008_08</t>
  </si>
  <si>
    <t>P0_008_09</t>
  </si>
  <si>
    <t>P0_008_10</t>
  </si>
  <si>
    <t>P0_008_11</t>
  </si>
  <si>
    <t>P0_008_PIC3</t>
  </si>
  <si>
    <t>P0_008_12</t>
  </si>
  <si>
    <t>P0_009_01</t>
  </si>
  <si>
    <t>P0_009_02</t>
  </si>
  <si>
    <t>P0_009_03</t>
  </si>
  <si>
    <t>P0_009_04</t>
  </si>
  <si>
    <t>P0_009_05</t>
  </si>
  <si>
    <t>P0_009_06</t>
  </si>
  <si>
    <t>P0_009_07</t>
  </si>
  <si>
    <t>P0_009_08</t>
  </si>
  <si>
    <t>P0_009_09</t>
  </si>
  <si>
    <t>P0_009_10</t>
  </si>
  <si>
    <t>P0_009_11</t>
  </si>
  <si>
    <t>P0_009_12</t>
  </si>
  <si>
    <t>P0_011_01</t>
  </si>
  <si>
    <t>P0_011_02</t>
  </si>
  <si>
    <t>P0_011_03</t>
  </si>
  <si>
    <t>P0_011_04</t>
  </si>
  <si>
    <t>P0_011_05_PIC1</t>
  </si>
  <si>
    <t>P0_011_05</t>
  </si>
  <si>
    <t>P0_011_06</t>
  </si>
  <si>
    <t>P0_011_07_PIC2</t>
  </si>
  <si>
    <t>P0_011_07</t>
  </si>
  <si>
    <t>P0_011_08</t>
  </si>
  <si>
    <t>P0_011_09</t>
  </si>
  <si>
    <t>P0_011_10</t>
  </si>
  <si>
    <t>P0_011_11</t>
  </si>
  <si>
    <t>P0_011_12_PIC3</t>
  </si>
  <si>
    <t>P0_011_12</t>
  </si>
  <si>
    <t>HPLC</t>
  </si>
  <si>
    <t>PERLE1</t>
  </si>
  <si>
    <t>MICROLUGOL</t>
  </si>
  <si>
    <t>MICROCOCCOS</t>
  </si>
  <si>
    <t>TOTAL</t>
  </si>
  <si>
    <t>NUMBER</t>
  </si>
  <si>
    <t>STATUS</t>
  </si>
  <si>
    <t>SENT TO ROSCOFF</t>
  </si>
  <si>
    <t>CYTOMETRY</t>
  </si>
  <si>
    <t>PIC/POC</t>
  </si>
  <si>
    <t>DONE</t>
  </si>
  <si>
    <t>NB PROFILES</t>
  </si>
  <si>
    <t>TO BE PLANNED</t>
  </si>
  <si>
    <t>IN PROGRESS</t>
  </si>
  <si>
    <t>BOTTLE</t>
  </si>
  <si>
    <t>MONTH</t>
  </si>
  <si>
    <t>DAY</t>
  </si>
  <si>
    <t>YEAR</t>
  </si>
  <si>
    <t>LATITUDE</t>
  </si>
  <si>
    <t>LONGITUDE</t>
  </si>
  <si>
    <t>PRESSURE</t>
  </si>
  <si>
    <t>SALINITY</t>
  </si>
  <si>
    <t>CTDTRNS</t>
  </si>
  <si>
    <t>CTDFCHL</t>
  </si>
  <si>
    <t>POTEMP</t>
  </si>
  <si>
    <t>POTDENS</t>
  </si>
  <si>
    <t>TEMP</t>
  </si>
  <si>
    <t>CTDOXY</t>
  </si>
  <si>
    <t>WINKLER</t>
  </si>
  <si>
    <t>CAST</t>
  </si>
  <si>
    <t>TYPE</t>
  </si>
  <si>
    <t>OXYRAW</t>
  </si>
  <si>
    <t>P1_006_01</t>
  </si>
  <si>
    <t>P1_006_02</t>
  </si>
  <si>
    <t>P1_006_04</t>
  </si>
  <si>
    <t>P1_006_06</t>
  </si>
  <si>
    <t>P1_006_07</t>
  </si>
  <si>
    <t>P1_006_08</t>
  </si>
  <si>
    <t>P1_006_10</t>
  </si>
  <si>
    <t>P1_006_11</t>
  </si>
  <si>
    <t>P1_006_12</t>
  </si>
  <si>
    <t>P1_006_14</t>
  </si>
  <si>
    <t>P1_006_16</t>
  </si>
  <si>
    <t>P1_006_17</t>
  </si>
  <si>
    <t>P1_006_18</t>
  </si>
  <si>
    <t>P1_006_20</t>
  </si>
  <si>
    <t>P1_006_21</t>
  </si>
  <si>
    <t>P1_003_01</t>
  </si>
  <si>
    <t>P1_003_03</t>
  </si>
  <si>
    <t>P1_003_05</t>
  </si>
  <si>
    <t>P1_003_07</t>
  </si>
  <si>
    <t>P1_003_09</t>
  </si>
  <si>
    <t>P1_003_11</t>
  </si>
  <si>
    <t>P1_003_13</t>
  </si>
  <si>
    <t>P1_003_15</t>
  </si>
  <si>
    <t>P1_003_17</t>
  </si>
  <si>
    <t>P1_003_19</t>
  </si>
  <si>
    <t>P1_003_21</t>
  </si>
  <si>
    <t>P1_013_01</t>
  </si>
  <si>
    <t>P1_013_02</t>
  </si>
  <si>
    <t>P1_013_04</t>
  </si>
  <si>
    <t>P1_013_05</t>
  </si>
  <si>
    <t>P1_013_06</t>
  </si>
  <si>
    <t>P1_013_07</t>
  </si>
  <si>
    <t>P1_013_09</t>
  </si>
  <si>
    <t>P1_013_10</t>
  </si>
  <si>
    <t>P1_013_11</t>
  </si>
  <si>
    <t>P1_013_12</t>
  </si>
  <si>
    <t>P1_013_14</t>
  </si>
  <si>
    <t>P1_013_16</t>
  </si>
  <si>
    <t>P1_013_18</t>
  </si>
  <si>
    <t>P1_013_20</t>
  </si>
  <si>
    <t>P1_013_21</t>
  </si>
  <si>
    <t>P1_014_01</t>
  </si>
  <si>
    <t>P1_014_02</t>
  </si>
  <si>
    <t>P1_014_04</t>
  </si>
  <si>
    <t>P1_014_05</t>
  </si>
  <si>
    <t>P1_014_06</t>
  </si>
  <si>
    <t>P1_014_07</t>
  </si>
  <si>
    <t>P1_014_08</t>
  </si>
  <si>
    <t>P1_014_10</t>
  </si>
  <si>
    <t>P1_014_11</t>
  </si>
  <si>
    <t>P1_014_13</t>
  </si>
  <si>
    <t>P1_014_14</t>
  </si>
  <si>
    <t>P1_014_16</t>
  </si>
  <si>
    <t>P1_014_17</t>
  </si>
  <si>
    <t>P1_014_19</t>
  </si>
  <si>
    <t>P1_014_20</t>
  </si>
  <si>
    <t>P1_018_01</t>
  </si>
  <si>
    <t>P1_018_03</t>
  </si>
  <si>
    <t>P1_018_04</t>
  </si>
  <si>
    <t>P1_018_05</t>
  </si>
  <si>
    <t>P1_018_06</t>
  </si>
  <si>
    <t>P1_018_07</t>
  </si>
  <si>
    <t>P1_018_09</t>
  </si>
  <si>
    <t>P1_018_10</t>
  </si>
  <si>
    <t>P1_018_11</t>
  </si>
  <si>
    <t>P1_018_13</t>
  </si>
  <si>
    <t>P1_018_15</t>
  </si>
  <si>
    <t>P1_018_16</t>
  </si>
  <si>
    <t>P1_018_18</t>
  </si>
  <si>
    <t>P1_018_20</t>
  </si>
  <si>
    <t>P1_018_21</t>
  </si>
  <si>
    <t>P1_024_01</t>
  </si>
  <si>
    <t>P1_024_02</t>
  </si>
  <si>
    <t>P1_024_03</t>
  </si>
  <si>
    <t>P1_024_04</t>
  </si>
  <si>
    <t>P1_024_05</t>
  </si>
  <si>
    <t>P1_024_06</t>
  </si>
  <si>
    <t>P1_024_07</t>
  </si>
  <si>
    <t>P1_024_08</t>
  </si>
  <si>
    <t>P1_024_12</t>
  </si>
  <si>
    <t>P1_024_14</t>
  </si>
  <si>
    <t>P1_024_15</t>
  </si>
  <si>
    <t>P1_024_17</t>
  </si>
  <si>
    <t>P1_024_19</t>
  </si>
  <si>
    <t>P1_024_20</t>
  </si>
  <si>
    <t>P1_026_03</t>
  </si>
  <si>
    <t>P1_026_05</t>
  </si>
  <si>
    <t>P1_026_06</t>
  </si>
  <si>
    <t>P1_026_07</t>
  </si>
  <si>
    <t>P1_026_08</t>
  </si>
  <si>
    <t>P1_026_09</t>
  </si>
  <si>
    <t>P1_026_10</t>
  </si>
  <si>
    <t>P1_026_11</t>
  </si>
  <si>
    <t>P1_026_12</t>
  </si>
  <si>
    <t>P1_026_13</t>
  </si>
  <si>
    <t>P1_026_14</t>
  </si>
  <si>
    <t>P1_026_15</t>
  </si>
  <si>
    <t>P1_026_16</t>
  </si>
  <si>
    <t>P1_026_17</t>
  </si>
  <si>
    <t>P1_026_18</t>
  </si>
  <si>
    <t>P1_026_19</t>
  </si>
  <si>
    <t>P1_026_20</t>
  </si>
  <si>
    <t>P1_026_21</t>
  </si>
  <si>
    <t>P1_026_17 (1.7L)</t>
  </si>
  <si>
    <t>P1_006_07 (4L)</t>
  </si>
  <si>
    <t>P1_006_11 (2.4L)</t>
  </si>
  <si>
    <t>P1_006_21 (4L)</t>
  </si>
  <si>
    <t>P1_013_06 (4L)</t>
  </si>
  <si>
    <t>P1_013_10 (4L)</t>
  </si>
  <si>
    <t>P1_013_21 (3L)</t>
  </si>
  <si>
    <t>P1_014_05 (4L)</t>
  </si>
  <si>
    <t>P1_014_11 (4L)</t>
  </si>
  <si>
    <t>P1_014_20 (4L)</t>
  </si>
  <si>
    <t>P1_018_06 (4L)</t>
  </si>
  <si>
    <t>P1_018_10 (4L)</t>
  </si>
  <si>
    <t>P1_018_21 (3L)</t>
  </si>
  <si>
    <t>P1_024_06 (4L)</t>
  </si>
  <si>
    <t>POC (2.7L)</t>
  </si>
  <si>
    <t>PIC (2.7L)</t>
  </si>
  <si>
    <t>HPLC (2.3L)</t>
  </si>
  <si>
    <t>P1_024_20 (4L)</t>
  </si>
  <si>
    <t>P1_026_09 (4L)</t>
  </si>
  <si>
    <t>P1_026_07 (4L)</t>
  </si>
  <si>
    <t>P1_026_11 (4L)</t>
  </si>
  <si>
    <t>P1_026_13 (2.5L)</t>
  </si>
  <si>
    <t>P1_026_16 (2.5L)</t>
  </si>
  <si>
    <t>P1_026_21 (3L)</t>
  </si>
  <si>
    <t>P1_026_10 (A,B)</t>
  </si>
  <si>
    <t>P1_026_12 A,B)</t>
  </si>
  <si>
    <t>P1_026_14 (A,B)</t>
  </si>
  <si>
    <t>P1_026_17 (A,B)</t>
  </si>
  <si>
    <t>P1_026_21 (A,B)</t>
  </si>
  <si>
    <t>P1_026_08 (A,B)</t>
  </si>
  <si>
    <t>P1_029_01</t>
  </si>
  <si>
    <t>P1_029_03</t>
  </si>
  <si>
    <t>P1_029_04</t>
  </si>
  <si>
    <t>P1_029_05</t>
  </si>
  <si>
    <t>P1_029_06</t>
  </si>
  <si>
    <t>P1_029_07</t>
  </si>
  <si>
    <t>P1_029_09</t>
  </si>
  <si>
    <t>P1_029_11</t>
  </si>
  <si>
    <t>P1_029_12</t>
  </si>
  <si>
    <t>P1_029_13</t>
  </si>
  <si>
    <t>P1_029_15</t>
  </si>
  <si>
    <t>P1_029_17</t>
  </si>
  <si>
    <t>P1_029_19</t>
  </si>
  <si>
    <t>P1_029_21</t>
  </si>
  <si>
    <t>P1_029_24</t>
  </si>
  <si>
    <t>P1_029_06 (A,B)</t>
  </si>
  <si>
    <t>P1_029_12 (A,B)</t>
  </si>
  <si>
    <t>P1_029_24 (A,B)</t>
  </si>
  <si>
    <t>CYTO (DUPLI)</t>
  </si>
  <si>
    <t>P1_029_24 (4L)</t>
  </si>
  <si>
    <t>P1_029_12 (4L)</t>
  </si>
  <si>
    <t>P1_029_06 (4L)</t>
  </si>
  <si>
    <t>COCCOS (VOL)</t>
  </si>
  <si>
    <t>P1_003_08</t>
  </si>
  <si>
    <t>P1_006_07 (A,B)</t>
  </si>
  <si>
    <t>P1_006_11 (A,B)</t>
  </si>
  <si>
    <t>P1_006_21 (A,B)</t>
  </si>
  <si>
    <t>P1_013_06 (A,B)</t>
  </si>
  <si>
    <t>P1_013_10 (A,B)</t>
  </si>
  <si>
    <t>P1_013_21 (A,B)</t>
  </si>
  <si>
    <t>P1_014_05 (A,B)</t>
  </si>
  <si>
    <t>P1_014_11 (A,B)</t>
  </si>
  <si>
    <t>P1_014_20 (A,B)</t>
  </si>
  <si>
    <t>P1_018_06 (A,B)</t>
  </si>
  <si>
    <t>P1_018_10 (A,B)</t>
  </si>
  <si>
    <t>P1_018_21 (A,B)</t>
  </si>
  <si>
    <t>P1_024_10 (A,B)</t>
  </si>
  <si>
    <t>P1_024_06 (A,B)</t>
  </si>
  <si>
    <t>P1_024_20 (A,B)</t>
  </si>
  <si>
    <t>P1_024_09 (4L)</t>
  </si>
  <si>
    <t>P1_024_09</t>
  </si>
  <si>
    <t>P0_002_04 (1.5L)</t>
  </si>
  <si>
    <t>P0_002_06 (2L)</t>
  </si>
  <si>
    <t>P0_002_12 (1L)</t>
  </si>
  <si>
    <t>P0_007_05 (4L)</t>
  </si>
  <si>
    <t>P0_007_07 (4L)</t>
  </si>
  <si>
    <t>P0_007_11 (4L)</t>
  </si>
  <si>
    <t>P0_008_05 (4L)</t>
  </si>
  <si>
    <t>P0_008_07 (4L)</t>
  </si>
  <si>
    <t>P0_008_12 (4L)</t>
  </si>
  <si>
    <t>P0_009_05 (4L)</t>
  </si>
  <si>
    <t>P0_009_07 (4L)</t>
  </si>
  <si>
    <t>P0_009_12 (4L)</t>
  </si>
  <si>
    <t>P0_009_05 (PB)</t>
  </si>
  <si>
    <t>P0_009_07 (PB)</t>
  </si>
  <si>
    <t>P0_009_12 (PB)</t>
  </si>
  <si>
    <t>P0_011_05 (A:4L, B:1.55L)</t>
  </si>
  <si>
    <t>P0_011_07 (A:4L, B:1.95L)</t>
  </si>
  <si>
    <t>P0_011_12 (A:4L, B:1.14L)</t>
  </si>
  <si>
    <t>tubes falcon, tuyau avec filet 100µm</t>
  </si>
  <si>
    <t>Verifier  à bord:</t>
  </si>
  <si>
    <t>disponibilité d'une étuve</t>
  </si>
  <si>
    <t>Quantité</t>
  </si>
  <si>
    <t>Description</t>
  </si>
  <si>
    <t>Utilisation</t>
  </si>
  <si>
    <t>Contenant</t>
  </si>
  <si>
    <t>Dimensions (m)</t>
  </si>
  <si>
    <t>Volume total (m3)</t>
  </si>
  <si>
    <t>disponiblité d'un refrigerateur</t>
  </si>
  <si>
    <t>Reservoir d'N2 40L plein</t>
  </si>
  <si>
    <t>HPLC + cyto</t>
  </si>
  <si>
    <t>0.45 x 0.45 x 0.74</t>
  </si>
  <si>
    <t>Dry Shipper blanc à remplir en debut de mission</t>
  </si>
  <si>
    <t xml:space="preserve"> 0.5 x 0.5 x 0.7</t>
  </si>
  <si>
    <t>Bidon 20L avec eau distillée</t>
  </si>
  <si>
    <t>divers</t>
  </si>
  <si>
    <t>0.24 x 0.27 x 0.37</t>
  </si>
  <si>
    <t>Bidon 10L avec eau distillée ds caisse plastique grise</t>
  </si>
  <si>
    <t>0.41 x 0.30 x 0.26</t>
  </si>
  <si>
    <t>Etuve</t>
  </si>
  <si>
    <t>COP+coccos</t>
  </si>
  <si>
    <t>Poste filtration 12 postes (Rampe C)</t>
  </si>
  <si>
    <t>HPLC+COP</t>
  </si>
  <si>
    <t>caisse alu1</t>
  </si>
  <si>
    <t xml:space="preserve"> 0.6 x 0.8 x 0.62</t>
  </si>
  <si>
    <t>Poste filtration 3 postes</t>
  </si>
  <si>
    <t>Coccos</t>
  </si>
  <si>
    <t>caisse alu2</t>
  </si>
  <si>
    <t>Pompe à jet  + 2 manometres</t>
  </si>
  <si>
    <t>Pompe à jet de secours</t>
  </si>
  <si>
    <t>secours</t>
  </si>
  <si>
    <t>Preparer avant la mission:</t>
  </si>
  <si>
    <t>Bouteilles 2.75 L  reparties dans 2 caisses plastique vertes</t>
  </si>
  <si>
    <t>COP</t>
  </si>
  <si>
    <t xml:space="preserve"> 0.41 x 0.30 x 0.68</t>
  </si>
  <si>
    <t>cryotubes pour cyto (capuchon jaune)</t>
  </si>
  <si>
    <t>remplir bidons eau distillée</t>
  </si>
  <si>
    <t>coccos</t>
  </si>
  <si>
    <t>N2:  à la Seyne avant le départ</t>
  </si>
  <si>
    <t>caisse plastique materiel rampe C</t>
  </si>
  <si>
    <t>préparer eau NH3 si besoin</t>
  </si>
  <si>
    <t>Caisse plastique materiel Coccos (voir Boite 3)</t>
  </si>
  <si>
    <t>préparer lugol si besoin</t>
  </si>
  <si>
    <t>micro+cyto</t>
  </si>
  <si>
    <t>entonnoir</t>
  </si>
  <si>
    <t>Bidons 5L pour coccos (robinets ds caisse 3)</t>
  </si>
  <si>
    <t>microscopie</t>
  </si>
  <si>
    <t>caisse polystyrène grise</t>
  </si>
  <si>
    <t>Flacons verre 500ml pour microscopie (x15)</t>
  </si>
  <si>
    <t>Log papier Micro-cyto-coccos</t>
  </si>
  <si>
    <t>Log papier hplc-cop</t>
  </si>
  <si>
    <t>Eprouvette 2L</t>
  </si>
  <si>
    <t>Eprouvette 1L</t>
  </si>
  <si>
    <t>Eprouvette 500mL</t>
  </si>
  <si>
    <t>Eprouvette 250mL</t>
  </si>
  <si>
    <t>Boite 300 filtres COP nettoyés Dichlorométhane</t>
  </si>
  <si>
    <t>Boite cryotubes pigments + codes couleur</t>
  </si>
  <si>
    <t>rouleau papier alu</t>
  </si>
  <si>
    <t>rouleau papier absorbant</t>
  </si>
  <si>
    <t>fiole pour récuperation d'eau de mer filtrée</t>
  </si>
  <si>
    <t>flacons eau NH3</t>
  </si>
  <si>
    <t>boite polystyrène avec icepack</t>
  </si>
  <si>
    <t>0.25 x 0.32 x 0.30</t>
  </si>
  <si>
    <t>poubelle plastique de paillasse</t>
  </si>
  <si>
    <t>dispensette à mettre sur bouteille verre  (pour mettre le lugol ds les flacons)</t>
  </si>
  <si>
    <t>bouteille en verre (1L) pour mettre de lugol</t>
  </si>
  <si>
    <t>portoir cryotube</t>
  </si>
  <si>
    <t>pince pour HPLC</t>
  </si>
  <si>
    <t>pince pour COP</t>
  </si>
  <si>
    <t>Tube contenant ethanol pour stocker pince COP</t>
  </si>
  <si>
    <t>Pissette ethanol</t>
  </si>
  <si>
    <t>Flacon Ethanol (500 mL)</t>
  </si>
  <si>
    <t>boite gants</t>
  </si>
  <si>
    <t>blouse</t>
  </si>
  <si>
    <t>ciseaux</t>
  </si>
  <si>
    <t>pissette eau distillée</t>
  </si>
  <si>
    <t>tuyaux prélèvement</t>
  </si>
  <si>
    <t>rouleau adhesif marquage</t>
  </si>
  <si>
    <t>cryopens</t>
  </si>
  <si>
    <t>crayons et stylos et cahiers et log</t>
  </si>
  <si>
    <t>tubes falcon 50 mL - pour Lugol</t>
  </si>
  <si>
    <t>seringues 5mL + tuyau prolongement - pour Lugol</t>
  </si>
  <si>
    <t>parafilm</t>
  </si>
  <si>
    <t>tubes falcon 14mL (paquet de 25)</t>
  </si>
  <si>
    <t>cyto</t>
  </si>
  <si>
    <t>portoir tubes falcon 14mL</t>
  </si>
  <si>
    <t>petit tuyau equipé filet 100µm</t>
  </si>
  <si>
    <t>pipette 5 ml pour prélo 1.5 ml (cytométrie) (1 spare + 1)</t>
  </si>
  <si>
    <t>pipette 5 ml pour mettre 5 ml de lugol (spare)</t>
  </si>
  <si>
    <t>filet 100µL de rechange + elastiques</t>
  </si>
  <si>
    <t>paquet d'embouts de pipette 5 mL</t>
  </si>
  <si>
    <t>portoir cryotubes</t>
  </si>
  <si>
    <t>Entoinnoirs 47mm</t>
  </si>
  <si>
    <t>Sachets ziplock</t>
  </si>
  <si>
    <t>pissette eau de mer filtrée</t>
  </si>
  <si>
    <t>pissette eau NH3</t>
  </si>
  <si>
    <t>tamis</t>
  </si>
  <si>
    <t>boite filtres 47mm nitrate de cellulose 0.45 µm</t>
  </si>
  <si>
    <t>boites petrislides</t>
  </si>
  <si>
    <t>pince pour coccolithophoridés</t>
  </si>
  <si>
    <t>bouchons pour bouteilles nalgene</t>
  </si>
  <si>
    <t>seringue - en cas d'extreme necessité d'enlever de l'eau si colmatage…</t>
  </si>
  <si>
    <t>cryotubes avec 15µl gluta+ac. Pluronique dans frigo</t>
  </si>
  <si>
    <t>Lugol solution dans frigo</t>
  </si>
  <si>
    <t>FICHE RAPPEL</t>
  </si>
  <si>
    <t>Ordre de priorité des manips à bord</t>
  </si>
  <si>
    <t>Manip</t>
  </si>
  <si>
    <t>Recipient</t>
  </si>
  <si>
    <t>Remplissage</t>
  </si>
  <si>
    <t>Volume</t>
  </si>
  <si>
    <t>Prérincage du recipient</t>
  </si>
  <si>
    <t>A</t>
  </si>
  <si>
    <t xml:space="preserve">Prélèvement: </t>
  </si>
  <si>
    <t>Pigments</t>
  </si>
  <si>
    <t>dans bt 2.3L, tuyaux prélèvement</t>
  </si>
  <si>
    <t>à rabord</t>
  </si>
  <si>
    <t>2.3L</t>
  </si>
  <si>
    <t>non</t>
  </si>
  <si>
    <t>COP + CIP</t>
  </si>
  <si>
    <t>dans bt 2.75L, tuyaux prélèvement</t>
  </si>
  <si>
    <t>2.75L</t>
  </si>
  <si>
    <t>3 fois (petits volumes)</t>
  </si>
  <si>
    <t>cytometrie</t>
  </si>
  <si>
    <t>moitié du tube</t>
  </si>
  <si>
    <t>5-10ml</t>
  </si>
  <si>
    <t>3 fois</t>
  </si>
  <si>
    <t>Microscopie</t>
  </si>
  <si>
    <t>flacons verre 500 mL identifiés</t>
  </si>
  <si>
    <t>sous goulot</t>
  </si>
  <si>
    <t>500ml</t>
  </si>
  <si>
    <t>Bidons 5L polypropylene, tuyaux prélèvement</t>
  </si>
  <si>
    <t>avec tamis et eprouvettes</t>
  </si>
  <si>
    <t>4 L</t>
  </si>
  <si>
    <t>Materiel</t>
  </si>
  <si>
    <t>Preparation à l'avance</t>
  </si>
  <si>
    <t>B</t>
  </si>
  <si>
    <t>Manips en labo:</t>
  </si>
  <si>
    <t>Rampe 12-postes, pompe à jet, pince</t>
  </si>
  <si>
    <t>Mettre les filtres en place, couvrir avec alu</t>
  </si>
  <si>
    <t>Rampe 12-postes, pince speciale COP, pompe à jet, 1 filtre blanc (avec eau de mer filtrée) pour chaque profile</t>
  </si>
  <si>
    <t>Après pigments. Rincer le poste de filtration à l'eau distillée si pas la même eau que pour les pigments</t>
  </si>
  <si>
    <t>flacon dispenseur de sol. Lugol. Parafilm</t>
  </si>
  <si>
    <t>pipette 1.5 mL, portoir cryotubes, travailler dehors</t>
  </si>
  <si>
    <t>sortir les 6 cryotubes (code jaune) dédiés 15min avant- identification</t>
  </si>
  <si>
    <t>Rampe 3-poste, pince, eprouvettes, tamis, entonnoir, pompe à jet (2e voie), recup eau filtrée.</t>
  </si>
  <si>
    <t>C</t>
  </si>
  <si>
    <t>Stockage:</t>
  </si>
  <si>
    <t xml:space="preserve">cryotubes + code couleur ; Azote liquide </t>
  </si>
  <si>
    <t>Rincer eau de mer filtrée. Boites de petri dans l'etuve. Ziplock.</t>
  </si>
  <si>
    <t>Melanger doucement le flacon. Placer au refigerateur.</t>
  </si>
  <si>
    <t>Cytometrie</t>
  </si>
  <si>
    <t>Melanger. Incuber au frigo 15min. Puis azote Liquide</t>
  </si>
  <si>
    <t>Rincer filtre avec ammoniaque. Etuve. Ziplock.</t>
  </si>
  <si>
    <t>sapigh</t>
  </si>
  <si>
    <t>omtab</t>
  </si>
  <si>
    <t>consommable naos</t>
  </si>
  <si>
    <t>331euros pour 24 flacons gradués PYREX VWR</t>
  </si>
  <si>
    <t>29euros 20 ZIPLOC VWR + 10euros 100 sachets SODIPRO</t>
  </si>
  <si>
    <t>281euros (57euros sapigh) pour 450 cryotubes VWR</t>
  </si>
  <si>
    <t>41euros pour 35 flacons + 65euros pour 100 bouchons  SODIPRO</t>
  </si>
  <si>
    <t>69euros le rouleau 100m VWR</t>
  </si>
  <si>
    <t>46euros 1L amoniac VWR (à diluer)</t>
  </si>
  <si>
    <t>naos</t>
  </si>
  <si>
    <t>110euros I2+ 128euros KI VWR</t>
  </si>
  <si>
    <t>47euros 5m tuyau prélèvement VWR</t>
  </si>
  <si>
    <t>134euros 2500pièces VWR</t>
  </si>
  <si>
    <t>167euros pour 100pièces</t>
  </si>
  <si>
    <t>Acide pluronique 27.30euros les 100mL + 35euros 100mL glutarathedeide VWR</t>
  </si>
  <si>
    <t>conssommable naos</t>
  </si>
  <si>
    <t>PERLE2</t>
  </si>
  <si>
    <t>Owner</t>
  </si>
  <si>
    <t>Caisse plastique petit matériel HPLC + COP</t>
  </si>
  <si>
    <t>caisse plastique 1</t>
  </si>
  <si>
    <t>caisse plastique 2</t>
  </si>
  <si>
    <t>Caisse plastique materiel Microscopie et Cytometrie</t>
  </si>
  <si>
    <t>consommable sapigh</t>
  </si>
  <si>
    <t>caisse plastique 4</t>
  </si>
  <si>
    <t>caisse plastique 3</t>
  </si>
  <si>
    <t>Bouteilles 2.3L reparties dans 2 caisses plastique (1 verte, 1 grise)</t>
  </si>
  <si>
    <t>consommable omtab</t>
  </si>
  <si>
    <t>En stock: 2*35 flacons avec bouchons</t>
  </si>
  <si>
    <t>En stock: 15 flacons vides</t>
  </si>
  <si>
    <t>En stock</t>
  </si>
  <si>
    <t>42euros le rouleauVWR</t>
  </si>
  <si>
    <t>COP CIP coccos</t>
  </si>
  <si>
    <t>all</t>
  </si>
  <si>
    <t>COP CIP</t>
  </si>
  <si>
    <t>100euros 100 filtres GFF  VWR</t>
  </si>
  <si>
    <t>Lugol</t>
  </si>
  <si>
    <t>Boite cryotubes pigments</t>
  </si>
  <si>
    <t>Boite filtres GFF pigments</t>
  </si>
  <si>
    <t>Amoniac NH3</t>
  </si>
  <si>
    <t>Rouleau papier alu</t>
  </si>
  <si>
    <t>Filtres COP nettoyés Dichlorométhane</t>
  </si>
  <si>
    <t xml:space="preserve">Parafilm </t>
  </si>
  <si>
    <t xml:space="preserve">Embouts pipettes </t>
  </si>
  <si>
    <t xml:space="preserve">Tuyau de prélèvement </t>
  </si>
  <si>
    <t>Solution de conservation cytometrie</t>
  </si>
  <si>
    <t>Sachets plastique pour conservation des échantillons secs</t>
  </si>
  <si>
    <t>Flacons de verre 500mL (recyclable)</t>
  </si>
  <si>
    <t>Flacons de verre 500mL (jetable)</t>
  </si>
  <si>
    <t>RECAPITULATIF CONSOMMABLES</t>
  </si>
  <si>
    <t>STOCK</t>
  </si>
  <si>
    <t>UTILISATION</t>
  </si>
  <si>
    <t>Flacons verre 500ml pour microscopie (x20)</t>
  </si>
  <si>
    <t>sartorius 11306-47-N 100euros/100pièces Fisher</t>
  </si>
  <si>
    <t>Entonoirs de filtration</t>
  </si>
  <si>
    <t>Bouchons outeilles Nalgène</t>
  </si>
  <si>
    <t>Boite embouts gris</t>
  </si>
  <si>
    <t>Boite de connecteurs</t>
  </si>
  <si>
    <t>Boite de spares sctoch</t>
  </si>
  <si>
    <t>Tuyau</t>
  </si>
  <si>
    <t>Support d'entonoirs</t>
  </si>
  <si>
    <t>Tendeus aluminium</t>
  </si>
  <si>
    <t>Bas</t>
  </si>
  <si>
    <t>caisse alu 2</t>
  </si>
  <si>
    <t>baume du Canada</t>
  </si>
  <si>
    <t>Huile à immersion</t>
  </si>
  <si>
    <t>70.24euros 25mL VWR</t>
  </si>
  <si>
    <t>46.75euros 250mL VWR</t>
  </si>
  <si>
    <t>Microscope à lumière polarisée LEICA</t>
  </si>
  <si>
    <t>LABO MISCROSCOPIE</t>
  </si>
  <si>
    <t>Caisse alu 2</t>
  </si>
  <si>
    <t>Commande 1 boite</t>
  </si>
  <si>
    <t>SiOH4 µM</t>
  </si>
  <si>
    <t>NO2 µM</t>
  </si>
  <si>
    <t>PO4 µM</t>
  </si>
  <si>
    <t>NO2+3 µM</t>
  </si>
  <si>
    <t>NO3 µM</t>
  </si>
  <si>
    <t>SN LABEL</t>
  </si>
  <si>
    <t>Chlorophyll_c3</t>
  </si>
  <si>
    <t>Chlorophyll_c1+c2</t>
  </si>
  <si>
    <t>Chlorophyllid_a</t>
  </si>
  <si>
    <t>Peridinin</t>
  </si>
  <si>
    <t>Phaeophorbid_a</t>
  </si>
  <si>
    <t>19-Butanoyloxyfucoxanthin</t>
  </si>
  <si>
    <t>Fucoxanthin</t>
  </si>
  <si>
    <t>Neoxanthin</t>
  </si>
  <si>
    <t>Prasinoxanthin</t>
  </si>
  <si>
    <t>Violaxanthin</t>
  </si>
  <si>
    <t>19-Hexanoyloxyfucoxanthin</t>
  </si>
  <si>
    <t>Diadinoxanthin</t>
  </si>
  <si>
    <t>Antheraxanthin</t>
  </si>
  <si>
    <t>Alloxanthin</t>
  </si>
  <si>
    <t>Diatoxanthin</t>
  </si>
  <si>
    <t>Zeaxanthin</t>
  </si>
  <si>
    <t>Lutein</t>
  </si>
  <si>
    <t>Bacteriochlorophyll_a</t>
  </si>
  <si>
    <t>Divinyl_Chlorophyll_b</t>
  </si>
  <si>
    <t>Chlorophyll_b</t>
  </si>
  <si>
    <t>TChlb</t>
  </si>
  <si>
    <t>Divinyl_Chlorophyll_a</t>
  </si>
  <si>
    <t>Chlorophyll_a</t>
  </si>
  <si>
    <t>Total_Chlorophyll_a</t>
  </si>
  <si>
    <t>Phaeophytin_a</t>
  </si>
  <si>
    <t>Sum_Carotenes</t>
  </si>
  <si>
    <t>LOD</t>
  </si>
  <si>
    <t>HPLC LABEL</t>
  </si>
  <si>
    <t>TRICORNE/PHYTOFLOAT</t>
  </si>
  <si>
    <t>D2/PHYTOFLOAT</t>
  </si>
  <si>
    <t>needed for ogsbio006e</t>
  </si>
  <si>
    <t>Ruban de marquage</t>
  </si>
  <si>
    <t>microsocopie</t>
  </si>
  <si>
    <t>177euros VWR</t>
  </si>
  <si>
    <t>ACCESSOIRES POUR MICROSCOPE</t>
  </si>
  <si>
    <t>LEICA MICROSYSTEMES</t>
  </si>
  <si>
    <t>MICROPIPETTES ET DISTRIB DISPENSETTES</t>
  </si>
  <si>
    <t>SODIPRO</t>
  </si>
  <si>
    <t>FLACONS EN VERRE BOUCHONS SACHETS....</t>
  </si>
  <si>
    <t>TUYAU EXACANAL ET POINTES 5ML GILSON</t>
  </si>
  <si>
    <t>VWR</t>
  </si>
  <si>
    <t>ETIQUETTES ET RUBANS DE MARQUAGE</t>
  </si>
  <si>
    <t>500 BOITES RONDES REF 306</t>
  </si>
  <si>
    <t>CAUBERE</t>
  </si>
  <si>
    <t>CONSOMMABLES DIVERS POUR CAMPAGNE PERLE</t>
  </si>
  <si>
    <t>RESTE A FACTURER 1 BTE MEMBRANE+1 PLURONIC</t>
  </si>
  <si>
    <t>CRYO EXPRESS</t>
  </si>
  <si>
    <t>Ciseaux et pinces préparation des échantillons</t>
  </si>
  <si>
    <t>100euros 100 filtres GFF  VWR + 191euros pour 2.5L dichroromethane  VWR + 500 boites 94euros Caubère</t>
  </si>
  <si>
    <t>ACHATS MATERIEL NAOS 2018</t>
  </si>
  <si>
    <t>PRIX HT</t>
  </si>
  <si>
    <t>FORUNISSEUR</t>
  </si>
  <si>
    <t>CISEAU + PINCE MICROSOPE</t>
  </si>
  <si>
    <t>PRIX APPROX</t>
  </si>
  <si>
    <t>MICROSCOPE</t>
  </si>
  <si>
    <t>COUT ANALYSE UNITAIRE</t>
  </si>
  <si>
    <t>DEVIS 30NOV</t>
  </si>
  <si>
    <t>BAUME DU CANADA POUR MICROSCOPE</t>
  </si>
  <si>
    <t>ULISSE FACTURE</t>
  </si>
  <si>
    <t>PERLE0 TRANSPORT</t>
  </si>
  <si>
    <t>PERLE0 TOTAL</t>
  </si>
  <si>
    <t>PERLE1 TRANSPORT</t>
  </si>
  <si>
    <t>NON FACTURE</t>
  </si>
  <si>
    <t>FACTURE</t>
  </si>
  <si>
    <t>PERLE1 TOTAL</t>
  </si>
  <si>
    <t>PERLE2 TRANSPORT</t>
  </si>
  <si>
    <t>PERLE2 TOTAL</t>
  </si>
  <si>
    <t>COMMENTAIRES</t>
  </si>
  <si>
    <t>COUT SUIVANT DEVIS + TRANSPORT FROID
F. GOMEZ AU CHOMAGE (PAS uENTREPRISE)
PB DE CONSERVATION (&lt;3 MOIS)
SOLUTION A VLFR ENVISAGEE (J. DOLAN)</t>
  </si>
  <si>
    <t>ANALYSE PAR A. OVIEDO
uENTREPRISE
PAS DE COUT DE TRANSPORT
COUT EVENTUELS SEM</t>
  </si>
  <si>
    <t>FLOAT ID</t>
  </si>
  <si>
    <t>DEP_N</t>
  </si>
  <si>
    <t>SAL_N</t>
  </si>
  <si>
    <t>OXY_N</t>
  </si>
  <si>
    <t>CHL_N</t>
  </si>
  <si>
    <t>CHL_SLP</t>
  </si>
  <si>
    <t>CHL_DRK</t>
  </si>
  <si>
    <t>CDM_N</t>
  </si>
  <si>
    <t>CDM_SLP</t>
  </si>
  <si>
    <t>CDM_DRK</t>
  </si>
  <si>
    <t>BBP_N</t>
  </si>
  <si>
    <t>BBP_SLP</t>
  </si>
  <si>
    <t>BBP_DRK</t>
  </si>
  <si>
    <t>NIT_N</t>
  </si>
  <si>
    <t>lovbio091e</t>
  </si>
  <si>
    <t>lovbio092e</t>
  </si>
  <si>
    <t>lovbio094d</t>
  </si>
  <si>
    <t>lovbio095d</t>
  </si>
  <si>
    <t>lovbio068e</t>
  </si>
  <si>
    <t>lovbio076c</t>
  </si>
  <si>
    <t>lovbio064d</t>
  </si>
  <si>
    <t>lovbio087c</t>
  </si>
  <si>
    <t>ANALYSE CHN AVEC N. LEBLOND
80 ECH/JOUR + DECARBONATER POC 2J AVANT
PREVU PRINTEMPS 2019 (PAS DE PB CONSERVATION)</t>
  </si>
  <si>
    <t>REMA ID</t>
  </si>
  <si>
    <t>DEP_MED</t>
  </si>
  <si>
    <t>SAL_MED</t>
  </si>
  <si>
    <t>DEP_75ms25</t>
  </si>
  <si>
    <t>SAL_75ms25</t>
  </si>
  <si>
    <t>CHL_MED</t>
  </si>
  <si>
    <t>CHL_75ms25</t>
  </si>
  <si>
    <t>CDM_MED</t>
  </si>
  <si>
    <t>CDM_75ms25</t>
  </si>
  <si>
    <t>BBP_MED</t>
  </si>
  <si>
    <t>BBP_75ms25</t>
  </si>
  <si>
    <t>OXY_MED</t>
  </si>
  <si>
    <t>NIT_MED</t>
  </si>
  <si>
    <t>OXY_75ms25</t>
  </si>
  <si>
    <t>NIT_75ms25</t>
  </si>
  <si>
    <t>TEM_N</t>
  </si>
  <si>
    <t>TEM_MED</t>
  </si>
  <si>
    <t>TEM_75ms25</t>
  </si>
  <si>
    <t>ANALYSE PAR M. MARIE A ROSCOFF
TRANSPORT FROID
DEMANDE DUPLICATS</t>
  </si>
  <si>
    <t>CHN KO UNTIL 01/2019</t>
  </si>
  <si>
    <t>P2_000_02</t>
  </si>
  <si>
    <t>P2_000_03</t>
  </si>
  <si>
    <t>P2_000_03 (4L)</t>
  </si>
  <si>
    <t>P2_000_03 (A,B)</t>
  </si>
  <si>
    <t>P2_000_05</t>
  </si>
  <si>
    <t>P2_000_06</t>
  </si>
  <si>
    <t>P2_000_07</t>
  </si>
  <si>
    <t>P2_000_08</t>
  </si>
  <si>
    <t>P2_000_09</t>
  </si>
  <si>
    <t>P2_000_09 (4L)</t>
  </si>
  <si>
    <t>P2_000_09 (A,B)</t>
  </si>
  <si>
    <t>P2_000_11</t>
  </si>
  <si>
    <t>P2_000_12</t>
  </si>
  <si>
    <t>P2_000_13</t>
  </si>
  <si>
    <t>P2_000_14</t>
  </si>
  <si>
    <t>P2_000_15</t>
  </si>
  <si>
    <t>P2_000_16</t>
  </si>
  <si>
    <t>P2_000_17</t>
  </si>
  <si>
    <t>P2_003_01</t>
  </si>
  <si>
    <t>P2_003_03</t>
  </si>
  <si>
    <t>P2_003_04</t>
  </si>
  <si>
    <t/>
  </si>
  <si>
    <t>P2_003_06</t>
  </si>
  <si>
    <t>P2_003_06 (4L)</t>
  </si>
  <si>
    <t>P2_003_07</t>
  </si>
  <si>
    <t>P2_003_09</t>
  </si>
  <si>
    <t>P2_003_11</t>
  </si>
  <si>
    <t>P2_003_12</t>
  </si>
  <si>
    <t>P2_003_14</t>
  </si>
  <si>
    <t>P2_003_14 (3L)</t>
  </si>
  <si>
    <t>P2_003_15</t>
  </si>
  <si>
    <t>P2_003_16</t>
  </si>
  <si>
    <t>P2_003_18</t>
  </si>
  <si>
    <t>P2_003_19</t>
  </si>
  <si>
    <t>P2_003_21</t>
  </si>
  <si>
    <t>P2_003_21 (3L)</t>
  </si>
  <si>
    <t>P2_003_24</t>
  </si>
  <si>
    <t>P2_008_11</t>
  </si>
  <si>
    <t>P2_008_12</t>
  </si>
  <si>
    <t>P2_008_13</t>
  </si>
  <si>
    <t>P2_015_03</t>
  </si>
  <si>
    <t>P2_015_04</t>
  </si>
  <si>
    <t>P2_015_08</t>
  </si>
  <si>
    <t>P2_015_10</t>
  </si>
  <si>
    <t>P2_015_12</t>
  </si>
  <si>
    <t>P2_015_14</t>
  </si>
  <si>
    <t>P2_015_17</t>
  </si>
  <si>
    <t>P2_015_19</t>
  </si>
  <si>
    <t>P2_015_21</t>
  </si>
  <si>
    <t>P2_021_09</t>
  </si>
  <si>
    <t>P2_021_10</t>
  </si>
  <si>
    <t>P2_021_12</t>
  </si>
  <si>
    <t>P2_021_13</t>
  </si>
  <si>
    <t>P2_021_14</t>
  </si>
  <si>
    <t>P2_021_15</t>
  </si>
  <si>
    <t>P2_021_17</t>
  </si>
  <si>
    <t>P2_021_19</t>
  </si>
  <si>
    <t>P2_021_21</t>
  </si>
  <si>
    <t>P2_024_03</t>
  </si>
  <si>
    <t>P2_024_03 (4L)</t>
  </si>
  <si>
    <t>P2_024_06</t>
  </si>
  <si>
    <t>P2_024_06 (3L)</t>
  </si>
  <si>
    <t>P2_024_09</t>
  </si>
  <si>
    <t>P2_024_09 (3L)</t>
  </si>
  <si>
    <t>P2_025_12</t>
  </si>
  <si>
    <t>P2_025_13</t>
  </si>
  <si>
    <t>P2_025_14</t>
  </si>
  <si>
    <t>P2_025_15</t>
  </si>
  <si>
    <t>P2_025_16</t>
  </si>
  <si>
    <t>P2_025_17</t>
  </si>
  <si>
    <t>P2_025_18</t>
  </si>
  <si>
    <t>P2_025_19</t>
  </si>
  <si>
    <t>P2_025_20</t>
  </si>
  <si>
    <t>P2_025_21</t>
  </si>
  <si>
    <t>P2_025_24</t>
  </si>
  <si>
    <t>P2_035_04</t>
  </si>
  <si>
    <t>P2_035_08</t>
  </si>
  <si>
    <t>P2_035_10</t>
  </si>
  <si>
    <t>P2_035_12</t>
  </si>
  <si>
    <t>P2_035_14</t>
  </si>
  <si>
    <t>P2_035_16</t>
  </si>
  <si>
    <t>P2_035_17</t>
  </si>
  <si>
    <t>P2_035_19</t>
  </si>
  <si>
    <t>P2_035_21</t>
  </si>
  <si>
    <t>P2_044_10</t>
  </si>
  <si>
    <t>P2_044_13</t>
  </si>
  <si>
    <t>P2_044_15</t>
  </si>
  <si>
    <t>P2_044_18</t>
  </si>
  <si>
    <t>P2_044_20</t>
  </si>
  <si>
    <t>P2_044_21</t>
  </si>
  <si>
    <t>P2_046_01</t>
  </si>
  <si>
    <t>P2_046_01 (4L)</t>
  </si>
  <si>
    <t>P2_046_01 (A,B)</t>
  </si>
  <si>
    <t>P2_046_03</t>
  </si>
  <si>
    <t>P2_046_03 (A:3.5L, B:2.5L)</t>
  </si>
  <si>
    <t>P2_046_03 (A,B)</t>
  </si>
  <si>
    <t>P2_046_05</t>
  </si>
  <si>
    <t>P2_046_05 (3.5L)</t>
  </si>
  <si>
    <t>P2_046_05 (A,B)</t>
  </si>
  <si>
    <t>P2_050_01</t>
  </si>
  <si>
    <t>P2_050_03</t>
  </si>
  <si>
    <t>P2_050_05</t>
  </si>
  <si>
    <t>P2_050_07</t>
  </si>
  <si>
    <t>P2_050_09</t>
  </si>
  <si>
    <t>P2_050_11</t>
  </si>
  <si>
    <t>P2_050_13</t>
  </si>
  <si>
    <t>P2_050_15</t>
  </si>
  <si>
    <t>P2_050_18</t>
  </si>
  <si>
    <t>P2_050_19</t>
  </si>
  <si>
    <t>P2_050_20</t>
  </si>
  <si>
    <t>P2_050_21</t>
  </si>
  <si>
    <t>P2_058_02</t>
  </si>
  <si>
    <t>P2_058_03</t>
  </si>
  <si>
    <t>P2_058_05</t>
  </si>
  <si>
    <t>P2_058_08</t>
  </si>
  <si>
    <t>P2_058_09</t>
  </si>
  <si>
    <t>P2_058_11</t>
  </si>
  <si>
    <t>P2_058_13</t>
  </si>
  <si>
    <t>P2_058_15</t>
  </si>
  <si>
    <t>P2_058_17</t>
  </si>
  <si>
    <t>P2_058_19</t>
  </si>
  <si>
    <t>P2_058_20</t>
  </si>
  <si>
    <t>P2_058_21</t>
  </si>
  <si>
    <t>P2_060_01</t>
  </si>
  <si>
    <t>P2_060_01 (4L)</t>
  </si>
  <si>
    <t>P2_060_01 (A,B)</t>
  </si>
  <si>
    <t>P2_060_03</t>
  </si>
  <si>
    <t>P2_060_03 (3L)</t>
  </si>
  <si>
    <t>P2_060_03 (A,B)</t>
  </si>
  <si>
    <t>P2_060_05</t>
  </si>
  <si>
    <t>P2_060_05 (3L)</t>
  </si>
  <si>
    <t>P2_060_05 (A,B)</t>
  </si>
  <si>
    <t>P2_067_01</t>
  </si>
  <si>
    <t>P2_067_01 (4L)</t>
  </si>
  <si>
    <t>P2_067_01 (A,B)</t>
  </si>
  <si>
    <t>P2_067_04</t>
  </si>
  <si>
    <t>P2_067_04 (3L)</t>
  </si>
  <si>
    <t>P2_067_04 (A,B)</t>
  </si>
  <si>
    <t>P2_067_06</t>
  </si>
  <si>
    <t>P2_067_06 (3L)</t>
  </si>
  <si>
    <t>P2_067_06 (A,B)</t>
  </si>
  <si>
    <t>P2_071_03</t>
  </si>
  <si>
    <t>P2_071_04</t>
  </si>
  <si>
    <t>P2_071_05</t>
  </si>
  <si>
    <t>P2_071_06</t>
  </si>
  <si>
    <t>P2_071_07</t>
  </si>
  <si>
    <t>P2_071_08</t>
  </si>
  <si>
    <t>P2_071_09</t>
  </si>
  <si>
    <t>P2_071_12</t>
  </si>
  <si>
    <t>P2_071_13</t>
  </si>
  <si>
    <t>P2_071_14</t>
  </si>
  <si>
    <t>P2_071_15</t>
  </si>
  <si>
    <t>P2_071_16</t>
  </si>
  <si>
    <t>P2_072_09</t>
  </si>
  <si>
    <t>P2_072_19</t>
  </si>
  <si>
    <t>P2_072_21</t>
  </si>
  <si>
    <t>P2_075_02</t>
  </si>
  <si>
    <t>P2_075_03</t>
  </si>
  <si>
    <t>P2_075_04</t>
  </si>
  <si>
    <t>P2_075_05</t>
  </si>
  <si>
    <t>P2_075_08</t>
  </si>
  <si>
    <t>P2_075_10</t>
  </si>
  <si>
    <t>P2_075_12</t>
  </si>
  <si>
    <t>P2_075_14</t>
  </si>
  <si>
    <t>P2_075_16</t>
  </si>
  <si>
    <t>P2_075_17</t>
  </si>
  <si>
    <t>P2_075_19</t>
  </si>
  <si>
    <t>P2_075_21</t>
  </si>
  <si>
    <t>P2_078_02</t>
  </si>
  <si>
    <t>P2_078_02 (4L)</t>
  </si>
  <si>
    <t>P2_078_02 (A,B)</t>
  </si>
  <si>
    <t>P2_078_04</t>
  </si>
  <si>
    <t>P2_078_04 (A:3L,B:2L)</t>
  </si>
  <si>
    <t>P2_078_04 (A,B)</t>
  </si>
  <si>
    <t>P2_078_06</t>
  </si>
  <si>
    <t>P2_078_06 (A:3L,B:2L)</t>
  </si>
  <si>
    <t>P2_080_03</t>
  </si>
  <si>
    <t>P2_080_05</t>
  </si>
  <si>
    <t>P2_080_08</t>
  </si>
  <si>
    <t>P2_080_10</t>
  </si>
  <si>
    <t>P2_080_11</t>
  </si>
  <si>
    <t>P2_080_14</t>
  </si>
  <si>
    <t>P2_080_15</t>
  </si>
  <si>
    <t>P2_080_17</t>
  </si>
  <si>
    <t>P2_080_19</t>
  </si>
  <si>
    <t>P2_080_20</t>
  </si>
  <si>
    <t>P2_080_24</t>
  </si>
  <si>
    <t>P2_083_05</t>
  </si>
  <si>
    <t>P2_083_06</t>
  </si>
  <si>
    <t>P2_083_07</t>
  </si>
  <si>
    <t>P2_083_08</t>
  </si>
  <si>
    <t>P2_083_09</t>
  </si>
  <si>
    <t>P2_083_10</t>
  </si>
  <si>
    <t>P2_083_12</t>
  </si>
  <si>
    <t>P2_083_13</t>
  </si>
  <si>
    <t>P2_083_14</t>
  </si>
  <si>
    <t>P2_087_01</t>
  </si>
  <si>
    <t>P2_087_01 (4L)</t>
  </si>
  <si>
    <t>P2_087_01 (A,B)</t>
  </si>
  <si>
    <t>P2_087_05</t>
  </si>
  <si>
    <t>P2_087_05 (3L)</t>
  </si>
  <si>
    <t>P2_087_05 (A,B)</t>
  </si>
  <si>
    <t>P2_087_12</t>
  </si>
  <si>
    <t>P2_087_12 (3L)</t>
  </si>
  <si>
    <t>P2_087_12 (A,B)</t>
  </si>
  <si>
    <t>P2_090_08</t>
  </si>
  <si>
    <t>P2_090_10</t>
  </si>
  <si>
    <t>P2_090_12</t>
  </si>
  <si>
    <t>P2_090_14</t>
  </si>
  <si>
    <t>P2_090_16</t>
  </si>
  <si>
    <t>P2_090_17</t>
  </si>
  <si>
    <t>P2_090_19</t>
  </si>
  <si>
    <t>P2_090_21</t>
  </si>
  <si>
    <t>P2_093_15</t>
  </si>
  <si>
    <t>P2_093_16</t>
  </si>
  <si>
    <t>P2_093_17</t>
  </si>
  <si>
    <t>P2_093_19</t>
  </si>
  <si>
    <t>P2_093_20</t>
  </si>
  <si>
    <t>P2_093_21</t>
  </si>
  <si>
    <t>P2_093_24</t>
  </si>
  <si>
    <t>P2_111_08</t>
  </si>
  <si>
    <t>P2_111_09</t>
  </si>
  <si>
    <t>P2_111_12</t>
  </si>
  <si>
    <t>P2_111_13</t>
  </si>
  <si>
    <t>P2_111_15</t>
  </si>
  <si>
    <t>P2_111_16</t>
  </si>
  <si>
    <t>P2_111_18</t>
  </si>
  <si>
    <t>P2_111_19</t>
  </si>
  <si>
    <t>P2_111_20</t>
  </si>
  <si>
    <t>P2_116_05</t>
  </si>
  <si>
    <t>P2_116_06</t>
  </si>
  <si>
    <t>P2_116_08</t>
  </si>
  <si>
    <t>P2_116_09</t>
  </si>
  <si>
    <t>P2_116_11</t>
  </si>
  <si>
    <t>P2_116_13</t>
  </si>
  <si>
    <t>P2_116_15</t>
  </si>
  <si>
    <t>P2_116_16</t>
  </si>
  <si>
    <t>P2_116_19</t>
  </si>
  <si>
    <t>P2_116_20</t>
  </si>
  <si>
    <t>P2_117_15</t>
  </si>
  <si>
    <t>P2_117_20</t>
  </si>
  <si>
    <t>P2_117_21</t>
  </si>
  <si>
    <t>P2_078_06 (A,B)</t>
  </si>
  <si>
    <t>TO BE SENT TO ROSCOFF</t>
  </si>
  <si>
    <t>HPLC COLOR</t>
  </si>
  <si>
    <t>VIOLET</t>
  </si>
  <si>
    <t>P2_000_19</t>
  </si>
  <si>
    <t>P2_000_19 (4L)</t>
  </si>
  <si>
    <t>P2_000_18</t>
  </si>
  <si>
    <t>P2_000_18 (A,B)</t>
  </si>
  <si>
    <t>ROSE</t>
  </si>
  <si>
    <t>P2_003_07 (A,B)</t>
  </si>
  <si>
    <t>P2_003_13</t>
  </si>
  <si>
    <t>P2_003_13 (A,B)</t>
  </si>
  <si>
    <t>P2_003_20</t>
  </si>
  <si>
    <t>P2_003_20 (A,B)</t>
  </si>
  <si>
    <t>VERT</t>
  </si>
  <si>
    <t>ROUGE</t>
  </si>
  <si>
    <t>TRANSPARENT</t>
  </si>
  <si>
    <t>BLANC</t>
  </si>
  <si>
    <t>MARRON</t>
  </si>
  <si>
    <t>P2_046_02</t>
  </si>
  <si>
    <t>P2_046_06</t>
  </si>
  <si>
    <t>P2_046_04</t>
  </si>
  <si>
    <t>P2_060_02</t>
  </si>
  <si>
    <t>P2_060_04</t>
  </si>
  <si>
    <t>P2_060_06</t>
  </si>
  <si>
    <t>P2_067_02</t>
  </si>
  <si>
    <t>P2_067_05</t>
  </si>
  <si>
    <t>P2_067_07</t>
  </si>
  <si>
    <t>P2_067_03</t>
  </si>
  <si>
    <t>P2_078_01</t>
  </si>
  <si>
    <t>P2_078_03</t>
  </si>
  <si>
    <t>P2_078_05</t>
  </si>
  <si>
    <t>GRIS</t>
  </si>
  <si>
    <t>P2_087_06</t>
  </si>
  <si>
    <t>P2_087_14</t>
  </si>
  <si>
    <t>P2_087_02</t>
  </si>
  <si>
    <t>P2_024_02</t>
  </si>
  <si>
    <t>P2_024_05</t>
  </si>
  <si>
    <t>P2_024_08</t>
  </si>
  <si>
    <t>P2_024_02 (A,B)</t>
  </si>
  <si>
    <t>P2_024_05 (A,B)</t>
  </si>
  <si>
    <t>P2_024_08 (A,B)</t>
  </si>
  <si>
    <t>HPLC 12 ECHANTILLONS POUR 11 LABELS!!!</t>
  </si>
  <si>
    <t>HPLC 10 ECHANTILLONS POUR 9 LABELS!!!</t>
  </si>
  <si>
    <t xml:space="preserve">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</si>
</sst>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"/>
    <numFmt numFmtId="167" formatCode="0.00000000"/>
    <numFmt numFmtId="168" formatCode="0.00000"/>
    <numFmt numFmtId="169" formatCode="000"/>
  </numFmts>
  <fonts count="9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b/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FF0000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" fontId="0" fillId="4" borderId="28" xfId="0" applyNumberFormat="1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 vertical="center"/>
    </xf>
    <xf numFmtId="166" fontId="0" fillId="4" borderId="28" xfId="0" applyNumberFormat="1" applyFill="1" applyBorder="1" applyAlignment="1">
      <alignment horizontal="center" vertical="center"/>
    </xf>
    <xf numFmtId="165" fontId="0" fillId="4" borderId="29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1"/>
    <xf numFmtId="0" fontId="5" fillId="0" borderId="10" xfId="1" applyBorder="1"/>
    <xf numFmtId="0" fontId="5" fillId="0" borderId="32" xfId="1" applyBorder="1"/>
    <xf numFmtId="0" fontId="5" fillId="0" borderId="0" xfId="1" applyBorder="1"/>
    <xf numFmtId="0" fontId="5" fillId="0" borderId="7" xfId="1" applyBorder="1"/>
    <xf numFmtId="0" fontId="5" fillId="0" borderId="33" xfId="1" applyBorder="1"/>
    <xf numFmtId="0" fontId="5" fillId="0" borderId="34" xfId="1" applyBorder="1"/>
    <xf numFmtId="0" fontId="5" fillId="0" borderId="35" xfId="1" applyBorder="1"/>
    <xf numFmtId="0" fontId="5" fillId="0" borderId="31" xfId="1" applyBorder="1"/>
    <xf numFmtId="0" fontId="7" fillId="0" borderId="11" xfId="1" applyFont="1" applyBorder="1"/>
    <xf numFmtId="0" fontId="1" fillId="0" borderId="0" xfId="1" applyFont="1"/>
    <xf numFmtId="0" fontId="3" fillId="0" borderId="0" xfId="1" applyFont="1"/>
    <xf numFmtId="0" fontId="3" fillId="0" borderId="14" xfId="1" applyFont="1" applyBorder="1"/>
    <xf numFmtId="0" fontId="3" fillId="0" borderId="31" xfId="1" applyFont="1" applyBorder="1"/>
    <xf numFmtId="0" fontId="3" fillId="0" borderId="11" xfId="1" applyFont="1" applyBorder="1"/>
    <xf numFmtId="0" fontId="3" fillId="0" borderId="10" xfId="1" applyFont="1" applyBorder="1"/>
    <xf numFmtId="0" fontId="3" fillId="0" borderId="12" xfId="1" applyFont="1" applyBorder="1"/>
    <xf numFmtId="0" fontId="3" fillId="0" borderId="32" xfId="1" applyFont="1" applyBorder="1"/>
    <xf numFmtId="0" fontId="1" fillId="0" borderId="36" xfId="1" applyFont="1" applyBorder="1" applyAlignment="1">
      <alignment vertical="top"/>
    </xf>
    <xf numFmtId="0" fontId="1" fillId="0" borderId="36" xfId="1" applyFont="1" applyBorder="1"/>
    <xf numFmtId="0" fontId="1" fillId="0" borderId="37" xfId="1" applyFont="1" applyBorder="1" applyAlignment="1">
      <alignment vertical="top"/>
    </xf>
    <xf numFmtId="0" fontId="1" fillId="0" borderId="32" xfId="1" applyFont="1" applyBorder="1"/>
    <xf numFmtId="0" fontId="1" fillId="0" borderId="30" xfId="1" applyFont="1" applyBorder="1" applyAlignment="1">
      <alignment vertical="top"/>
    </xf>
    <xf numFmtId="0" fontId="1" fillId="0" borderId="30" xfId="1" applyFont="1" applyBorder="1"/>
    <xf numFmtId="0" fontId="1" fillId="0" borderId="38" xfId="1" applyFont="1" applyBorder="1" applyAlignment="1">
      <alignment vertical="top"/>
    </xf>
    <xf numFmtId="0" fontId="3" fillId="0" borderId="13" xfId="1" applyFont="1" applyBorder="1"/>
    <xf numFmtId="0" fontId="1" fillId="0" borderId="33" xfId="1" applyFont="1" applyBorder="1"/>
    <xf numFmtId="0" fontId="1" fillId="0" borderId="34" xfId="1" applyFont="1" applyBorder="1" applyAlignment="1">
      <alignment vertical="top"/>
    </xf>
    <xf numFmtId="0" fontId="1" fillId="0" borderId="34" xfId="1" applyFont="1" applyBorder="1" applyAlignment="1">
      <alignment wrapText="1"/>
    </xf>
    <xf numFmtId="0" fontId="1" fillId="0" borderId="35" xfId="1" applyFont="1" applyBorder="1" applyAlignment="1">
      <alignment vertical="top"/>
    </xf>
    <xf numFmtId="0" fontId="1" fillId="0" borderId="0" xfId="1" applyFont="1" applyAlignment="1">
      <alignment vertical="top"/>
    </xf>
    <xf numFmtId="0" fontId="1" fillId="0" borderId="31" xfId="1" applyFont="1" applyBorder="1"/>
    <xf numFmtId="0" fontId="1" fillId="0" borderId="11" xfId="1" applyFont="1" applyBorder="1" applyAlignment="1">
      <alignment vertical="top"/>
    </xf>
    <xf numFmtId="0" fontId="3" fillId="0" borderId="1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1" fillId="0" borderId="36" xfId="1" applyFont="1" applyBorder="1" applyAlignment="1">
      <alignment vertical="top" wrapText="1"/>
    </xf>
    <xf numFmtId="0" fontId="1" fillId="0" borderId="30" xfId="1" applyFont="1" applyBorder="1" applyAlignment="1">
      <alignment vertical="top" wrapText="1"/>
    </xf>
    <xf numFmtId="0" fontId="1" fillId="0" borderId="34" xfId="1" applyFont="1" applyBorder="1" applyAlignment="1">
      <alignment vertical="top" wrapText="1"/>
    </xf>
    <xf numFmtId="0" fontId="1" fillId="0" borderId="11" xfId="1" applyFont="1" applyBorder="1"/>
    <xf numFmtId="0" fontId="1" fillId="0" borderId="10" xfId="1" applyFont="1" applyBorder="1" applyAlignment="1">
      <alignment vertical="top"/>
    </xf>
    <xf numFmtId="0" fontId="1" fillId="0" borderId="13" xfId="1" applyFont="1" applyBorder="1"/>
    <xf numFmtId="0" fontId="1" fillId="0" borderId="34" xfId="1" applyFont="1" applyBorder="1"/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0" xfId="1" applyBorder="1" applyAlignment="1">
      <alignment vertical="center"/>
    </xf>
    <xf numFmtId="0" fontId="5" fillId="0" borderId="0" xfId="1" applyBorder="1" applyAlignment="1">
      <alignment vertical="center" wrapText="1"/>
    </xf>
    <xf numFmtId="0" fontId="5" fillId="0" borderId="0" xfId="1" applyFill="1" applyBorder="1" applyAlignment="1">
      <alignment vertical="center"/>
    </xf>
    <xf numFmtId="164" fontId="5" fillId="0" borderId="0" xfId="1" applyNumberFormat="1" applyFill="1" applyBorder="1" applyAlignment="1">
      <alignment vertical="center"/>
    </xf>
    <xf numFmtId="0" fontId="5" fillId="2" borderId="0" xfId="1" applyFill="1" applyBorder="1" applyAlignment="1">
      <alignment vertical="center"/>
    </xf>
    <xf numFmtId="164" fontId="5" fillId="2" borderId="0" xfId="1" applyNumberFormat="1" applyFill="1" applyBorder="1" applyAlignment="1">
      <alignment vertical="center"/>
    </xf>
    <xf numFmtId="0" fontId="6" fillId="2" borderId="0" xfId="1" applyFont="1" applyFill="1" applyBorder="1" applyAlignment="1">
      <alignment vertical="center" wrapText="1"/>
    </xf>
    <xf numFmtId="0" fontId="5" fillId="3" borderId="0" xfId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164" fontId="2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36" xfId="0" applyNumberFormat="1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29" xfId="0" applyNumberFormat="1" applyFill="1" applyBorder="1" applyAlignment="1">
      <alignment horizontal="center" vertical="center"/>
    </xf>
    <xf numFmtId="164" fontId="0" fillId="5" borderId="40" xfId="0" applyNumberFormat="1" applyFill="1" applyBorder="1" applyAlignment="1">
      <alignment horizontal="center" vertical="center"/>
    </xf>
    <xf numFmtId="2" fontId="2" fillId="5" borderId="23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165" fontId="0" fillId="5" borderId="28" xfId="0" applyNumberFormat="1" applyFont="1" applyFill="1" applyBorder="1" applyAlignment="1">
      <alignment horizontal="center" vertical="center"/>
    </xf>
    <xf numFmtId="165" fontId="0" fillId="5" borderId="29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5" borderId="28" xfId="0" applyNumberFormat="1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34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0" fillId="6" borderId="28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0" fillId="6" borderId="28" xfId="0" applyNumberForma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0" fillId="6" borderId="28" xfId="0" applyNumberFormat="1" applyFill="1" applyBorder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66" fontId="0" fillId="6" borderId="29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" fontId="0" fillId="6" borderId="28" xfId="0" applyNumberFormat="1" applyFill="1" applyBorder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65" fontId="0" fillId="6" borderId="28" xfId="0" applyNumberForma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67" fontId="0" fillId="6" borderId="28" xfId="0" applyNumberFormat="1" applyFill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165" fontId="0" fillId="6" borderId="0" xfId="0" applyNumberFormat="1" applyFill="1" applyBorder="1" applyAlignment="1">
      <alignment horizontal="center" vertical="center"/>
    </xf>
    <xf numFmtId="167" fontId="0" fillId="6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164" fontId="2" fillId="3" borderId="36" xfId="0" applyNumberFormat="1" applyFont="1" applyFill="1" applyBorder="1" applyAlignment="1">
      <alignment horizontal="center" vertical="center"/>
    </xf>
    <xf numFmtId="164" fontId="2" fillId="3" borderId="40" xfId="0" applyNumberFormat="1" applyFont="1" applyFill="1" applyBorder="1" applyAlignment="1">
      <alignment horizontal="center" vertical="center"/>
    </xf>
    <xf numFmtId="1" fontId="2" fillId="4" borderId="36" xfId="0" applyNumberFormat="1" applyFont="1" applyFill="1" applyBorder="1" applyAlignment="1">
      <alignment horizontal="center" vertical="center"/>
    </xf>
    <xf numFmtId="164" fontId="2" fillId="4" borderId="36" xfId="0" applyNumberFormat="1" applyFont="1" applyFill="1" applyBorder="1" applyAlignment="1">
      <alignment horizontal="center" vertical="center"/>
    </xf>
    <xf numFmtId="166" fontId="2" fillId="4" borderId="36" xfId="0" applyNumberFormat="1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2" fontId="2" fillId="5" borderId="36" xfId="0" applyNumberFormat="1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166" fontId="2" fillId="6" borderId="36" xfId="0" applyNumberFormat="1" applyFont="1" applyFill="1" applyBorder="1" applyAlignment="1">
      <alignment horizontal="center" vertical="center"/>
    </xf>
    <xf numFmtId="1" fontId="2" fillId="6" borderId="36" xfId="0" applyNumberFormat="1" applyFont="1" applyFill="1" applyBorder="1" applyAlignment="1">
      <alignment horizontal="center" vertical="center"/>
    </xf>
    <xf numFmtId="164" fontId="2" fillId="6" borderId="36" xfId="0" applyNumberFormat="1" applyFont="1" applyFill="1" applyBorder="1" applyAlignment="1">
      <alignment horizontal="center" vertical="center"/>
    </xf>
    <xf numFmtId="2" fontId="2" fillId="6" borderId="36" xfId="0" applyNumberFormat="1" applyFont="1" applyFill="1" applyBorder="1" applyAlignment="1">
      <alignment horizontal="center" vertical="center"/>
    </xf>
    <xf numFmtId="165" fontId="2" fillId="6" borderId="36" xfId="0" applyNumberFormat="1" applyFont="1" applyFill="1" applyBorder="1" applyAlignment="1">
      <alignment horizontal="center" vertical="center"/>
    </xf>
    <xf numFmtId="167" fontId="2" fillId="6" borderId="36" xfId="0" applyNumberFormat="1" applyFont="1" applyFill="1" applyBorder="1" applyAlignment="1">
      <alignment horizontal="center" vertical="center"/>
    </xf>
    <xf numFmtId="166" fontId="2" fillId="6" borderId="40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" fontId="2" fillId="6" borderId="40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29" xfId="0" applyNumberForma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168" fontId="2" fillId="6" borderId="0" xfId="0" applyNumberFormat="1" applyFont="1" applyFill="1" applyBorder="1" applyAlignment="1">
      <alignment horizontal="center" vertical="center"/>
    </xf>
    <xf numFmtId="165" fontId="2" fillId="6" borderId="0" xfId="0" applyNumberFormat="1" applyFont="1" applyFill="1" applyBorder="1" applyAlignment="1">
      <alignment horizontal="center" vertical="center"/>
    </xf>
    <xf numFmtId="167" fontId="2" fillId="6" borderId="0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8" fontId="0" fillId="6" borderId="0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0" fillId="3" borderId="28" xfId="0" applyNumberFormat="1" applyFill="1" applyBorder="1" applyAlignment="1">
      <alignment horizontal="center" vertical="center"/>
    </xf>
    <xf numFmtId="164" fontId="0" fillId="4" borderId="29" xfId="0" applyNumberFormat="1" applyFill="1" applyBorder="1" applyAlignment="1">
      <alignment horizontal="center" vertical="center"/>
    </xf>
    <xf numFmtId="168" fontId="0" fillId="6" borderId="28" xfId="0" applyNumberForma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169" fontId="0" fillId="3" borderId="36" xfId="0" applyNumberFormat="1" applyFill="1" applyBorder="1" applyAlignment="1">
      <alignment horizontal="center" vertical="center"/>
    </xf>
    <xf numFmtId="164" fontId="0" fillId="3" borderId="36" xfId="0" applyNumberFormat="1" applyFill="1" applyBorder="1" applyAlignment="1">
      <alignment horizontal="center" vertical="center"/>
    </xf>
    <xf numFmtId="164" fontId="0" fillId="3" borderId="40" xfId="0" applyNumberFormat="1" applyFill="1" applyBorder="1" applyAlignment="1">
      <alignment horizontal="center" vertical="center"/>
    </xf>
    <xf numFmtId="1" fontId="0" fillId="4" borderId="36" xfId="0" applyNumberFormat="1" applyFill="1" applyBorder="1" applyAlignment="1">
      <alignment horizontal="center" vertical="center"/>
    </xf>
    <xf numFmtId="164" fontId="0" fillId="4" borderId="36" xfId="0" applyNumberFormat="1" applyFill="1" applyBorder="1" applyAlignment="1">
      <alignment horizontal="center" vertical="center"/>
    </xf>
    <xf numFmtId="164" fontId="0" fillId="4" borderId="40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166" fontId="0" fillId="6" borderId="36" xfId="0" applyNumberFormat="1" applyFill="1" applyBorder="1" applyAlignment="1">
      <alignment horizontal="center" vertical="center"/>
    </xf>
    <xf numFmtId="1" fontId="0" fillId="6" borderId="36" xfId="0" applyNumberFormat="1" applyFill="1" applyBorder="1" applyAlignment="1">
      <alignment horizontal="center" vertical="center"/>
    </xf>
    <xf numFmtId="164" fontId="0" fillId="6" borderId="36" xfId="0" applyNumberFormat="1" applyFill="1" applyBorder="1" applyAlignment="1">
      <alignment horizontal="center" vertical="center"/>
    </xf>
    <xf numFmtId="168" fontId="0" fillId="6" borderId="36" xfId="0" applyNumberFormat="1" applyFill="1" applyBorder="1" applyAlignment="1">
      <alignment horizontal="center" vertical="center"/>
    </xf>
    <xf numFmtId="165" fontId="0" fillId="6" borderId="36" xfId="0" applyNumberFormat="1" applyFill="1" applyBorder="1" applyAlignment="1">
      <alignment horizontal="center" vertical="center"/>
    </xf>
    <xf numFmtId="167" fontId="0" fillId="6" borderId="36" xfId="0" applyNumberFormat="1" applyFill="1" applyBorder="1" applyAlignment="1">
      <alignment horizontal="center" vertical="center"/>
    </xf>
    <xf numFmtId="1" fontId="0" fillId="6" borderId="40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36" xfId="1" applyFont="1" applyBorder="1" applyAlignment="1">
      <alignment horizontal="left" vertical="top"/>
    </xf>
    <xf numFmtId="0" fontId="1" fillId="0" borderId="37" xfId="1" applyFont="1" applyBorder="1" applyAlignment="1">
      <alignment horizontal="left" vertical="top"/>
    </xf>
    <xf numFmtId="0" fontId="1" fillId="0" borderId="30" xfId="1" applyFont="1" applyBorder="1" applyAlignment="1">
      <alignment horizontal="left" vertical="top" wrapText="1"/>
    </xf>
    <xf numFmtId="0" fontId="1" fillId="0" borderId="38" xfId="1" applyFont="1" applyBorder="1" applyAlignment="1">
      <alignment horizontal="left" vertical="top" wrapText="1"/>
    </xf>
    <xf numFmtId="0" fontId="1" fillId="0" borderId="15" xfId="1" applyFont="1" applyBorder="1" applyAlignment="1">
      <alignment horizontal="left" vertical="top"/>
    </xf>
    <xf numFmtId="0" fontId="1" fillId="0" borderId="16" xfId="1" applyFont="1" applyBorder="1" applyAlignment="1">
      <alignment horizontal="left" vertical="top"/>
    </xf>
    <xf numFmtId="0" fontId="0" fillId="5" borderId="4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0" fillId="0" borderId="3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12"/>
  <sheetViews>
    <sheetView zoomScale="110" zoomScaleNormal="110" zoomScalePageLayoutView="110" workbookViewId="0">
      <pane xSplit="2" ySplit="1" topLeftCell="BD81" activePane="bottomRight" state="frozenSplit"/>
      <selection pane="topRight" activeCell="P1" sqref="P1"/>
      <selection pane="bottomLeft" activeCell="A24" sqref="A24"/>
      <selection pane="bottomRight" activeCell="CA11" sqref="CA11"/>
    </sheetView>
  </sheetViews>
  <sheetFormatPr baseColWidth="10" defaultColWidth="8.83203125" defaultRowHeight="16" customHeight="1" x14ac:dyDescent="0.15"/>
  <cols>
    <col min="1" max="1" width="8.83203125" style="28"/>
    <col min="2" max="2" width="8.5" style="28" customWidth="1"/>
    <col min="3" max="3" width="8.83203125" style="28"/>
    <col min="4" max="4" width="14.83203125" style="28" customWidth="1"/>
    <col min="5" max="7" width="8.83203125" style="28"/>
    <col min="8" max="8" width="10.5" style="29" customWidth="1"/>
    <col min="9" max="9" width="10.5" style="35" customWidth="1"/>
    <col min="10" max="10" width="11.83203125" style="30" customWidth="1"/>
    <col min="11" max="11" width="9.33203125" style="31" customWidth="1"/>
    <col min="12" max="13" width="8.83203125" style="31"/>
    <col min="14" max="14" width="8.83203125" style="32"/>
    <col min="15" max="17" width="8.83203125" style="31"/>
    <col min="18" max="18" width="12.83203125" style="36" customWidth="1"/>
    <col min="19" max="19" width="10.83203125" style="128" customWidth="1"/>
    <col min="20" max="20" width="14.33203125" style="34" customWidth="1"/>
    <col min="21" max="24" width="14.33203125" style="118" customWidth="1"/>
    <col min="25" max="25" width="14.33203125" style="123" customWidth="1"/>
    <col min="26" max="26" width="12.6640625" style="132" customWidth="1"/>
    <col min="27" max="27" width="14.33203125" style="133" customWidth="1"/>
    <col min="28" max="28" width="16.33203125" style="133" customWidth="1"/>
    <col min="29" max="29" width="18.5" style="133" bestFit="1" customWidth="1"/>
    <col min="30" max="30" width="11.5" style="133" bestFit="1" customWidth="1"/>
    <col min="31" max="31" width="17.1640625" style="133" customWidth="1"/>
    <col min="32" max="32" width="23.1640625" style="133" customWidth="1"/>
    <col min="33" max="34" width="11.5" style="133" bestFit="1" customWidth="1"/>
    <col min="35" max="35" width="14.6640625" style="133" customWidth="1"/>
    <col min="36" max="36" width="11.5" style="133" bestFit="1" customWidth="1"/>
    <col min="37" max="37" width="23.83203125" style="133" customWidth="1"/>
    <col min="38" max="38" width="14.6640625" style="133" customWidth="1"/>
    <col min="39" max="39" width="15" style="133" customWidth="1"/>
    <col min="40" max="43" width="11.5" style="133" bestFit="1" customWidth="1"/>
    <col min="44" max="44" width="18.1640625" style="133" customWidth="1"/>
    <col min="45" max="45" width="22.6640625" style="133" customWidth="1"/>
    <col min="46" max="46" width="21.5" style="132" customWidth="1"/>
    <col min="47" max="47" width="11.5" style="132" bestFit="1" customWidth="1"/>
    <col min="48" max="48" width="17.83203125" style="133" customWidth="1"/>
    <col min="49" max="49" width="17.6640625" style="132" customWidth="1"/>
    <col min="50" max="50" width="16.5" style="132" customWidth="1"/>
    <col min="51" max="51" width="17.5" style="132" customWidth="1"/>
    <col min="52" max="52" width="13.5" style="134" bestFit="1" customWidth="1"/>
    <col min="53" max="54" width="14.33203125" style="34" customWidth="1"/>
    <col min="55" max="55" width="21.83203125" style="34" customWidth="1"/>
    <col min="56" max="56" width="14.33203125" style="34" customWidth="1"/>
    <col min="57" max="57" width="14.33203125" style="58" customWidth="1"/>
    <col min="58" max="58" width="12.1640625" style="61" customWidth="1"/>
    <col min="59" max="59" width="11.33203125" style="61" customWidth="1"/>
    <col min="60" max="60" width="11.33203125" style="159" customWidth="1"/>
    <col min="61" max="61" width="11.33203125" style="164" customWidth="1"/>
    <col min="62" max="62" width="11.33203125" style="167" customWidth="1"/>
    <col min="63" max="64" width="11.33203125" style="156" customWidth="1"/>
    <col min="65" max="65" width="11.33203125" style="167" customWidth="1"/>
    <col min="66" max="67" width="11.33203125" style="156" customWidth="1"/>
    <col min="68" max="69" width="11.33203125" style="167" customWidth="1"/>
    <col min="70" max="70" width="11.33203125" style="159" customWidth="1"/>
    <col min="71" max="71" width="11.33203125" style="170" customWidth="1"/>
    <col min="72" max="74" width="11.33203125" style="167" customWidth="1"/>
    <col min="75" max="75" width="11.33203125" style="159" customWidth="1"/>
    <col min="76" max="76" width="11.33203125" style="170" customWidth="1"/>
    <col min="77" max="79" width="11.33203125" style="167" customWidth="1"/>
    <col min="80" max="80" width="11.33203125" style="159" customWidth="1"/>
    <col min="81" max="81" width="11.33203125" style="173" customWidth="1"/>
    <col min="82" max="82" width="11.33203125" style="209" customWidth="1"/>
    <col min="83" max="84" width="11.33203125" style="61" customWidth="1"/>
    <col min="85" max="85" width="11.33203125" style="159" customWidth="1"/>
    <col min="86" max="86" width="11.33203125" style="164" customWidth="1"/>
    <col min="87" max="87" width="11.33203125" style="167" customWidth="1"/>
    <col min="88" max="89" width="11.33203125" style="156" customWidth="1"/>
    <col min="90" max="90" width="11.33203125" style="167" customWidth="1"/>
    <col min="91" max="92" width="11.33203125" style="156" customWidth="1"/>
    <col min="93" max="93" width="11.33203125" style="167" customWidth="1"/>
    <col min="94" max="95" width="11.33203125" style="153" customWidth="1"/>
    <col min="96" max="97" width="11.33203125" style="167" customWidth="1"/>
    <col min="98" max="98" width="11.33203125" style="159" customWidth="1"/>
    <col min="99" max="99" width="11.33203125" style="170" customWidth="1"/>
    <col min="100" max="102" width="11.33203125" style="167" customWidth="1"/>
    <col min="103" max="103" width="11.33203125" style="159" customWidth="1"/>
    <col min="104" max="104" width="11.33203125" style="170" customWidth="1"/>
    <col min="105" max="107" width="11.33203125" style="167" customWidth="1"/>
    <col min="108" max="108" width="11.33203125" style="159" customWidth="1"/>
    <col min="109" max="109" width="11.33203125" style="173" customWidth="1"/>
    <col min="110" max="111" width="11.33203125" style="167" customWidth="1"/>
    <col min="112" max="112" width="11.33203125" style="159" customWidth="1"/>
    <col min="113" max="113" width="11.33203125" style="162" customWidth="1"/>
    <col min="114" max="115" width="11.33203125" style="61" customWidth="1"/>
    <col min="116" max="116" width="11.33203125" style="159" customWidth="1"/>
    <col min="117" max="117" width="11.33203125" style="164" customWidth="1"/>
    <col min="118" max="118" width="11.33203125" style="167" customWidth="1"/>
    <col min="119" max="120" width="11.33203125" style="156" customWidth="1"/>
    <col min="121" max="121" width="11.33203125" style="167" customWidth="1"/>
    <col min="122" max="123" width="11.33203125" style="156" customWidth="1"/>
    <col min="124" max="124" width="11.33203125" style="167" customWidth="1"/>
    <col min="125" max="126" width="11.33203125" style="153" customWidth="1"/>
    <col min="127" max="128" width="11.33203125" style="167" customWidth="1"/>
    <col min="129" max="129" width="11.33203125" style="159" customWidth="1"/>
    <col min="130" max="130" width="11.33203125" style="170" customWidth="1"/>
    <col min="131" max="133" width="11.33203125" style="167" customWidth="1"/>
    <col min="134" max="134" width="11.33203125" style="159" customWidth="1"/>
    <col min="135" max="135" width="11.33203125" style="170" customWidth="1"/>
    <col min="136" max="138" width="11.33203125" style="167" customWidth="1"/>
    <col min="139" max="139" width="11.33203125" style="159" customWidth="1"/>
    <col min="140" max="140" width="11.33203125" style="173" customWidth="1"/>
    <col min="141" max="142" width="11.33203125" style="167" customWidth="1"/>
    <col min="143" max="143" width="11.33203125" style="159" customWidth="1"/>
    <col min="144" max="144" width="11.33203125" style="162" customWidth="1"/>
    <col min="145" max="16384" width="8.83203125" style="1"/>
  </cols>
  <sheetData>
    <row r="1" spans="1:144" s="55" customFormat="1" ht="25" customHeight="1" x14ac:dyDescent="0.15">
      <c r="A1" s="47" t="s">
        <v>0</v>
      </c>
      <c r="B1" s="47" t="s">
        <v>151</v>
      </c>
      <c r="C1" s="47" t="s">
        <v>136</v>
      </c>
      <c r="D1" s="47" t="s">
        <v>152</v>
      </c>
      <c r="E1" s="47" t="s">
        <v>137</v>
      </c>
      <c r="F1" s="47" t="s">
        <v>138</v>
      </c>
      <c r="G1" s="47" t="s">
        <v>139</v>
      </c>
      <c r="H1" s="48" t="s">
        <v>140</v>
      </c>
      <c r="I1" s="49" t="s">
        <v>141</v>
      </c>
      <c r="J1" s="50" t="s">
        <v>142</v>
      </c>
      <c r="K1" s="51" t="s">
        <v>148</v>
      </c>
      <c r="L1" s="51" t="s">
        <v>143</v>
      </c>
      <c r="M1" s="51" t="s">
        <v>145</v>
      </c>
      <c r="N1" s="52" t="s">
        <v>144</v>
      </c>
      <c r="O1" s="51" t="s">
        <v>149</v>
      </c>
      <c r="P1" s="51" t="s">
        <v>146</v>
      </c>
      <c r="Q1" s="51" t="s">
        <v>147</v>
      </c>
      <c r="R1" s="53" t="s">
        <v>153</v>
      </c>
      <c r="S1" s="126" t="s">
        <v>150</v>
      </c>
      <c r="T1" s="54" t="s">
        <v>576</v>
      </c>
      <c r="U1" s="117" t="s">
        <v>571</v>
      </c>
      <c r="V1" s="117" t="s">
        <v>572</v>
      </c>
      <c r="W1" s="117" t="s">
        <v>573</v>
      </c>
      <c r="X1" s="117" t="s">
        <v>574</v>
      </c>
      <c r="Y1" s="122" t="s">
        <v>575</v>
      </c>
      <c r="Z1" s="54" t="s">
        <v>604</v>
      </c>
      <c r="AA1" s="54" t="s">
        <v>577</v>
      </c>
      <c r="AB1" s="54" t="s">
        <v>578</v>
      </c>
      <c r="AC1" s="54" t="s">
        <v>579</v>
      </c>
      <c r="AD1" s="54" t="s">
        <v>580</v>
      </c>
      <c r="AE1" s="54" t="s">
        <v>581</v>
      </c>
      <c r="AF1" s="54" t="s">
        <v>582</v>
      </c>
      <c r="AG1" s="54" t="s">
        <v>583</v>
      </c>
      <c r="AH1" s="54" t="s">
        <v>584</v>
      </c>
      <c r="AI1" s="54" t="s">
        <v>585</v>
      </c>
      <c r="AJ1" s="54" t="s">
        <v>586</v>
      </c>
      <c r="AK1" s="54" t="s">
        <v>587</v>
      </c>
      <c r="AL1" s="54" t="s">
        <v>588</v>
      </c>
      <c r="AM1" s="54" t="s">
        <v>589</v>
      </c>
      <c r="AN1" s="54" t="s">
        <v>590</v>
      </c>
      <c r="AO1" s="54" t="s">
        <v>591</v>
      </c>
      <c r="AP1" s="54" t="s">
        <v>592</v>
      </c>
      <c r="AQ1" s="54" t="s">
        <v>593</v>
      </c>
      <c r="AR1" s="54" t="s">
        <v>594</v>
      </c>
      <c r="AS1" s="54" t="s">
        <v>595</v>
      </c>
      <c r="AT1" s="54" t="s">
        <v>596</v>
      </c>
      <c r="AU1" s="54" t="s">
        <v>597</v>
      </c>
      <c r="AV1" s="54" t="s">
        <v>598</v>
      </c>
      <c r="AW1" s="54" t="s">
        <v>599</v>
      </c>
      <c r="AX1" s="54" t="s">
        <v>600</v>
      </c>
      <c r="AY1" s="54" t="s">
        <v>601</v>
      </c>
      <c r="AZ1" s="56" t="s">
        <v>602</v>
      </c>
      <c r="BA1" s="54" t="s">
        <v>271</v>
      </c>
      <c r="BB1" s="54" t="s">
        <v>272</v>
      </c>
      <c r="BC1" s="54" t="s">
        <v>309</v>
      </c>
      <c r="BD1" s="54" t="s">
        <v>124</v>
      </c>
      <c r="BE1" s="56" t="s">
        <v>4</v>
      </c>
      <c r="BF1" s="197" t="s">
        <v>670</v>
      </c>
      <c r="BG1" s="59" t="s">
        <v>648</v>
      </c>
      <c r="BH1" s="157" t="s">
        <v>671</v>
      </c>
      <c r="BI1" s="163" t="s">
        <v>673</v>
      </c>
      <c r="BJ1" s="165" t="s">
        <v>685</v>
      </c>
      <c r="BK1" s="154" t="s">
        <v>686</v>
      </c>
      <c r="BL1" s="154" t="s">
        <v>687</v>
      </c>
      <c r="BM1" s="165" t="s">
        <v>649</v>
      </c>
      <c r="BN1" s="154" t="s">
        <v>672</v>
      </c>
      <c r="BO1" s="154" t="s">
        <v>674</v>
      </c>
      <c r="BP1" s="165" t="s">
        <v>651</v>
      </c>
      <c r="BQ1" s="165" t="s">
        <v>675</v>
      </c>
      <c r="BR1" s="157" t="s">
        <v>676</v>
      </c>
      <c r="BS1" s="168" t="s">
        <v>652</v>
      </c>
      <c r="BT1" s="165" t="s">
        <v>653</v>
      </c>
      <c r="BU1" s="165" t="s">
        <v>654</v>
      </c>
      <c r="BV1" s="165" t="s">
        <v>677</v>
      </c>
      <c r="BW1" s="157" t="s">
        <v>678</v>
      </c>
      <c r="BX1" s="168" t="s">
        <v>655</v>
      </c>
      <c r="BY1" s="165" t="s">
        <v>656</v>
      </c>
      <c r="BZ1" s="165" t="s">
        <v>657</v>
      </c>
      <c r="CA1" s="165" t="s">
        <v>679</v>
      </c>
      <c r="CB1" s="157" t="s">
        <v>680</v>
      </c>
      <c r="CC1" s="171" t="s">
        <v>658</v>
      </c>
      <c r="CD1" s="211" t="s">
        <v>659</v>
      </c>
      <c r="CE1" s="59" t="s">
        <v>647</v>
      </c>
      <c r="CF1" s="59" t="s">
        <v>648</v>
      </c>
      <c r="CG1" s="157" t="s">
        <v>671</v>
      </c>
      <c r="CH1" s="163" t="s">
        <v>673</v>
      </c>
      <c r="CI1" s="165" t="s">
        <v>685</v>
      </c>
      <c r="CJ1" s="154" t="s">
        <v>686</v>
      </c>
      <c r="CK1" s="154" t="s">
        <v>687</v>
      </c>
      <c r="CL1" s="165" t="s">
        <v>649</v>
      </c>
      <c r="CM1" s="154" t="s">
        <v>672</v>
      </c>
      <c r="CN1" s="154" t="s">
        <v>674</v>
      </c>
      <c r="CO1" s="165" t="s">
        <v>650</v>
      </c>
      <c r="CP1" s="151" t="s">
        <v>681</v>
      </c>
      <c r="CQ1" s="151" t="s">
        <v>683</v>
      </c>
      <c r="CR1" s="165" t="s">
        <v>651</v>
      </c>
      <c r="CS1" s="165" t="s">
        <v>675</v>
      </c>
      <c r="CT1" s="157" t="s">
        <v>676</v>
      </c>
      <c r="CU1" s="168" t="s">
        <v>652</v>
      </c>
      <c r="CV1" s="165" t="s">
        <v>653</v>
      </c>
      <c r="CW1" s="165" t="s">
        <v>654</v>
      </c>
      <c r="CX1" s="165" t="s">
        <v>677</v>
      </c>
      <c r="CY1" s="157" t="s">
        <v>678</v>
      </c>
      <c r="CZ1" s="168" t="s">
        <v>655</v>
      </c>
      <c r="DA1" s="165" t="s">
        <v>656</v>
      </c>
      <c r="DB1" s="165" t="s">
        <v>657</v>
      </c>
      <c r="DC1" s="165" t="s">
        <v>679</v>
      </c>
      <c r="DD1" s="157" t="s">
        <v>680</v>
      </c>
      <c r="DE1" s="171" t="s">
        <v>658</v>
      </c>
      <c r="DF1" s="165" t="s">
        <v>659</v>
      </c>
      <c r="DG1" s="165" t="s">
        <v>660</v>
      </c>
      <c r="DH1" s="157" t="s">
        <v>682</v>
      </c>
      <c r="DI1" s="160" t="s">
        <v>684</v>
      </c>
      <c r="DJ1" s="59" t="s">
        <v>647</v>
      </c>
      <c r="DK1" s="59" t="s">
        <v>648</v>
      </c>
      <c r="DL1" s="157" t="s">
        <v>671</v>
      </c>
      <c r="DM1" s="163" t="s">
        <v>673</v>
      </c>
      <c r="DN1" s="165" t="s">
        <v>685</v>
      </c>
      <c r="DO1" s="154" t="s">
        <v>686</v>
      </c>
      <c r="DP1" s="154" t="s">
        <v>687</v>
      </c>
      <c r="DQ1" s="165" t="s">
        <v>649</v>
      </c>
      <c r="DR1" s="154" t="s">
        <v>672</v>
      </c>
      <c r="DS1" s="154" t="s">
        <v>674</v>
      </c>
      <c r="DT1" s="165" t="s">
        <v>650</v>
      </c>
      <c r="DU1" s="151" t="s">
        <v>681</v>
      </c>
      <c r="DV1" s="151" t="s">
        <v>683</v>
      </c>
      <c r="DW1" s="165" t="s">
        <v>651</v>
      </c>
      <c r="DX1" s="165" t="s">
        <v>675</v>
      </c>
      <c r="DY1" s="157" t="s">
        <v>676</v>
      </c>
      <c r="DZ1" s="168" t="s">
        <v>652</v>
      </c>
      <c r="EA1" s="165" t="s">
        <v>653</v>
      </c>
      <c r="EB1" s="165" t="s">
        <v>654</v>
      </c>
      <c r="EC1" s="165" t="s">
        <v>677</v>
      </c>
      <c r="ED1" s="157" t="s">
        <v>678</v>
      </c>
      <c r="EE1" s="168" t="s">
        <v>655</v>
      </c>
      <c r="EF1" s="165" t="s">
        <v>656</v>
      </c>
      <c r="EG1" s="165" t="s">
        <v>657</v>
      </c>
      <c r="EH1" s="165" t="s">
        <v>679</v>
      </c>
      <c r="EI1" s="157" t="s">
        <v>680</v>
      </c>
      <c r="EJ1" s="171" t="s">
        <v>658</v>
      </c>
      <c r="EK1" s="165" t="s">
        <v>659</v>
      </c>
      <c r="EL1" s="165" t="s">
        <v>660</v>
      </c>
      <c r="EM1" s="157" t="s">
        <v>682</v>
      </c>
      <c r="EN1" s="160" t="s">
        <v>684</v>
      </c>
    </row>
    <row r="2" spans="1:144" s="46" customFormat="1" ht="16" customHeight="1" x14ac:dyDescent="0.15">
      <c r="A2" s="37" t="s">
        <v>6</v>
      </c>
      <c r="B2" s="37">
        <v>1</v>
      </c>
      <c r="C2" s="37">
        <v>1</v>
      </c>
      <c r="D2" s="37" t="s">
        <v>5</v>
      </c>
      <c r="E2" s="37">
        <v>6</v>
      </c>
      <c r="F2" s="37">
        <v>8</v>
      </c>
      <c r="G2" s="37">
        <v>2018</v>
      </c>
      <c r="H2" s="38">
        <v>41.832000000000001</v>
      </c>
      <c r="I2" s="39">
        <v>10.7508</v>
      </c>
      <c r="J2" s="40">
        <v>1002.347</v>
      </c>
      <c r="K2" s="41">
        <v>13.546900000000001</v>
      </c>
      <c r="L2" s="41">
        <v>38.6098</v>
      </c>
      <c r="M2" s="41">
        <v>-3.49E-2</v>
      </c>
      <c r="N2" s="42">
        <v>99.155199999999994</v>
      </c>
      <c r="O2" s="41">
        <v>179.97800000000001</v>
      </c>
      <c r="P2" s="41">
        <v>13.396599999999999</v>
      </c>
      <c r="Q2" s="41">
        <v>29.109500000000001</v>
      </c>
      <c r="R2" s="43">
        <v>1.8047</v>
      </c>
      <c r="S2" s="127">
        <v>177.99</v>
      </c>
      <c r="T2" s="45" t="s">
        <v>7</v>
      </c>
      <c r="U2" s="118">
        <v>9.5150000000000006</v>
      </c>
      <c r="V2" s="118">
        <v>8.9999999999999993E-3</v>
      </c>
      <c r="W2" s="118">
        <v>0.374</v>
      </c>
      <c r="X2" s="118">
        <v>7.95</v>
      </c>
      <c r="Y2" s="123">
        <f>X2-V2</f>
        <v>7.9409999999999998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1"/>
      <c r="BA2" s="45"/>
      <c r="BB2" s="45"/>
      <c r="BC2" s="45"/>
      <c r="BD2" s="45"/>
      <c r="BE2" s="57"/>
      <c r="BF2" s="60">
        <v>4064</v>
      </c>
      <c r="BG2" s="60">
        <v>43</v>
      </c>
      <c r="BH2" s="158">
        <v>1002.101</v>
      </c>
      <c r="BI2" s="158">
        <v>0.60499999999999998</v>
      </c>
      <c r="BJ2" s="166">
        <v>43</v>
      </c>
      <c r="BK2" s="155">
        <v>13.547000000000001</v>
      </c>
      <c r="BL2" s="155">
        <v>0</v>
      </c>
      <c r="BM2" s="166">
        <v>43</v>
      </c>
      <c r="BN2" s="155">
        <v>38.61</v>
      </c>
      <c r="BO2" s="155">
        <v>0</v>
      </c>
      <c r="BP2" s="166">
        <v>43</v>
      </c>
      <c r="BQ2" s="166">
        <v>38</v>
      </c>
      <c r="BR2" s="158">
        <v>1</v>
      </c>
      <c r="BS2" s="169">
        <v>7.1999999999999998E-3</v>
      </c>
      <c r="BT2" s="166">
        <v>44</v>
      </c>
      <c r="BU2" s="166">
        <v>43</v>
      </c>
      <c r="BV2" s="166">
        <v>32</v>
      </c>
      <c r="BW2" s="158">
        <v>1</v>
      </c>
      <c r="BX2" s="169">
        <v>9.0300000000000005E-2</v>
      </c>
      <c r="BY2" s="166">
        <v>38</v>
      </c>
      <c r="BZ2" s="166">
        <v>43</v>
      </c>
      <c r="CA2" s="166">
        <v>88</v>
      </c>
      <c r="CB2" s="158">
        <v>1.5</v>
      </c>
      <c r="CC2" s="172">
        <v>1.66E-6</v>
      </c>
      <c r="CD2" s="210">
        <v>46</v>
      </c>
      <c r="CE2" s="60" t="s">
        <v>661</v>
      </c>
      <c r="CF2" s="60">
        <v>163</v>
      </c>
      <c r="CG2" s="158">
        <v>998.77599999999995</v>
      </c>
      <c r="CH2" s="158">
        <v>0.52900000000000003</v>
      </c>
      <c r="CI2" s="166">
        <v>138</v>
      </c>
      <c r="CJ2" s="155">
        <v>13.55</v>
      </c>
      <c r="CK2" s="155">
        <v>1E-3</v>
      </c>
      <c r="CL2" s="166">
        <v>138</v>
      </c>
      <c r="CM2" s="155">
        <v>38.606000000000002</v>
      </c>
      <c r="CN2" s="155">
        <v>0</v>
      </c>
      <c r="CO2" s="166">
        <v>10</v>
      </c>
      <c r="CP2" s="152">
        <v>170.01599999999999</v>
      </c>
      <c r="CQ2" s="152">
        <v>6.8000000000000005E-2</v>
      </c>
      <c r="CR2" s="166">
        <v>9</v>
      </c>
      <c r="CS2" s="166">
        <v>50</v>
      </c>
      <c r="CT2" s="158">
        <v>0.5</v>
      </c>
      <c r="CU2" s="169">
        <v>7.1999999999999998E-3</v>
      </c>
      <c r="CV2" s="166">
        <v>44</v>
      </c>
      <c r="CW2" s="166">
        <v>9</v>
      </c>
      <c r="CX2" s="166">
        <v>58</v>
      </c>
      <c r="CY2" s="158">
        <v>1</v>
      </c>
      <c r="CZ2" s="169">
        <v>9.0399999999999994E-2</v>
      </c>
      <c r="DA2" s="166">
        <v>44</v>
      </c>
      <c r="DB2" s="166">
        <v>9</v>
      </c>
      <c r="DC2" s="166">
        <v>97</v>
      </c>
      <c r="DD2" s="158">
        <v>1.5</v>
      </c>
      <c r="DE2" s="172">
        <v>1.57E-6</v>
      </c>
      <c r="DF2" s="166">
        <v>45</v>
      </c>
      <c r="DG2" s="166">
        <v>6</v>
      </c>
      <c r="DH2" s="158">
        <v>19.332000000000001</v>
      </c>
      <c r="DI2" s="161">
        <v>5.8999999999999997E-2</v>
      </c>
      <c r="DJ2" s="60" t="s">
        <v>662</v>
      </c>
      <c r="DK2" s="60">
        <v>171</v>
      </c>
      <c r="DL2" s="158">
        <v>998.93</v>
      </c>
      <c r="DM2" s="158">
        <v>0.50800000000000001</v>
      </c>
      <c r="DN2" s="166">
        <v>145</v>
      </c>
      <c r="DO2" s="155">
        <v>13.548999999999999</v>
      </c>
      <c r="DP2" s="155">
        <v>2E-3</v>
      </c>
      <c r="DQ2" s="166">
        <v>145</v>
      </c>
      <c r="DR2" s="155">
        <v>38.603999999999999</v>
      </c>
      <c r="DS2" s="155">
        <v>0</v>
      </c>
      <c r="DT2" s="166">
        <v>10</v>
      </c>
      <c r="DU2" s="152">
        <v>164.01300000000001</v>
      </c>
      <c r="DV2" s="152">
        <v>0.14199999999999999</v>
      </c>
      <c r="DW2" s="166">
        <v>10</v>
      </c>
      <c r="DX2" s="166">
        <v>50</v>
      </c>
      <c r="DY2" s="158">
        <v>0.5</v>
      </c>
      <c r="DZ2" s="169">
        <v>7.1999999999999998E-3</v>
      </c>
      <c r="EA2" s="166">
        <v>45</v>
      </c>
      <c r="EB2" s="166">
        <v>10</v>
      </c>
      <c r="EC2" s="166">
        <v>58</v>
      </c>
      <c r="ED2" s="158">
        <v>1</v>
      </c>
      <c r="EE2" s="169">
        <v>9.0499999999999997E-2</v>
      </c>
      <c r="EF2" s="166">
        <v>45</v>
      </c>
      <c r="EG2" s="166">
        <v>10</v>
      </c>
      <c r="EH2" s="166">
        <v>101</v>
      </c>
      <c r="EI2" s="158">
        <v>2</v>
      </c>
      <c r="EJ2" s="172">
        <v>1.64E-6</v>
      </c>
      <c r="EK2" s="166">
        <v>45</v>
      </c>
      <c r="EL2" s="166">
        <v>6</v>
      </c>
      <c r="EM2" s="158">
        <v>20</v>
      </c>
      <c r="EN2" s="161">
        <v>0.05</v>
      </c>
    </row>
    <row r="3" spans="1:144" ht="16" customHeight="1" x14ac:dyDescent="0.15">
      <c r="A3" s="28" t="s">
        <v>6</v>
      </c>
      <c r="B3" s="28">
        <v>1</v>
      </c>
      <c r="C3" s="28">
        <v>2</v>
      </c>
      <c r="D3" s="28" t="s">
        <v>5</v>
      </c>
      <c r="E3" s="28">
        <v>6</v>
      </c>
      <c r="F3" s="28">
        <v>8</v>
      </c>
      <c r="G3" s="28">
        <v>2018</v>
      </c>
      <c r="H3" s="29">
        <v>41.832000000000001</v>
      </c>
      <c r="I3" s="35">
        <v>10.7508</v>
      </c>
      <c r="J3" s="30">
        <v>805.03</v>
      </c>
      <c r="K3" s="31">
        <v>13.652699999999999</v>
      </c>
      <c r="L3" s="31">
        <v>38.643300000000004</v>
      </c>
      <c r="M3" s="31">
        <v>-2.18E-2</v>
      </c>
      <c r="N3" s="32">
        <v>99.138199999999998</v>
      </c>
      <c r="O3" s="31">
        <v>178.67699999999999</v>
      </c>
      <c r="P3" s="31">
        <v>13.5321</v>
      </c>
      <c r="Q3" s="31">
        <v>29.1066</v>
      </c>
      <c r="R3" s="36">
        <v>1.8313999999999999</v>
      </c>
      <c r="S3" s="128">
        <v>176.72</v>
      </c>
      <c r="T3" s="34" t="s">
        <v>8</v>
      </c>
      <c r="U3" s="118">
        <v>8.9730000000000008</v>
      </c>
      <c r="V3" s="118">
        <v>0</v>
      </c>
      <c r="W3" s="118">
        <v>0.36699999999999999</v>
      </c>
      <c r="X3" s="118">
        <v>7.8330000000000002</v>
      </c>
      <c r="Y3" s="123">
        <f t="shared" ref="Y3:Y13" si="0">X3-V3</f>
        <v>7.8330000000000002</v>
      </c>
      <c r="BF3" s="61">
        <v>4064</v>
      </c>
      <c r="BG3" s="61">
        <v>91</v>
      </c>
      <c r="BH3" s="159">
        <v>804.84500000000003</v>
      </c>
      <c r="BI3" s="164">
        <v>0.318</v>
      </c>
      <c r="BJ3" s="167">
        <v>91</v>
      </c>
      <c r="BK3" s="156">
        <v>13.653</v>
      </c>
      <c r="BL3" s="156">
        <v>2E-3</v>
      </c>
      <c r="BM3" s="167">
        <v>91</v>
      </c>
      <c r="BN3" s="156">
        <v>38.643999999999998</v>
      </c>
      <c r="BO3" s="156">
        <v>0</v>
      </c>
      <c r="BP3" s="167">
        <v>91</v>
      </c>
      <c r="BQ3" s="167">
        <v>38</v>
      </c>
      <c r="BR3" s="159">
        <v>1</v>
      </c>
      <c r="BS3" s="170">
        <v>7.1999999999999998E-3</v>
      </c>
      <c r="BT3" s="167">
        <v>44</v>
      </c>
      <c r="BU3" s="167">
        <v>91</v>
      </c>
      <c r="BV3" s="167">
        <v>31</v>
      </c>
      <c r="BW3" s="159">
        <v>0.5</v>
      </c>
      <c r="BX3" s="170">
        <v>9.0300000000000005E-2</v>
      </c>
      <c r="BY3" s="167">
        <v>38</v>
      </c>
      <c r="BZ3" s="167">
        <v>91</v>
      </c>
      <c r="CA3" s="167">
        <v>88</v>
      </c>
      <c r="CB3" s="159">
        <v>2</v>
      </c>
      <c r="CC3" s="173">
        <v>1.66E-6</v>
      </c>
      <c r="CD3" s="209">
        <v>46</v>
      </c>
      <c r="CE3" s="61" t="s">
        <v>661</v>
      </c>
      <c r="CF3" s="61">
        <v>128</v>
      </c>
      <c r="CG3" s="159">
        <v>802.00800000000004</v>
      </c>
      <c r="CH3" s="164">
        <v>1.1639999999999999</v>
      </c>
      <c r="CI3" s="167">
        <v>109</v>
      </c>
      <c r="CJ3" s="156">
        <v>13.66</v>
      </c>
      <c r="CK3" s="156">
        <v>1E-3</v>
      </c>
      <c r="CL3" s="167">
        <v>109</v>
      </c>
      <c r="CM3" s="156">
        <v>38.640999999999998</v>
      </c>
      <c r="CN3" s="156">
        <v>0</v>
      </c>
      <c r="CO3" s="167">
        <v>8</v>
      </c>
      <c r="CP3" s="153">
        <v>168.05099999999999</v>
      </c>
      <c r="CQ3" s="153">
        <v>5.3999999999999999E-2</v>
      </c>
      <c r="CR3" s="167">
        <v>7</v>
      </c>
      <c r="CS3" s="167">
        <v>49</v>
      </c>
      <c r="CT3" s="159">
        <v>1</v>
      </c>
      <c r="CU3" s="170">
        <v>7.1999999999999998E-3</v>
      </c>
      <c r="CV3" s="167">
        <v>44</v>
      </c>
      <c r="CW3" s="167">
        <v>7</v>
      </c>
      <c r="CX3" s="167">
        <v>58</v>
      </c>
      <c r="CY3" s="159">
        <v>0</v>
      </c>
      <c r="CZ3" s="170">
        <v>9.0399999999999994E-2</v>
      </c>
      <c r="DA3" s="167">
        <v>44</v>
      </c>
      <c r="DB3" s="167">
        <v>7</v>
      </c>
      <c r="DC3" s="167">
        <v>96</v>
      </c>
      <c r="DD3" s="159">
        <v>2</v>
      </c>
      <c r="DE3" s="173">
        <v>1.57E-6</v>
      </c>
      <c r="DF3" s="167">
        <v>45</v>
      </c>
      <c r="DG3" s="167">
        <v>4</v>
      </c>
      <c r="DH3" s="159">
        <v>18.98</v>
      </c>
      <c r="DI3" s="162">
        <v>2.3E-2</v>
      </c>
      <c r="DJ3" s="61" t="s">
        <v>662</v>
      </c>
      <c r="DK3" s="61">
        <v>130</v>
      </c>
      <c r="DL3" s="159">
        <v>801.81500000000005</v>
      </c>
      <c r="DM3" s="164">
        <v>1.2070000000000001</v>
      </c>
      <c r="DN3" s="167">
        <v>112</v>
      </c>
      <c r="DO3" s="156">
        <v>13.66</v>
      </c>
      <c r="DP3" s="156">
        <v>0</v>
      </c>
      <c r="DQ3" s="167">
        <v>112</v>
      </c>
      <c r="DR3" s="156">
        <v>38.639000000000003</v>
      </c>
      <c r="DS3" s="156">
        <v>0</v>
      </c>
      <c r="DT3" s="167">
        <v>7</v>
      </c>
      <c r="DU3" s="153">
        <v>161.643</v>
      </c>
      <c r="DV3" s="153">
        <v>7.1999999999999995E-2</v>
      </c>
      <c r="DW3" s="167">
        <v>7</v>
      </c>
      <c r="DX3" s="167">
        <v>49</v>
      </c>
      <c r="DY3" s="159">
        <v>0.5</v>
      </c>
      <c r="DZ3" s="170">
        <v>7.1999999999999998E-3</v>
      </c>
      <c r="EA3" s="167">
        <v>45</v>
      </c>
      <c r="EB3" s="167">
        <v>7</v>
      </c>
      <c r="EC3" s="167">
        <v>58</v>
      </c>
      <c r="ED3" s="159">
        <v>0.5</v>
      </c>
      <c r="EE3" s="170">
        <v>9.0499999999999997E-2</v>
      </c>
      <c r="EF3" s="167">
        <v>45</v>
      </c>
      <c r="EG3" s="167">
        <v>7</v>
      </c>
      <c r="EH3" s="167">
        <v>101</v>
      </c>
      <c r="EI3" s="159">
        <v>2</v>
      </c>
      <c r="EJ3" s="173">
        <v>1.64E-6</v>
      </c>
      <c r="EK3" s="167">
        <v>45</v>
      </c>
      <c r="EL3" s="167">
        <v>4</v>
      </c>
      <c r="EM3" s="159">
        <v>19.672000000000001</v>
      </c>
      <c r="EN3" s="162">
        <v>0.01</v>
      </c>
    </row>
    <row r="4" spans="1:144" ht="16" customHeight="1" x14ac:dyDescent="0.15">
      <c r="A4" s="28" t="s">
        <v>6</v>
      </c>
      <c r="B4" s="28">
        <v>1</v>
      </c>
      <c r="C4" s="28">
        <v>3</v>
      </c>
      <c r="D4" s="28" t="s">
        <v>5</v>
      </c>
      <c r="E4" s="28">
        <v>6</v>
      </c>
      <c r="F4" s="28">
        <v>8</v>
      </c>
      <c r="G4" s="28">
        <v>2018</v>
      </c>
      <c r="H4" s="29">
        <v>41.832000000000001</v>
      </c>
      <c r="I4" s="35">
        <v>10.7508</v>
      </c>
      <c r="J4" s="30">
        <v>600.32600000000002</v>
      </c>
      <c r="K4" s="31">
        <v>13.8895</v>
      </c>
      <c r="L4" s="31">
        <v>38.704999999999998</v>
      </c>
      <c r="M4" s="31">
        <v>-4.0300000000000002E-2</v>
      </c>
      <c r="N4" s="32">
        <v>99.080799999999996</v>
      </c>
      <c r="O4" s="31">
        <v>176.28200000000001</v>
      </c>
      <c r="P4" s="31">
        <v>13.799200000000001</v>
      </c>
      <c r="Q4" s="31">
        <v>29.097300000000001</v>
      </c>
      <c r="R4" s="36">
        <v>1.8553999999999999</v>
      </c>
      <c r="S4" s="128">
        <v>173.64</v>
      </c>
      <c r="T4" s="34" t="s">
        <v>9</v>
      </c>
      <c r="U4" s="118">
        <v>7.7690000000000001</v>
      </c>
      <c r="V4" s="118">
        <v>1.7000000000000001E-2</v>
      </c>
      <c r="W4" s="118">
        <v>0.33800000000000002</v>
      </c>
      <c r="X4" s="118">
        <v>7.55</v>
      </c>
      <c r="Y4" s="123">
        <f t="shared" si="0"/>
        <v>7.5329999999999995</v>
      </c>
      <c r="BF4" s="61">
        <v>4064</v>
      </c>
      <c r="BG4" s="61">
        <v>100</v>
      </c>
      <c r="BH4" s="159">
        <v>600.70899999999995</v>
      </c>
      <c r="BI4" s="164">
        <v>0.214</v>
      </c>
      <c r="BJ4" s="167">
        <v>100</v>
      </c>
      <c r="BK4" s="156">
        <v>13.885999999999999</v>
      </c>
      <c r="BL4" s="156">
        <v>2E-3</v>
      </c>
      <c r="BM4" s="167">
        <v>100</v>
      </c>
      <c r="BN4" s="156">
        <v>38.704000000000001</v>
      </c>
      <c r="BO4" s="156">
        <v>0</v>
      </c>
      <c r="BP4" s="167">
        <v>100</v>
      </c>
      <c r="BQ4" s="167">
        <v>37</v>
      </c>
      <c r="BR4" s="159">
        <v>1</v>
      </c>
      <c r="BS4" s="170">
        <v>7.1999999999999998E-3</v>
      </c>
      <c r="BT4" s="167">
        <v>44</v>
      </c>
      <c r="BU4" s="167">
        <v>100</v>
      </c>
      <c r="BV4" s="167">
        <v>29</v>
      </c>
      <c r="BW4" s="159">
        <v>1</v>
      </c>
      <c r="BX4" s="170">
        <v>9.0300000000000005E-2</v>
      </c>
      <c r="BY4" s="167">
        <v>38</v>
      </c>
      <c r="BZ4" s="167">
        <v>100</v>
      </c>
      <c r="CA4" s="167">
        <v>91</v>
      </c>
      <c r="CB4" s="159">
        <v>2.5</v>
      </c>
      <c r="CC4" s="173">
        <v>1.66E-6</v>
      </c>
      <c r="CD4" s="209">
        <v>46</v>
      </c>
      <c r="CE4" s="61" t="s">
        <v>661</v>
      </c>
      <c r="CF4" s="61">
        <v>167</v>
      </c>
      <c r="CG4" s="159">
        <v>599.48299999999995</v>
      </c>
      <c r="CH4" s="164">
        <v>0.40699999999999997</v>
      </c>
      <c r="CI4" s="167">
        <v>142</v>
      </c>
      <c r="CJ4" s="156">
        <v>13.887</v>
      </c>
      <c r="CK4" s="156">
        <v>2E-3</v>
      </c>
      <c r="CL4" s="167">
        <v>142</v>
      </c>
      <c r="CM4" s="156">
        <v>38.701000000000001</v>
      </c>
      <c r="CN4" s="156">
        <v>0</v>
      </c>
      <c r="CO4" s="167">
        <v>10</v>
      </c>
      <c r="CP4" s="153">
        <v>164.89</v>
      </c>
      <c r="CQ4" s="153">
        <v>0.09</v>
      </c>
      <c r="CR4" s="167">
        <v>10</v>
      </c>
      <c r="CS4" s="167">
        <v>50</v>
      </c>
      <c r="CT4" s="159">
        <v>0.5</v>
      </c>
      <c r="CU4" s="170">
        <v>7.1999999999999998E-3</v>
      </c>
      <c r="CV4" s="167">
        <v>44</v>
      </c>
      <c r="CW4" s="167">
        <v>10</v>
      </c>
      <c r="CX4" s="167">
        <v>58</v>
      </c>
      <c r="CY4" s="159">
        <v>0.5</v>
      </c>
      <c r="CZ4" s="170">
        <v>9.0399999999999994E-2</v>
      </c>
      <c r="DA4" s="167">
        <v>44</v>
      </c>
      <c r="DB4" s="167">
        <v>10</v>
      </c>
      <c r="DC4" s="167">
        <v>103</v>
      </c>
      <c r="DD4" s="159">
        <v>1.5</v>
      </c>
      <c r="DE4" s="173">
        <v>1.57E-6</v>
      </c>
      <c r="DF4" s="167">
        <v>45</v>
      </c>
      <c r="DG4" s="167">
        <v>5</v>
      </c>
      <c r="DH4" s="159">
        <v>18.361000000000001</v>
      </c>
      <c r="DI4" s="162">
        <v>1.7999999999999999E-2</v>
      </c>
      <c r="DJ4" s="61" t="s">
        <v>662</v>
      </c>
      <c r="DK4" s="61">
        <v>167</v>
      </c>
      <c r="DL4" s="159">
        <v>599.57399999999996</v>
      </c>
      <c r="DM4" s="164">
        <v>0.40500000000000003</v>
      </c>
      <c r="DN4" s="167">
        <v>142</v>
      </c>
      <c r="DO4" s="156">
        <v>13.887</v>
      </c>
      <c r="DP4" s="156">
        <v>2E-3</v>
      </c>
      <c r="DQ4" s="167">
        <v>142</v>
      </c>
      <c r="DR4" s="156">
        <v>38.698</v>
      </c>
      <c r="DS4" s="156">
        <v>0</v>
      </c>
      <c r="DT4" s="167">
        <v>10</v>
      </c>
      <c r="DU4" s="153">
        <v>158.85900000000001</v>
      </c>
      <c r="DV4" s="153">
        <v>1.0999999999999999E-2</v>
      </c>
      <c r="DW4" s="167">
        <v>10</v>
      </c>
      <c r="DX4" s="167">
        <v>50</v>
      </c>
      <c r="DY4" s="159">
        <v>0</v>
      </c>
      <c r="DZ4" s="170">
        <v>7.1999999999999998E-3</v>
      </c>
      <c r="EA4" s="167">
        <v>45</v>
      </c>
      <c r="EB4" s="167">
        <v>10</v>
      </c>
      <c r="EC4" s="167">
        <v>59</v>
      </c>
      <c r="ED4" s="159">
        <v>0.5</v>
      </c>
      <c r="EE4" s="170">
        <v>9.0499999999999997E-2</v>
      </c>
      <c r="EF4" s="167">
        <v>45</v>
      </c>
      <c r="EG4" s="167">
        <v>10</v>
      </c>
      <c r="EH4" s="167">
        <v>104</v>
      </c>
      <c r="EI4" s="159">
        <v>1.5</v>
      </c>
      <c r="EJ4" s="173">
        <v>1.64E-6</v>
      </c>
      <c r="EK4" s="167">
        <v>45</v>
      </c>
      <c r="EL4" s="167">
        <v>5</v>
      </c>
      <c r="EM4" s="159">
        <v>19.303000000000001</v>
      </c>
      <c r="EN4" s="162">
        <v>7.2999999999999995E-2</v>
      </c>
    </row>
    <row r="5" spans="1:144" ht="16" customHeight="1" x14ac:dyDescent="0.15">
      <c r="A5" s="28" t="s">
        <v>6</v>
      </c>
      <c r="B5" s="28">
        <v>1</v>
      </c>
      <c r="C5" s="28">
        <v>4</v>
      </c>
      <c r="D5" s="28" t="s">
        <v>5</v>
      </c>
      <c r="E5" s="28">
        <v>6</v>
      </c>
      <c r="F5" s="28">
        <v>8</v>
      </c>
      <c r="G5" s="28">
        <v>2018</v>
      </c>
      <c r="H5" s="29">
        <v>41.832000000000001</v>
      </c>
      <c r="I5" s="35">
        <v>10.7508</v>
      </c>
      <c r="J5" s="30">
        <v>402.06</v>
      </c>
      <c r="K5" s="31">
        <v>14.2486</v>
      </c>
      <c r="L5" s="31">
        <v>38.788899999999998</v>
      </c>
      <c r="M5" s="31">
        <v>-1.8700000000000001E-2</v>
      </c>
      <c r="N5" s="32">
        <v>99.021900000000002</v>
      </c>
      <c r="O5" s="31">
        <v>180.08199999999999</v>
      </c>
      <c r="P5" s="31">
        <v>14.1875</v>
      </c>
      <c r="Q5" s="31">
        <v>29.0778</v>
      </c>
      <c r="R5" s="36">
        <v>1.9306000000000001</v>
      </c>
      <c r="S5" s="128">
        <v>176.31</v>
      </c>
      <c r="T5" s="34" t="s">
        <v>10</v>
      </c>
      <c r="U5" s="118">
        <v>6.0110000000000001</v>
      </c>
      <c r="V5" s="118">
        <v>0</v>
      </c>
      <c r="W5" s="118">
        <v>0.28000000000000003</v>
      </c>
      <c r="X5" s="118">
        <v>6.6319999999999997</v>
      </c>
      <c r="Y5" s="123">
        <f t="shared" si="0"/>
        <v>6.6319999999999997</v>
      </c>
      <c r="BF5" s="61">
        <v>4064</v>
      </c>
      <c r="BG5" s="61">
        <v>217</v>
      </c>
      <c r="BH5" s="159">
        <v>402.10300000000001</v>
      </c>
      <c r="BI5" s="164">
        <v>0.36299999999999999</v>
      </c>
      <c r="BJ5" s="167">
        <v>217</v>
      </c>
      <c r="BK5" s="156">
        <v>14.250999999999999</v>
      </c>
      <c r="BL5" s="156">
        <v>7.0000000000000001E-3</v>
      </c>
      <c r="BM5" s="167">
        <v>217</v>
      </c>
      <c r="BN5" s="156">
        <v>38.79</v>
      </c>
      <c r="BO5" s="156">
        <v>2E-3</v>
      </c>
      <c r="BP5" s="167">
        <v>217</v>
      </c>
      <c r="BQ5" s="167">
        <v>36</v>
      </c>
      <c r="BR5" s="159">
        <v>1</v>
      </c>
      <c r="BS5" s="170">
        <v>7.1999999999999998E-3</v>
      </c>
      <c r="BT5" s="167">
        <v>44</v>
      </c>
      <c r="BU5" s="167">
        <v>217</v>
      </c>
      <c r="BV5" s="167">
        <v>28</v>
      </c>
      <c r="BW5" s="159">
        <v>0.5</v>
      </c>
      <c r="BX5" s="170">
        <v>9.0300000000000005E-2</v>
      </c>
      <c r="BY5" s="167">
        <v>38</v>
      </c>
      <c r="BZ5" s="167">
        <v>217</v>
      </c>
      <c r="CA5" s="167">
        <v>95</v>
      </c>
      <c r="CB5" s="159">
        <v>1.5</v>
      </c>
      <c r="CC5" s="173">
        <v>1.66E-6</v>
      </c>
      <c r="CD5" s="209">
        <v>46</v>
      </c>
      <c r="CE5" s="61" t="s">
        <v>661</v>
      </c>
      <c r="CF5" s="61">
        <v>178</v>
      </c>
      <c r="CG5" s="159">
        <v>400.56700000000001</v>
      </c>
      <c r="CH5" s="164">
        <v>0.53500000000000003</v>
      </c>
      <c r="CI5" s="167">
        <v>151</v>
      </c>
      <c r="CJ5" s="156">
        <v>14.263</v>
      </c>
      <c r="CK5" s="156">
        <v>8.0000000000000002E-3</v>
      </c>
      <c r="CL5" s="167">
        <v>151</v>
      </c>
      <c r="CM5" s="156">
        <v>38.789000000000001</v>
      </c>
      <c r="CN5" s="156">
        <v>2E-3</v>
      </c>
      <c r="CO5" s="167">
        <v>11</v>
      </c>
      <c r="CP5" s="153">
        <v>167.87200000000001</v>
      </c>
      <c r="CQ5" s="153">
        <v>0.20300000000000001</v>
      </c>
      <c r="CR5" s="167">
        <v>11</v>
      </c>
      <c r="CS5" s="167">
        <v>49</v>
      </c>
      <c r="CT5" s="159">
        <v>1</v>
      </c>
      <c r="CU5" s="170">
        <v>7.1999999999999998E-3</v>
      </c>
      <c r="CV5" s="167">
        <v>44</v>
      </c>
      <c r="CW5" s="167">
        <v>11</v>
      </c>
      <c r="CX5" s="167">
        <v>58</v>
      </c>
      <c r="CY5" s="159">
        <v>0.5</v>
      </c>
      <c r="CZ5" s="170">
        <v>9.0399999999999994E-2</v>
      </c>
      <c r="DA5" s="167">
        <v>44</v>
      </c>
      <c r="DB5" s="167">
        <v>11</v>
      </c>
      <c r="DC5" s="167">
        <v>110</v>
      </c>
      <c r="DD5" s="159">
        <v>5</v>
      </c>
      <c r="DE5" s="173">
        <v>1.57E-6</v>
      </c>
      <c r="DF5" s="167">
        <v>45</v>
      </c>
      <c r="DG5" s="167">
        <v>5</v>
      </c>
      <c r="DH5" s="159">
        <v>17.213999999999999</v>
      </c>
      <c r="DI5" s="162">
        <v>1.2999999999999999E-2</v>
      </c>
      <c r="DJ5" s="61" t="s">
        <v>662</v>
      </c>
      <c r="DK5" s="61">
        <v>179</v>
      </c>
      <c r="DL5" s="159">
        <v>400.38</v>
      </c>
      <c r="DM5" s="164">
        <v>0.53800000000000003</v>
      </c>
      <c r="DN5" s="167">
        <v>153</v>
      </c>
      <c r="DO5" s="156">
        <v>14.263999999999999</v>
      </c>
      <c r="DP5" s="156">
        <v>7.0000000000000001E-3</v>
      </c>
      <c r="DQ5" s="167">
        <v>153</v>
      </c>
      <c r="DR5" s="156">
        <v>38.786999999999999</v>
      </c>
      <c r="DS5" s="156">
        <v>1E-3</v>
      </c>
      <c r="DT5" s="167">
        <v>11</v>
      </c>
      <c r="DU5" s="153">
        <v>161.92599999999999</v>
      </c>
      <c r="DV5" s="153">
        <v>0.13700000000000001</v>
      </c>
      <c r="DW5" s="167">
        <v>10</v>
      </c>
      <c r="DX5" s="167">
        <v>50</v>
      </c>
      <c r="DY5" s="159">
        <v>0</v>
      </c>
      <c r="DZ5" s="170">
        <v>7.1999999999999998E-3</v>
      </c>
      <c r="EA5" s="167">
        <v>45</v>
      </c>
      <c r="EB5" s="167">
        <v>10</v>
      </c>
      <c r="EC5" s="167">
        <v>59</v>
      </c>
      <c r="ED5" s="159">
        <v>0.5</v>
      </c>
      <c r="EE5" s="170">
        <v>9.0499999999999997E-2</v>
      </c>
      <c r="EF5" s="167">
        <v>45</v>
      </c>
      <c r="EG5" s="167">
        <v>10</v>
      </c>
      <c r="EH5" s="167">
        <v>109</v>
      </c>
      <c r="EI5" s="159">
        <v>1</v>
      </c>
      <c r="EJ5" s="173">
        <v>1.64E-6</v>
      </c>
      <c r="EK5" s="167">
        <v>45</v>
      </c>
      <c r="EL5" s="167">
        <v>5</v>
      </c>
      <c r="EM5" s="159">
        <v>18.059000000000001</v>
      </c>
      <c r="EN5" s="162">
        <v>1.7000000000000001E-2</v>
      </c>
    </row>
    <row r="6" spans="1:144" ht="16" customHeight="1" x14ac:dyDescent="0.15">
      <c r="A6" s="28" t="s">
        <v>6</v>
      </c>
      <c r="B6" s="28">
        <v>1</v>
      </c>
      <c r="C6" s="28">
        <v>5</v>
      </c>
      <c r="D6" s="28" t="s">
        <v>5</v>
      </c>
      <c r="E6" s="28">
        <v>6</v>
      </c>
      <c r="F6" s="28">
        <v>8</v>
      </c>
      <c r="G6" s="28">
        <v>2018</v>
      </c>
      <c r="H6" s="29">
        <v>41.832000000000001</v>
      </c>
      <c r="I6" s="35">
        <v>10.7508</v>
      </c>
      <c r="J6" s="30">
        <v>202.53700000000001</v>
      </c>
      <c r="K6" s="31">
        <v>14.337400000000001</v>
      </c>
      <c r="L6" s="31">
        <v>38.7639</v>
      </c>
      <c r="M6" s="31">
        <v>-2.5999999999999999E-3</v>
      </c>
      <c r="N6" s="32">
        <v>98.992199999999997</v>
      </c>
      <c r="O6" s="31">
        <v>188.31800000000001</v>
      </c>
      <c r="P6" s="31">
        <v>14.3066</v>
      </c>
      <c r="Q6" s="31">
        <v>29.0322</v>
      </c>
      <c r="R6" s="36">
        <v>2.0379999999999998</v>
      </c>
      <c r="S6" s="128">
        <v>184.42</v>
      </c>
      <c r="T6" s="34" t="s">
        <v>11</v>
      </c>
      <c r="U6" s="118">
        <v>4.6390000000000002</v>
      </c>
      <c r="V6" s="118">
        <v>8.9999999999999993E-3</v>
      </c>
      <c r="W6" s="118">
        <v>0.254</v>
      </c>
      <c r="X6" s="118">
        <v>6.2450000000000001</v>
      </c>
      <c r="Y6" s="123">
        <f t="shared" si="0"/>
        <v>6.2359999999999998</v>
      </c>
      <c r="Z6" s="132" t="s">
        <v>11</v>
      </c>
      <c r="AA6" s="133" t="s">
        <v>603</v>
      </c>
      <c r="AB6" s="133" t="s">
        <v>603</v>
      </c>
      <c r="AC6" s="133" t="s">
        <v>603</v>
      </c>
      <c r="AD6" s="133" t="s">
        <v>603</v>
      </c>
      <c r="AE6" s="133" t="s">
        <v>603</v>
      </c>
      <c r="AF6" s="133" t="s">
        <v>603</v>
      </c>
      <c r="AG6" s="133">
        <v>8.0000000000000004E-4</v>
      </c>
      <c r="AH6" s="133" t="s">
        <v>603</v>
      </c>
      <c r="AI6" s="133" t="s">
        <v>603</v>
      </c>
      <c r="AJ6" s="133" t="s">
        <v>603</v>
      </c>
      <c r="AK6" s="133" t="s">
        <v>603</v>
      </c>
      <c r="AL6" s="133" t="s">
        <v>603</v>
      </c>
      <c r="AM6" s="133" t="s">
        <v>603</v>
      </c>
      <c r="AN6" s="133" t="s">
        <v>603</v>
      </c>
      <c r="AO6" s="133" t="s">
        <v>603</v>
      </c>
      <c r="AP6" s="133" t="s">
        <v>603</v>
      </c>
      <c r="AQ6" s="133" t="s">
        <v>603</v>
      </c>
      <c r="AR6" s="133" t="s">
        <v>603</v>
      </c>
      <c r="AS6" s="133" t="s">
        <v>603</v>
      </c>
      <c r="AT6" s="133" t="s">
        <v>603</v>
      </c>
      <c r="AU6" s="133" t="s">
        <v>603</v>
      </c>
      <c r="AV6" s="133" t="s">
        <v>603</v>
      </c>
      <c r="AW6" s="133">
        <v>1.8E-3</v>
      </c>
      <c r="AX6" s="133">
        <v>1.8E-3</v>
      </c>
      <c r="AY6" s="133" t="s">
        <v>603</v>
      </c>
      <c r="AZ6" s="135" t="s">
        <v>603</v>
      </c>
      <c r="BF6" s="61">
        <v>4064</v>
      </c>
      <c r="BG6" s="61">
        <v>66</v>
      </c>
      <c r="BH6" s="159">
        <v>202.279</v>
      </c>
      <c r="BI6" s="164">
        <v>0.159</v>
      </c>
      <c r="BJ6" s="167">
        <v>66</v>
      </c>
      <c r="BK6" s="156">
        <v>14.337</v>
      </c>
      <c r="BL6" s="156">
        <v>1E-3</v>
      </c>
      <c r="BM6" s="167">
        <v>66</v>
      </c>
      <c r="BN6" s="156">
        <v>38.764000000000003</v>
      </c>
      <c r="BO6" s="156">
        <v>0</v>
      </c>
      <c r="BP6" s="167">
        <v>66</v>
      </c>
      <c r="BQ6" s="167">
        <v>33</v>
      </c>
      <c r="BR6" s="159">
        <v>1</v>
      </c>
      <c r="BS6" s="170">
        <v>7.1999999999999998E-3</v>
      </c>
      <c r="BT6" s="167">
        <v>44</v>
      </c>
      <c r="BU6" s="167">
        <v>66</v>
      </c>
      <c r="BV6" s="167">
        <v>21</v>
      </c>
      <c r="BW6" s="159">
        <v>2</v>
      </c>
      <c r="BX6" s="170">
        <v>9.0300000000000005E-2</v>
      </c>
      <c r="BY6" s="167">
        <v>38</v>
      </c>
      <c r="BZ6" s="167">
        <v>66</v>
      </c>
      <c r="CA6" s="167">
        <v>93</v>
      </c>
      <c r="CB6" s="159">
        <v>1.5</v>
      </c>
      <c r="CC6" s="173">
        <v>1.66E-6</v>
      </c>
      <c r="CD6" s="209">
        <v>46</v>
      </c>
      <c r="CE6" s="61" t="s">
        <v>661</v>
      </c>
      <c r="CF6" s="61">
        <v>234</v>
      </c>
      <c r="CG6" s="159">
        <v>199.89400000000001</v>
      </c>
      <c r="CH6" s="164">
        <v>0.52200000000000002</v>
      </c>
      <c r="CI6" s="167">
        <v>165</v>
      </c>
      <c r="CJ6" s="156">
        <v>14.337999999999999</v>
      </c>
      <c r="CK6" s="156">
        <v>1E-3</v>
      </c>
      <c r="CL6" s="167">
        <v>165</v>
      </c>
      <c r="CM6" s="156">
        <v>38.76</v>
      </c>
      <c r="CN6" s="156">
        <v>1E-3</v>
      </c>
      <c r="CO6" s="167">
        <v>30</v>
      </c>
      <c r="CP6" s="153">
        <v>175.11099999999999</v>
      </c>
      <c r="CQ6" s="153">
        <v>6.4000000000000001E-2</v>
      </c>
      <c r="CR6" s="167">
        <v>33</v>
      </c>
      <c r="CS6" s="167">
        <v>50</v>
      </c>
      <c r="CT6" s="159">
        <v>0.5</v>
      </c>
      <c r="CU6" s="170">
        <v>7.1999999999999998E-3</v>
      </c>
      <c r="CV6" s="167">
        <v>44</v>
      </c>
      <c r="CW6" s="167">
        <v>33</v>
      </c>
      <c r="CX6" s="167">
        <v>58</v>
      </c>
      <c r="CY6" s="159">
        <v>0.5</v>
      </c>
      <c r="CZ6" s="170">
        <v>9.0399999999999994E-2</v>
      </c>
      <c r="DA6" s="167">
        <v>44</v>
      </c>
      <c r="DB6" s="167">
        <v>33</v>
      </c>
      <c r="DC6" s="167">
        <v>110</v>
      </c>
      <c r="DD6" s="159">
        <v>3.5</v>
      </c>
      <c r="DE6" s="173">
        <v>1.57E-6</v>
      </c>
      <c r="DF6" s="167">
        <v>45</v>
      </c>
      <c r="DG6" s="167">
        <v>6</v>
      </c>
      <c r="DH6" s="159">
        <v>16.483000000000001</v>
      </c>
      <c r="DI6" s="162">
        <v>4.1000000000000002E-2</v>
      </c>
      <c r="DJ6" s="61" t="s">
        <v>662</v>
      </c>
      <c r="DK6" s="61">
        <v>232</v>
      </c>
      <c r="DL6" s="159">
        <v>199.57300000000001</v>
      </c>
      <c r="DM6" s="164">
        <v>0.51</v>
      </c>
      <c r="DN6" s="167">
        <v>162</v>
      </c>
      <c r="DO6" s="156">
        <v>14.337999999999999</v>
      </c>
      <c r="DP6" s="156">
        <v>1E-3</v>
      </c>
      <c r="DQ6" s="167">
        <v>162</v>
      </c>
      <c r="DR6" s="156">
        <v>38.758000000000003</v>
      </c>
      <c r="DS6" s="156">
        <v>0</v>
      </c>
      <c r="DT6" s="167">
        <v>31</v>
      </c>
      <c r="DU6" s="153">
        <v>169.143</v>
      </c>
      <c r="DV6" s="153">
        <v>4.5999999999999999E-2</v>
      </c>
      <c r="DW6" s="167">
        <v>33</v>
      </c>
      <c r="DX6" s="167">
        <v>50</v>
      </c>
      <c r="DY6" s="159">
        <v>0</v>
      </c>
      <c r="DZ6" s="170">
        <v>7.1999999999999998E-3</v>
      </c>
      <c r="EA6" s="167">
        <v>45</v>
      </c>
      <c r="EB6" s="167">
        <v>33</v>
      </c>
      <c r="EC6" s="167">
        <v>58</v>
      </c>
      <c r="ED6" s="159">
        <v>0.5</v>
      </c>
      <c r="EE6" s="170">
        <v>9.0499999999999997E-2</v>
      </c>
      <c r="EF6" s="167">
        <v>45</v>
      </c>
      <c r="EG6" s="167">
        <v>33</v>
      </c>
      <c r="EH6" s="167">
        <v>110</v>
      </c>
      <c r="EI6" s="159">
        <v>2.5</v>
      </c>
      <c r="EJ6" s="173">
        <v>1.64E-6</v>
      </c>
      <c r="EK6" s="167">
        <v>45</v>
      </c>
      <c r="EL6" s="167">
        <v>6</v>
      </c>
      <c r="EM6" s="159">
        <v>17.478999999999999</v>
      </c>
      <c r="EN6" s="162">
        <v>5.6000000000000001E-2</v>
      </c>
    </row>
    <row r="7" spans="1:144" ht="16" customHeight="1" x14ac:dyDescent="0.15">
      <c r="A7" s="28" t="s">
        <v>6</v>
      </c>
      <c r="B7" s="28">
        <v>1</v>
      </c>
      <c r="C7" s="28">
        <v>6</v>
      </c>
      <c r="D7" s="28" t="s">
        <v>5</v>
      </c>
      <c r="E7" s="28">
        <v>6</v>
      </c>
      <c r="F7" s="28">
        <v>8</v>
      </c>
      <c r="G7" s="28">
        <v>2018</v>
      </c>
      <c r="H7" s="29">
        <v>41.832000000000001</v>
      </c>
      <c r="I7" s="35">
        <v>10.7508</v>
      </c>
      <c r="J7" s="30">
        <v>101.05800000000001</v>
      </c>
      <c r="K7" s="31">
        <v>14.4057</v>
      </c>
      <c r="L7" s="31">
        <v>38.6995</v>
      </c>
      <c r="M7" s="31">
        <v>-1.17E-2</v>
      </c>
      <c r="N7" s="32">
        <v>98.865799999999993</v>
      </c>
      <c r="O7" s="31">
        <v>201.541</v>
      </c>
      <c r="P7" s="31">
        <v>14.3904</v>
      </c>
      <c r="Q7" s="31">
        <v>28.963899999999999</v>
      </c>
      <c r="R7" s="36">
        <v>2.1698</v>
      </c>
      <c r="S7" s="128">
        <v>196.9</v>
      </c>
      <c r="T7" s="34" t="s">
        <v>12</v>
      </c>
      <c r="U7" s="118">
        <v>3.4990000000000001</v>
      </c>
      <c r="V7" s="118">
        <v>4.0000000000000001E-3</v>
      </c>
      <c r="W7" s="118">
        <v>0.183</v>
      </c>
      <c r="X7" s="118">
        <v>5.056</v>
      </c>
      <c r="Y7" s="123">
        <f t="shared" si="0"/>
        <v>5.0520000000000005</v>
      </c>
      <c r="Z7" s="132" t="s">
        <v>12</v>
      </c>
      <c r="AA7" s="133">
        <v>4.0000000000000001E-3</v>
      </c>
      <c r="AB7" s="133">
        <v>2.5000000000000001E-3</v>
      </c>
      <c r="AC7" s="133" t="s">
        <v>603</v>
      </c>
      <c r="AD7" s="133" t="s">
        <v>603</v>
      </c>
      <c r="AE7" s="133" t="s">
        <v>603</v>
      </c>
      <c r="AF7" s="133">
        <v>9.1000000000000004E-3</v>
      </c>
      <c r="AG7" s="133">
        <v>4.1999999999999997E-3</v>
      </c>
      <c r="AH7" s="133" t="s">
        <v>603</v>
      </c>
      <c r="AI7" s="133" t="s">
        <v>603</v>
      </c>
      <c r="AJ7" s="133" t="s">
        <v>603</v>
      </c>
      <c r="AK7" s="133">
        <v>5.1999999999999998E-3</v>
      </c>
      <c r="AL7" s="133">
        <v>6.9999999999999999E-4</v>
      </c>
      <c r="AM7" s="133" t="s">
        <v>603</v>
      </c>
      <c r="AN7" s="133" t="s">
        <v>603</v>
      </c>
      <c r="AO7" s="133" t="s">
        <v>603</v>
      </c>
      <c r="AP7" s="133">
        <v>4.0000000000000002E-4</v>
      </c>
      <c r="AQ7" s="133" t="s">
        <v>603</v>
      </c>
      <c r="AR7" s="133" t="s">
        <v>603</v>
      </c>
      <c r="AS7" s="133" t="s">
        <v>603</v>
      </c>
      <c r="AT7" s="133">
        <v>1.4E-3</v>
      </c>
      <c r="AU7" s="133">
        <v>1.4E-3</v>
      </c>
      <c r="AV7" s="133" t="s">
        <v>603</v>
      </c>
      <c r="AW7" s="133">
        <v>2.07E-2</v>
      </c>
      <c r="AX7" s="133">
        <v>2.07E-2</v>
      </c>
      <c r="AY7" s="133" t="s">
        <v>603</v>
      </c>
      <c r="AZ7" s="135">
        <v>5.9999999999999995E-4</v>
      </c>
      <c r="BF7" s="61">
        <v>4064</v>
      </c>
      <c r="BG7" s="61">
        <v>159</v>
      </c>
      <c r="BH7" s="159">
        <v>100.889</v>
      </c>
      <c r="BI7" s="164">
        <v>0.34599999999999997</v>
      </c>
      <c r="BJ7" s="167">
        <v>159</v>
      </c>
      <c r="BK7" s="156">
        <v>14.404999999999999</v>
      </c>
      <c r="BL7" s="156">
        <v>0.01</v>
      </c>
      <c r="BM7" s="167">
        <v>159</v>
      </c>
      <c r="BN7" s="156">
        <v>38.698999999999998</v>
      </c>
      <c r="BO7" s="156">
        <v>2E-3</v>
      </c>
      <c r="BP7" s="167">
        <v>159</v>
      </c>
      <c r="BQ7" s="167">
        <v>33</v>
      </c>
      <c r="BR7" s="159">
        <v>1</v>
      </c>
      <c r="BS7" s="170">
        <v>7.1999999999999998E-3</v>
      </c>
      <c r="BT7" s="167">
        <v>44</v>
      </c>
      <c r="BU7" s="167">
        <v>159</v>
      </c>
      <c r="BV7" s="167">
        <v>9</v>
      </c>
      <c r="BW7" s="159">
        <v>3</v>
      </c>
      <c r="BX7" s="170">
        <v>9.0300000000000005E-2</v>
      </c>
      <c r="BY7" s="167">
        <v>38</v>
      </c>
      <c r="BZ7" s="167">
        <v>159</v>
      </c>
      <c r="CA7" s="167">
        <v>94</v>
      </c>
      <c r="CB7" s="159">
        <v>2</v>
      </c>
      <c r="CC7" s="173">
        <v>1.66E-6</v>
      </c>
      <c r="CD7" s="209">
        <v>46</v>
      </c>
      <c r="CE7" s="61" t="s">
        <v>661</v>
      </c>
      <c r="CF7" s="61">
        <v>154</v>
      </c>
      <c r="CG7" s="159">
        <v>99.093999999999994</v>
      </c>
      <c r="CH7" s="164">
        <v>0.46300000000000002</v>
      </c>
      <c r="CI7" s="167">
        <v>107</v>
      </c>
      <c r="CJ7" s="156">
        <v>14.446999999999999</v>
      </c>
      <c r="CK7" s="156">
        <v>8.9999999999999993E-3</v>
      </c>
      <c r="CL7" s="167">
        <v>107</v>
      </c>
      <c r="CM7" s="156">
        <v>38.704000000000001</v>
      </c>
      <c r="CN7" s="156">
        <v>3.0000000000000001E-3</v>
      </c>
      <c r="CO7" s="167">
        <v>22</v>
      </c>
      <c r="CP7" s="153">
        <v>185.67500000000001</v>
      </c>
      <c r="CQ7" s="153">
        <v>7.4999999999999997E-2</v>
      </c>
      <c r="CR7" s="167">
        <v>21</v>
      </c>
      <c r="CS7" s="167">
        <v>52</v>
      </c>
      <c r="CT7" s="159">
        <v>1</v>
      </c>
      <c r="CU7" s="170">
        <v>7.1999999999999998E-3</v>
      </c>
      <c r="CV7" s="167">
        <v>44</v>
      </c>
      <c r="CW7" s="167">
        <v>21</v>
      </c>
      <c r="CX7" s="167">
        <v>59</v>
      </c>
      <c r="CY7" s="159">
        <v>0.5</v>
      </c>
      <c r="CZ7" s="170">
        <v>9.0399999999999994E-2</v>
      </c>
      <c r="DA7" s="167">
        <v>44</v>
      </c>
      <c r="DB7" s="167">
        <v>21</v>
      </c>
      <c r="DC7" s="167">
        <v>117</v>
      </c>
      <c r="DD7" s="159">
        <v>2.5</v>
      </c>
      <c r="DE7" s="173">
        <v>1.57E-6</v>
      </c>
      <c r="DF7" s="167">
        <v>45</v>
      </c>
      <c r="DG7" s="167">
        <v>4</v>
      </c>
      <c r="DH7" s="159">
        <v>15.087</v>
      </c>
      <c r="DI7" s="162">
        <v>2.1000000000000001E-2</v>
      </c>
      <c r="DJ7" s="61" t="s">
        <v>662</v>
      </c>
      <c r="DK7" s="61">
        <v>155</v>
      </c>
      <c r="DL7" s="159">
        <v>98.78</v>
      </c>
      <c r="DM7" s="164">
        <v>0.46899999999999997</v>
      </c>
      <c r="DN7" s="167">
        <v>108</v>
      </c>
      <c r="DO7" s="156">
        <v>14.449</v>
      </c>
      <c r="DP7" s="156">
        <v>8.9999999999999993E-3</v>
      </c>
      <c r="DQ7" s="167">
        <v>108</v>
      </c>
      <c r="DR7" s="156">
        <v>38.701999999999998</v>
      </c>
      <c r="DS7" s="156">
        <v>2E-3</v>
      </c>
      <c r="DT7" s="167">
        <v>22</v>
      </c>
      <c r="DU7" s="153">
        <v>179.31899999999999</v>
      </c>
      <c r="DV7" s="153">
        <v>0.10199999999999999</v>
      </c>
      <c r="DW7" s="167">
        <v>21</v>
      </c>
      <c r="DX7" s="167">
        <v>54</v>
      </c>
      <c r="DY7" s="159">
        <v>0.5</v>
      </c>
      <c r="DZ7" s="170">
        <v>7.1999999999999998E-3</v>
      </c>
      <c r="EA7" s="167">
        <v>45</v>
      </c>
      <c r="EB7" s="167">
        <v>21</v>
      </c>
      <c r="EC7" s="167">
        <v>58</v>
      </c>
      <c r="ED7" s="159">
        <v>0.5</v>
      </c>
      <c r="EE7" s="170">
        <v>9.0499999999999997E-2</v>
      </c>
      <c r="EF7" s="167">
        <v>45</v>
      </c>
      <c r="EG7" s="167">
        <v>21</v>
      </c>
      <c r="EH7" s="167">
        <v>115</v>
      </c>
      <c r="EI7" s="159">
        <v>2</v>
      </c>
      <c r="EJ7" s="173">
        <v>1.64E-6</v>
      </c>
      <c r="EK7" s="167">
        <v>45</v>
      </c>
      <c r="EL7" s="167">
        <v>4</v>
      </c>
      <c r="EM7" s="159">
        <v>16.16</v>
      </c>
      <c r="EN7" s="162">
        <v>3.5999999999999997E-2</v>
      </c>
    </row>
    <row r="8" spans="1:144" ht="16" customHeight="1" x14ac:dyDescent="0.15">
      <c r="A8" s="28" t="s">
        <v>6</v>
      </c>
      <c r="B8" s="28">
        <v>1</v>
      </c>
      <c r="C8" s="28">
        <v>7</v>
      </c>
      <c r="D8" s="28" t="s">
        <v>5</v>
      </c>
      <c r="E8" s="28">
        <v>6</v>
      </c>
      <c r="F8" s="28">
        <v>8</v>
      </c>
      <c r="G8" s="28">
        <v>2018</v>
      </c>
      <c r="H8" s="29">
        <v>41.832000000000001</v>
      </c>
      <c r="I8" s="35">
        <v>10.7508</v>
      </c>
      <c r="J8" s="30">
        <v>81.463999999999999</v>
      </c>
      <c r="K8" s="31">
        <v>14.4344</v>
      </c>
      <c r="L8" s="31">
        <v>38.678899999999999</v>
      </c>
      <c r="M8" s="31">
        <v>0.1273</v>
      </c>
      <c r="N8" s="32">
        <v>98.674199999999999</v>
      </c>
      <c r="O8" s="31">
        <v>203.64400000000001</v>
      </c>
      <c r="P8" s="31">
        <v>14.422000000000001</v>
      </c>
      <c r="Q8" s="31">
        <v>28.940999999999999</v>
      </c>
      <c r="R8" s="36">
        <v>2.1920999999999999</v>
      </c>
      <c r="S8" s="128">
        <v>200.38</v>
      </c>
      <c r="T8" s="34" t="s">
        <v>13</v>
      </c>
      <c r="U8" s="118">
        <v>3.274</v>
      </c>
      <c r="V8" s="118">
        <v>8.0000000000000002E-3</v>
      </c>
      <c r="W8" s="118">
        <v>0.16800000000000001</v>
      </c>
      <c r="X8" s="118">
        <v>4.7359999999999998</v>
      </c>
      <c r="Y8" s="123">
        <f t="shared" si="0"/>
        <v>4.7279999999999998</v>
      </c>
      <c r="Z8" s="132" t="s">
        <v>13</v>
      </c>
      <c r="AA8" s="133">
        <v>2.6499999999999999E-2</v>
      </c>
      <c r="AB8" s="133">
        <v>1.7100000000000001E-2</v>
      </c>
      <c r="AC8" s="133" t="s">
        <v>603</v>
      </c>
      <c r="AD8" s="133">
        <v>1.1999999999999999E-3</v>
      </c>
      <c r="AE8" s="133" t="s">
        <v>603</v>
      </c>
      <c r="AF8" s="133">
        <v>5.3999999999999999E-2</v>
      </c>
      <c r="AG8" s="133">
        <v>1.9400000000000001E-2</v>
      </c>
      <c r="AH8" s="133" t="s">
        <v>603</v>
      </c>
      <c r="AI8" s="133">
        <v>1.6999999999999999E-3</v>
      </c>
      <c r="AJ8" s="133" t="s">
        <v>603</v>
      </c>
      <c r="AK8" s="133">
        <v>3.1800000000000002E-2</v>
      </c>
      <c r="AL8" s="133">
        <v>3.8999999999999998E-3</v>
      </c>
      <c r="AM8" s="133" t="s">
        <v>603</v>
      </c>
      <c r="AN8" s="133" t="s">
        <v>603</v>
      </c>
      <c r="AO8" s="133" t="s">
        <v>603</v>
      </c>
      <c r="AP8" s="133">
        <v>1.2999999999999999E-3</v>
      </c>
      <c r="AQ8" s="133" t="s">
        <v>603</v>
      </c>
      <c r="AR8" s="133" t="s">
        <v>603</v>
      </c>
      <c r="AS8" s="133" t="s">
        <v>603</v>
      </c>
      <c r="AT8" s="133">
        <v>7.9000000000000008E-3</v>
      </c>
      <c r="AU8" s="133">
        <v>7.9000000000000008E-3</v>
      </c>
      <c r="AV8" s="133" t="s">
        <v>603</v>
      </c>
      <c r="AW8" s="133">
        <v>0.1255</v>
      </c>
      <c r="AX8" s="133">
        <v>0.1255</v>
      </c>
      <c r="AY8" s="133">
        <v>1.1999999999999999E-3</v>
      </c>
      <c r="AZ8" s="135">
        <v>3.0999999999999999E-3</v>
      </c>
      <c r="BF8" s="61">
        <v>4064</v>
      </c>
      <c r="BG8" s="61">
        <v>124</v>
      </c>
      <c r="BH8" s="159">
        <v>81.44</v>
      </c>
      <c r="BI8" s="164">
        <v>0.26</v>
      </c>
      <c r="BJ8" s="167">
        <v>124</v>
      </c>
      <c r="BK8" s="156">
        <v>14.435</v>
      </c>
      <c r="BL8" s="156">
        <v>0</v>
      </c>
      <c r="BM8" s="167">
        <v>124</v>
      </c>
      <c r="BN8" s="156">
        <v>38.679000000000002</v>
      </c>
      <c r="BO8" s="156">
        <v>0</v>
      </c>
      <c r="BP8" s="167">
        <v>124</v>
      </c>
      <c r="BQ8" s="167">
        <v>59</v>
      </c>
      <c r="BR8" s="159">
        <v>2</v>
      </c>
      <c r="BS8" s="170">
        <v>7.1999999999999998E-3</v>
      </c>
      <c r="BT8" s="167">
        <v>44</v>
      </c>
      <c r="BU8" s="167">
        <v>124</v>
      </c>
      <c r="BV8" s="167">
        <v>13</v>
      </c>
      <c r="BW8" s="159">
        <v>3.5</v>
      </c>
      <c r="BX8" s="170">
        <v>9.0300000000000005E-2</v>
      </c>
      <c r="BY8" s="167">
        <v>38</v>
      </c>
      <c r="BZ8" s="167">
        <v>124</v>
      </c>
      <c r="CA8" s="167">
        <v>95</v>
      </c>
      <c r="CB8" s="159">
        <v>2</v>
      </c>
      <c r="CC8" s="173">
        <v>1.66E-6</v>
      </c>
      <c r="CD8" s="209">
        <v>46</v>
      </c>
      <c r="CE8" s="61" t="s">
        <v>661</v>
      </c>
      <c r="CF8" s="61">
        <v>115</v>
      </c>
      <c r="CG8" s="159">
        <v>79.941999999999993</v>
      </c>
      <c r="CH8" s="164">
        <v>0.34599999999999997</v>
      </c>
      <c r="CI8" s="167">
        <v>80</v>
      </c>
      <c r="CJ8" s="156">
        <v>14.435</v>
      </c>
      <c r="CK8" s="156">
        <v>0</v>
      </c>
      <c r="CL8" s="167">
        <v>80</v>
      </c>
      <c r="CM8" s="156">
        <v>38.674999999999997</v>
      </c>
      <c r="CN8" s="156">
        <v>0</v>
      </c>
      <c r="CO8" s="167">
        <v>16</v>
      </c>
      <c r="CP8" s="153">
        <v>189.143</v>
      </c>
      <c r="CQ8" s="153">
        <v>0.13400000000000001</v>
      </c>
      <c r="CR8" s="167">
        <v>16</v>
      </c>
      <c r="CS8" s="167">
        <v>77</v>
      </c>
      <c r="CT8" s="159">
        <v>2</v>
      </c>
      <c r="CU8" s="170">
        <v>7.1999999999999998E-3</v>
      </c>
      <c r="CV8" s="167">
        <v>44</v>
      </c>
      <c r="CW8" s="167">
        <v>16</v>
      </c>
      <c r="CX8" s="167">
        <v>57</v>
      </c>
      <c r="CY8" s="159">
        <v>0.5</v>
      </c>
      <c r="CZ8" s="170">
        <v>9.0399999999999994E-2</v>
      </c>
      <c r="DA8" s="167">
        <v>44</v>
      </c>
      <c r="DB8" s="167">
        <v>16</v>
      </c>
      <c r="DC8" s="167">
        <v>116</v>
      </c>
      <c r="DD8" s="159">
        <v>4</v>
      </c>
      <c r="DE8" s="173">
        <v>1.57E-6</v>
      </c>
      <c r="DF8" s="167">
        <v>45</v>
      </c>
      <c r="DG8" s="167">
        <v>3</v>
      </c>
      <c r="DH8" s="159">
        <v>14.816000000000001</v>
      </c>
      <c r="DI8" s="162">
        <v>0.03</v>
      </c>
      <c r="DJ8" s="61" t="s">
        <v>662</v>
      </c>
      <c r="DK8" s="61">
        <v>115</v>
      </c>
      <c r="DL8" s="159">
        <v>79.602000000000004</v>
      </c>
      <c r="DM8" s="164">
        <v>0.34699999999999998</v>
      </c>
      <c r="DN8" s="167">
        <v>80</v>
      </c>
      <c r="DO8" s="156">
        <v>14.433999999999999</v>
      </c>
      <c r="DP8" s="156">
        <v>1E-3</v>
      </c>
      <c r="DQ8" s="167">
        <v>80</v>
      </c>
      <c r="DR8" s="156">
        <v>38.673000000000002</v>
      </c>
      <c r="DS8" s="156">
        <v>0</v>
      </c>
      <c r="DT8" s="167">
        <v>16</v>
      </c>
      <c r="DU8" s="153">
        <v>182.69300000000001</v>
      </c>
      <c r="DV8" s="153">
        <v>0.11600000000000001</v>
      </c>
      <c r="DW8" s="167">
        <v>16</v>
      </c>
      <c r="DX8" s="167">
        <v>80</v>
      </c>
      <c r="DY8" s="159">
        <v>1.5</v>
      </c>
      <c r="DZ8" s="170">
        <v>7.1999999999999998E-3</v>
      </c>
      <c r="EA8" s="167">
        <v>45</v>
      </c>
      <c r="EB8" s="167">
        <v>16</v>
      </c>
      <c r="EC8" s="167">
        <v>57</v>
      </c>
      <c r="ED8" s="159">
        <v>0.5</v>
      </c>
      <c r="EE8" s="170">
        <v>9.0499999999999997E-2</v>
      </c>
      <c r="EF8" s="167">
        <v>45</v>
      </c>
      <c r="EG8" s="167">
        <v>16</v>
      </c>
      <c r="EH8" s="167">
        <v>118</v>
      </c>
      <c r="EI8" s="159">
        <v>2.5</v>
      </c>
      <c r="EJ8" s="173">
        <v>1.64E-6</v>
      </c>
      <c r="EK8" s="167">
        <v>45</v>
      </c>
      <c r="EL8" s="167">
        <v>3</v>
      </c>
      <c r="EM8" s="159">
        <v>15.952</v>
      </c>
      <c r="EN8" s="162">
        <v>6.3E-2</v>
      </c>
    </row>
    <row r="9" spans="1:144" ht="16" customHeight="1" x14ac:dyDescent="0.15">
      <c r="A9" s="28" t="s">
        <v>6</v>
      </c>
      <c r="B9" s="28">
        <v>1</v>
      </c>
      <c r="C9" s="28">
        <v>8</v>
      </c>
      <c r="D9" s="28" t="s">
        <v>5</v>
      </c>
      <c r="E9" s="28">
        <v>6</v>
      </c>
      <c r="F9" s="28">
        <v>8</v>
      </c>
      <c r="G9" s="28">
        <v>2018</v>
      </c>
      <c r="H9" s="29">
        <v>41.832000000000001</v>
      </c>
      <c r="I9" s="35">
        <v>10.7508</v>
      </c>
      <c r="J9" s="30">
        <v>66.138000000000005</v>
      </c>
      <c r="K9" s="31">
        <v>14.3599</v>
      </c>
      <c r="L9" s="31">
        <v>38.604399999999998</v>
      </c>
      <c r="M9" s="31">
        <v>0.58909999999999996</v>
      </c>
      <c r="N9" s="32">
        <v>96.707300000000004</v>
      </c>
      <c r="O9" s="31">
        <v>224.49799999999999</v>
      </c>
      <c r="P9" s="31">
        <v>14.3499</v>
      </c>
      <c r="Q9" s="31">
        <v>28.8993</v>
      </c>
      <c r="R9" s="36">
        <v>2.3637999999999999</v>
      </c>
      <c r="S9" s="128">
        <v>217.78</v>
      </c>
      <c r="T9" s="34" t="s">
        <v>14</v>
      </c>
      <c r="U9" s="118">
        <v>2.5840000000000001</v>
      </c>
      <c r="V9" s="118">
        <v>9.5000000000000001E-2</v>
      </c>
      <c r="W9" s="118">
        <v>1.6E-2</v>
      </c>
      <c r="X9" s="118">
        <v>2.4489999999999998</v>
      </c>
      <c r="Y9" s="123">
        <f t="shared" si="0"/>
        <v>2.3539999999999996</v>
      </c>
      <c r="Z9" s="132" t="s">
        <v>14</v>
      </c>
      <c r="AA9" s="133">
        <v>7.2599999999999998E-2</v>
      </c>
      <c r="AB9" s="133">
        <v>5.67E-2</v>
      </c>
      <c r="AC9" s="133" t="s">
        <v>603</v>
      </c>
      <c r="AD9" s="133">
        <v>4.7000000000000002E-3</v>
      </c>
      <c r="AE9" s="133">
        <v>1.8499999999999999E-2</v>
      </c>
      <c r="AF9" s="133">
        <v>0.1024</v>
      </c>
      <c r="AG9" s="133">
        <v>3.61E-2</v>
      </c>
      <c r="AH9" s="133">
        <v>1.89E-2</v>
      </c>
      <c r="AI9" s="133">
        <v>2.6100000000000002E-2</v>
      </c>
      <c r="AJ9" s="133">
        <v>7.6E-3</v>
      </c>
      <c r="AK9" s="133">
        <v>0.12570000000000001</v>
      </c>
      <c r="AL9" s="133">
        <v>1.17E-2</v>
      </c>
      <c r="AM9" s="133" t="s">
        <v>603</v>
      </c>
      <c r="AN9" s="133">
        <v>9.4999999999999998E-3</v>
      </c>
      <c r="AO9" s="133" t="s">
        <v>603</v>
      </c>
      <c r="AP9" s="133">
        <v>6.1699999999999998E-2</v>
      </c>
      <c r="AQ9" s="133">
        <v>1.8E-3</v>
      </c>
      <c r="AR9" s="133">
        <v>1E-3</v>
      </c>
      <c r="AS9" s="133">
        <v>2.0799999999999999E-2</v>
      </c>
      <c r="AT9" s="133">
        <v>0.1447</v>
      </c>
      <c r="AU9" s="133">
        <v>0.16550000000000001</v>
      </c>
      <c r="AV9" s="133" t="s">
        <v>603</v>
      </c>
      <c r="AW9" s="133">
        <v>0.66600000000000004</v>
      </c>
      <c r="AX9" s="133">
        <v>0.66600000000000004</v>
      </c>
      <c r="AY9" s="133">
        <v>7.1000000000000004E-3</v>
      </c>
      <c r="AZ9" s="135">
        <v>4.07E-2</v>
      </c>
      <c r="BF9" s="61">
        <v>4064</v>
      </c>
      <c r="BG9" s="61">
        <v>144</v>
      </c>
      <c r="BH9" s="159">
        <v>66.316000000000003</v>
      </c>
      <c r="BI9" s="164">
        <v>0.19400000000000001</v>
      </c>
      <c r="BJ9" s="167">
        <v>144</v>
      </c>
      <c r="BK9" s="156">
        <v>14.36</v>
      </c>
      <c r="BL9" s="156">
        <v>0</v>
      </c>
      <c r="BM9" s="167">
        <v>144</v>
      </c>
      <c r="BN9" s="156">
        <v>38.604999999999997</v>
      </c>
      <c r="BO9" s="156">
        <v>0</v>
      </c>
      <c r="BP9" s="167">
        <v>144</v>
      </c>
      <c r="BQ9" s="167">
        <v>181</v>
      </c>
      <c r="BR9" s="159">
        <v>5</v>
      </c>
      <c r="BS9" s="170">
        <v>7.1999999999999998E-3</v>
      </c>
      <c r="BT9" s="167">
        <v>44</v>
      </c>
      <c r="BU9" s="167">
        <v>144</v>
      </c>
      <c r="BV9" s="167">
        <v>21</v>
      </c>
      <c r="BW9" s="159">
        <v>1.5</v>
      </c>
      <c r="BX9" s="170">
        <v>9.0300000000000005E-2</v>
      </c>
      <c r="BY9" s="167">
        <v>38</v>
      </c>
      <c r="BZ9" s="167">
        <v>144</v>
      </c>
      <c r="CA9" s="167">
        <v>143</v>
      </c>
      <c r="CB9" s="159">
        <v>2.5</v>
      </c>
      <c r="CC9" s="173">
        <v>1.66E-6</v>
      </c>
      <c r="CD9" s="209">
        <v>46</v>
      </c>
      <c r="CE9" s="61" t="s">
        <v>661</v>
      </c>
      <c r="CF9" s="61">
        <v>120</v>
      </c>
      <c r="CG9" s="159">
        <v>64.8</v>
      </c>
      <c r="CH9" s="164">
        <v>0.22</v>
      </c>
      <c r="CI9" s="167">
        <v>83</v>
      </c>
      <c r="CJ9" s="156">
        <v>14.361000000000001</v>
      </c>
      <c r="CK9" s="156">
        <v>1E-3</v>
      </c>
      <c r="CL9" s="167">
        <v>83</v>
      </c>
      <c r="CM9" s="156">
        <v>38.595999999999997</v>
      </c>
      <c r="CN9" s="156">
        <v>1E-3</v>
      </c>
      <c r="CO9" s="167">
        <v>17</v>
      </c>
      <c r="CP9" s="153">
        <v>210.672</v>
      </c>
      <c r="CQ9" s="153">
        <v>0.56399999999999995</v>
      </c>
      <c r="CR9" s="167">
        <v>17</v>
      </c>
      <c r="CS9" s="167">
        <v>190</v>
      </c>
      <c r="CT9" s="159">
        <v>6</v>
      </c>
      <c r="CU9" s="170">
        <v>7.1999999999999998E-3</v>
      </c>
      <c r="CV9" s="167">
        <v>44</v>
      </c>
      <c r="CW9" s="167">
        <v>17</v>
      </c>
      <c r="CX9" s="167">
        <v>58</v>
      </c>
      <c r="CY9" s="159">
        <v>1</v>
      </c>
      <c r="CZ9" s="170">
        <v>9.0399999999999994E-2</v>
      </c>
      <c r="DA9" s="167">
        <v>44</v>
      </c>
      <c r="DB9" s="167">
        <v>17</v>
      </c>
      <c r="DC9" s="167">
        <v>160</v>
      </c>
      <c r="DD9" s="159">
        <v>3</v>
      </c>
      <c r="DE9" s="173">
        <v>1.57E-6</v>
      </c>
      <c r="DF9" s="167">
        <v>45</v>
      </c>
      <c r="DG9" s="167">
        <v>3</v>
      </c>
      <c r="DH9" s="159">
        <v>12.48</v>
      </c>
      <c r="DI9" s="162">
        <v>3.5999999999999997E-2</v>
      </c>
      <c r="DJ9" s="61" t="s">
        <v>662</v>
      </c>
      <c r="DK9" s="61">
        <v>121</v>
      </c>
      <c r="DL9" s="159">
        <v>64.465000000000003</v>
      </c>
      <c r="DM9" s="164">
        <v>0.255</v>
      </c>
      <c r="DN9" s="167">
        <v>84</v>
      </c>
      <c r="DO9" s="156">
        <v>14.361000000000001</v>
      </c>
      <c r="DP9" s="156">
        <v>1E-3</v>
      </c>
      <c r="DQ9" s="167">
        <v>84</v>
      </c>
      <c r="DR9" s="156">
        <v>38.594000000000001</v>
      </c>
      <c r="DS9" s="156">
        <v>2E-3</v>
      </c>
      <c r="DT9" s="167">
        <v>17</v>
      </c>
      <c r="DU9" s="153">
        <v>204.14</v>
      </c>
      <c r="DV9" s="153">
        <v>0.247</v>
      </c>
      <c r="DW9" s="167">
        <v>17</v>
      </c>
      <c r="DX9" s="167">
        <v>196</v>
      </c>
      <c r="DY9" s="159">
        <v>7</v>
      </c>
      <c r="DZ9" s="170">
        <v>7.1999999999999998E-3</v>
      </c>
      <c r="EA9" s="167">
        <v>45</v>
      </c>
      <c r="EB9" s="167">
        <v>17</v>
      </c>
      <c r="EC9" s="167">
        <v>58</v>
      </c>
      <c r="ED9" s="159">
        <v>0.5</v>
      </c>
      <c r="EE9" s="170">
        <v>9.0499999999999997E-2</v>
      </c>
      <c r="EF9" s="167">
        <v>45</v>
      </c>
      <c r="EG9" s="167">
        <v>17</v>
      </c>
      <c r="EH9" s="167">
        <v>162</v>
      </c>
      <c r="EI9" s="159">
        <v>2</v>
      </c>
      <c r="EJ9" s="173">
        <v>1.64E-6</v>
      </c>
      <c r="EK9" s="167">
        <v>45</v>
      </c>
      <c r="EL9" s="167">
        <v>3</v>
      </c>
      <c r="EM9" s="159">
        <v>13.641</v>
      </c>
      <c r="EN9" s="162">
        <v>3.6999999999999998E-2</v>
      </c>
    </row>
    <row r="10" spans="1:144" ht="16" customHeight="1" x14ac:dyDescent="0.15">
      <c r="A10" s="28" t="s">
        <v>6</v>
      </c>
      <c r="B10" s="28">
        <v>1</v>
      </c>
      <c r="C10" s="28">
        <v>9</v>
      </c>
      <c r="D10" s="28" t="s">
        <v>5</v>
      </c>
      <c r="E10" s="28">
        <v>6</v>
      </c>
      <c r="F10" s="28">
        <v>8</v>
      </c>
      <c r="G10" s="28">
        <v>2018</v>
      </c>
      <c r="H10" s="29">
        <v>41.832000000000001</v>
      </c>
      <c r="I10" s="35">
        <v>10.7508</v>
      </c>
      <c r="J10" s="30">
        <v>51.078000000000003</v>
      </c>
      <c r="K10" s="31">
        <v>14.562099999999999</v>
      </c>
      <c r="L10" s="31">
        <v>38.550800000000002</v>
      </c>
      <c r="M10" s="31">
        <v>0.32300000000000001</v>
      </c>
      <c r="N10" s="32">
        <v>96.457300000000004</v>
      </c>
      <c r="O10" s="31">
        <v>260.40300000000002</v>
      </c>
      <c r="P10" s="31">
        <v>14.5543</v>
      </c>
      <c r="Q10" s="31">
        <v>28.8126</v>
      </c>
      <c r="R10" s="36">
        <v>2.6774</v>
      </c>
      <c r="S10" s="128">
        <v>255.71</v>
      </c>
      <c r="T10" s="34" t="s">
        <v>15</v>
      </c>
      <c r="U10" s="118">
        <v>1.929</v>
      </c>
      <c r="V10" s="118">
        <v>0</v>
      </c>
      <c r="W10" s="118">
        <v>0.01</v>
      </c>
      <c r="X10" s="118">
        <v>6.7000000000000004E-2</v>
      </c>
      <c r="Y10" s="123">
        <f t="shared" si="0"/>
        <v>6.7000000000000004E-2</v>
      </c>
      <c r="Z10" s="132" t="s">
        <v>15</v>
      </c>
      <c r="AA10" s="133">
        <v>2.5700000000000001E-2</v>
      </c>
      <c r="AB10" s="133">
        <v>2.5899999999999999E-2</v>
      </c>
      <c r="AC10" s="133" t="s">
        <v>603</v>
      </c>
      <c r="AD10" s="133">
        <v>7.7000000000000002E-3</v>
      </c>
      <c r="AE10" s="133">
        <v>1.2500000000000001E-2</v>
      </c>
      <c r="AF10" s="133">
        <v>2.6499999999999999E-2</v>
      </c>
      <c r="AG10" s="133">
        <v>2.0500000000000001E-2</v>
      </c>
      <c r="AH10" s="133">
        <v>3.3E-3</v>
      </c>
      <c r="AI10" s="133">
        <v>1E-3</v>
      </c>
      <c r="AJ10" s="133">
        <v>2.8E-3</v>
      </c>
      <c r="AK10" s="133">
        <v>8.5400000000000004E-2</v>
      </c>
      <c r="AL10" s="133">
        <v>9.5999999999999992E-3</v>
      </c>
      <c r="AM10" s="133" t="s">
        <v>603</v>
      </c>
      <c r="AN10" s="133">
        <v>1.6999999999999999E-3</v>
      </c>
      <c r="AO10" s="133" t="s">
        <v>603</v>
      </c>
      <c r="AP10" s="133">
        <v>8.2199999999999995E-2</v>
      </c>
      <c r="AQ10" s="133">
        <v>1.2999999999999999E-3</v>
      </c>
      <c r="AR10" s="133">
        <v>2.2000000000000001E-3</v>
      </c>
      <c r="AS10" s="133" t="s">
        <v>603</v>
      </c>
      <c r="AT10" s="133">
        <v>3.09E-2</v>
      </c>
      <c r="AU10" s="133">
        <v>3.09E-2</v>
      </c>
      <c r="AV10" s="133" t="s">
        <v>603</v>
      </c>
      <c r="AW10" s="133">
        <v>0.3463</v>
      </c>
      <c r="AX10" s="133">
        <v>0.3463</v>
      </c>
      <c r="AY10" s="133">
        <v>3.0999999999999999E-3</v>
      </c>
      <c r="AZ10" s="135">
        <v>2.6800000000000001E-2</v>
      </c>
      <c r="BF10" s="61">
        <v>4064</v>
      </c>
      <c r="BG10" s="61">
        <v>132</v>
      </c>
      <c r="BH10" s="159">
        <v>50.694000000000003</v>
      </c>
      <c r="BI10" s="164">
        <v>0.19500000000000001</v>
      </c>
      <c r="BJ10" s="167">
        <v>132</v>
      </c>
      <c r="BK10" s="156">
        <v>14.585000000000001</v>
      </c>
      <c r="BL10" s="156">
        <v>0.02</v>
      </c>
      <c r="BM10" s="167">
        <v>132</v>
      </c>
      <c r="BN10" s="156">
        <v>38.548999999999999</v>
      </c>
      <c r="BO10" s="156">
        <v>1E-3</v>
      </c>
      <c r="BP10" s="167">
        <v>132</v>
      </c>
      <c r="BQ10" s="167">
        <v>100</v>
      </c>
      <c r="BR10" s="159">
        <v>3.5</v>
      </c>
      <c r="BS10" s="170">
        <v>7.1999999999999998E-3</v>
      </c>
      <c r="BT10" s="167">
        <v>44</v>
      </c>
      <c r="BU10" s="167">
        <v>132</v>
      </c>
      <c r="BV10" s="167">
        <v>23</v>
      </c>
      <c r="BW10" s="159">
        <v>2</v>
      </c>
      <c r="BX10" s="170">
        <v>9.0300000000000005E-2</v>
      </c>
      <c r="BY10" s="167">
        <v>38</v>
      </c>
      <c r="BZ10" s="167">
        <v>132</v>
      </c>
      <c r="CA10" s="167">
        <v>155</v>
      </c>
      <c r="CB10" s="159">
        <v>2.5</v>
      </c>
      <c r="CC10" s="173">
        <v>1.66E-6</v>
      </c>
      <c r="CD10" s="209">
        <v>46</v>
      </c>
      <c r="CE10" s="61" t="s">
        <v>661</v>
      </c>
      <c r="CF10" s="61">
        <v>119</v>
      </c>
      <c r="CG10" s="159">
        <v>49.1</v>
      </c>
      <c r="CH10" s="164">
        <v>0.27200000000000002</v>
      </c>
      <c r="CI10" s="167">
        <v>82</v>
      </c>
      <c r="CJ10" s="156">
        <v>14.714</v>
      </c>
      <c r="CK10" s="156">
        <v>2.7E-2</v>
      </c>
      <c r="CL10" s="167">
        <v>82</v>
      </c>
      <c r="CM10" s="156">
        <v>38.539000000000001</v>
      </c>
      <c r="CN10" s="156">
        <v>4.0000000000000001E-3</v>
      </c>
      <c r="CO10" s="167">
        <v>17</v>
      </c>
      <c r="CP10" s="153">
        <v>244.94</v>
      </c>
      <c r="CQ10" s="153">
        <v>1.47</v>
      </c>
      <c r="CR10" s="167">
        <v>17</v>
      </c>
      <c r="CS10" s="167">
        <v>106</v>
      </c>
      <c r="CT10" s="159">
        <v>2.5</v>
      </c>
      <c r="CU10" s="170">
        <v>7.1999999999999998E-3</v>
      </c>
      <c r="CV10" s="167">
        <v>44</v>
      </c>
      <c r="CW10" s="167">
        <v>17</v>
      </c>
      <c r="CX10" s="167">
        <v>59</v>
      </c>
      <c r="CY10" s="159">
        <v>1</v>
      </c>
      <c r="CZ10" s="170">
        <v>9.0399999999999994E-2</v>
      </c>
      <c r="DA10" s="167">
        <v>44</v>
      </c>
      <c r="DB10" s="167">
        <v>17</v>
      </c>
      <c r="DC10" s="167">
        <v>175</v>
      </c>
      <c r="DD10" s="159">
        <v>4.5</v>
      </c>
      <c r="DE10" s="173">
        <v>1.57E-6</v>
      </c>
      <c r="DF10" s="167">
        <v>45</v>
      </c>
      <c r="DG10" s="167">
        <v>3</v>
      </c>
      <c r="DH10" s="159">
        <v>10.081</v>
      </c>
      <c r="DI10" s="162">
        <v>5.1999999999999998E-2</v>
      </c>
      <c r="DJ10" s="61" t="s">
        <v>662</v>
      </c>
      <c r="DK10" s="61">
        <v>119</v>
      </c>
      <c r="DL10" s="159">
        <v>48.784999999999997</v>
      </c>
      <c r="DM10" s="164">
        <v>0.23400000000000001</v>
      </c>
      <c r="DN10" s="167">
        <v>82</v>
      </c>
      <c r="DO10" s="156">
        <v>14.711</v>
      </c>
      <c r="DP10" s="156">
        <v>2.5999999999999999E-2</v>
      </c>
      <c r="DQ10" s="167">
        <v>82</v>
      </c>
      <c r="DR10" s="156">
        <v>38.537999999999997</v>
      </c>
      <c r="DS10" s="156">
        <v>4.0000000000000001E-3</v>
      </c>
      <c r="DT10" s="167">
        <v>17</v>
      </c>
      <c r="DU10" s="153">
        <v>237.54300000000001</v>
      </c>
      <c r="DV10" s="153">
        <v>0.57299999999999995</v>
      </c>
      <c r="DW10" s="167">
        <v>17</v>
      </c>
      <c r="DX10" s="167">
        <v>118</v>
      </c>
      <c r="DY10" s="159">
        <v>2</v>
      </c>
      <c r="DZ10" s="170">
        <v>7.1999999999999998E-3</v>
      </c>
      <c r="EA10" s="167">
        <v>45</v>
      </c>
      <c r="EB10" s="167">
        <v>17</v>
      </c>
      <c r="EC10" s="167">
        <v>57</v>
      </c>
      <c r="ED10" s="159">
        <v>1</v>
      </c>
      <c r="EE10" s="170">
        <v>9.0499999999999997E-2</v>
      </c>
      <c r="EF10" s="167">
        <v>45</v>
      </c>
      <c r="EG10" s="167">
        <v>17</v>
      </c>
      <c r="EH10" s="167">
        <v>175</v>
      </c>
      <c r="EI10" s="159">
        <v>3.5</v>
      </c>
      <c r="EJ10" s="173">
        <v>1.64E-6</v>
      </c>
      <c r="EK10" s="167">
        <v>45</v>
      </c>
      <c r="EL10" s="167">
        <v>3</v>
      </c>
      <c r="EM10" s="159">
        <v>11.257999999999999</v>
      </c>
      <c r="EN10" s="162">
        <v>1.7000000000000001E-2</v>
      </c>
    </row>
    <row r="11" spans="1:144" ht="16" customHeight="1" x14ac:dyDescent="0.15">
      <c r="A11" s="28" t="s">
        <v>6</v>
      </c>
      <c r="B11" s="28">
        <v>1</v>
      </c>
      <c r="C11" s="28">
        <v>10</v>
      </c>
      <c r="D11" s="28" t="s">
        <v>5</v>
      </c>
      <c r="E11" s="28">
        <v>6</v>
      </c>
      <c r="F11" s="28">
        <v>8</v>
      </c>
      <c r="G11" s="28">
        <v>2018</v>
      </c>
      <c r="H11" s="29">
        <v>41.832000000000001</v>
      </c>
      <c r="I11" s="35">
        <v>10.7508</v>
      </c>
      <c r="J11" s="30">
        <v>31.004999999999999</v>
      </c>
      <c r="K11" s="31">
        <v>16.706299999999999</v>
      </c>
      <c r="L11" s="31">
        <v>38.411999999999999</v>
      </c>
      <c r="M11" s="31">
        <v>0.1147</v>
      </c>
      <c r="N11" s="32">
        <v>96.472200000000001</v>
      </c>
      <c r="O11" s="31">
        <v>270.73700000000002</v>
      </c>
      <c r="P11" s="31">
        <v>16.7012</v>
      </c>
      <c r="Q11" s="31">
        <v>28.208300000000001</v>
      </c>
      <c r="R11" s="36">
        <v>2.8531</v>
      </c>
      <c r="T11" s="34" t="s">
        <v>16</v>
      </c>
      <c r="U11" s="118">
        <v>1.097</v>
      </c>
      <c r="V11" s="118">
        <v>0</v>
      </c>
      <c r="W11" s="118">
        <v>1.0999999999999999E-2</v>
      </c>
      <c r="X11" s="118">
        <v>7.0999999999999994E-2</v>
      </c>
      <c r="Y11" s="123">
        <f t="shared" si="0"/>
        <v>7.0999999999999994E-2</v>
      </c>
      <c r="Z11" s="132" t="s">
        <v>16</v>
      </c>
      <c r="AA11" s="133">
        <v>8.9999999999999993E-3</v>
      </c>
      <c r="AB11" s="133">
        <v>1.52E-2</v>
      </c>
      <c r="AC11" s="133" t="s">
        <v>603</v>
      </c>
      <c r="AD11" s="133">
        <v>1.1599999999999999E-2</v>
      </c>
      <c r="AE11" s="133" t="s">
        <v>603</v>
      </c>
      <c r="AF11" s="133">
        <v>1.14E-2</v>
      </c>
      <c r="AG11" s="133">
        <v>8.6E-3</v>
      </c>
      <c r="AH11" s="133">
        <v>1.8E-3</v>
      </c>
      <c r="AI11" s="133" t="s">
        <v>603</v>
      </c>
      <c r="AJ11" s="133">
        <v>2.3E-3</v>
      </c>
      <c r="AK11" s="133">
        <v>4.2799999999999998E-2</v>
      </c>
      <c r="AL11" s="133">
        <v>1.24E-2</v>
      </c>
      <c r="AM11" s="133" t="s">
        <v>603</v>
      </c>
      <c r="AN11" s="133">
        <v>1.4E-3</v>
      </c>
      <c r="AO11" s="133">
        <v>1.4E-3</v>
      </c>
      <c r="AP11" s="133">
        <v>1.43E-2</v>
      </c>
      <c r="AQ11" s="133">
        <v>1E-3</v>
      </c>
      <c r="AR11" s="133">
        <v>8.9999999999999998E-4</v>
      </c>
      <c r="AS11" s="133" t="s">
        <v>603</v>
      </c>
      <c r="AT11" s="133">
        <v>1.4800000000000001E-2</v>
      </c>
      <c r="AU11" s="133">
        <v>1.4800000000000001E-2</v>
      </c>
      <c r="AV11" s="133" t="s">
        <v>603</v>
      </c>
      <c r="AW11" s="133">
        <v>0.14530000000000001</v>
      </c>
      <c r="AX11" s="133">
        <v>0.14530000000000001</v>
      </c>
      <c r="AY11" s="133" t="s">
        <v>603</v>
      </c>
      <c r="AZ11" s="135">
        <v>8.6E-3</v>
      </c>
      <c r="BF11" s="61">
        <v>4064</v>
      </c>
      <c r="BG11" s="61">
        <v>136</v>
      </c>
      <c r="BH11" s="159">
        <v>30.959</v>
      </c>
      <c r="BI11" s="164">
        <v>0.21</v>
      </c>
      <c r="BJ11" s="167">
        <v>136</v>
      </c>
      <c r="BK11" s="156">
        <v>16.808</v>
      </c>
      <c r="BL11" s="156">
        <v>8.3000000000000004E-2</v>
      </c>
      <c r="BM11" s="167">
        <v>136</v>
      </c>
      <c r="BN11" s="156">
        <v>38.390999999999998</v>
      </c>
      <c r="BO11" s="156">
        <v>7.0000000000000001E-3</v>
      </c>
      <c r="BP11" s="167">
        <v>136</v>
      </c>
      <c r="BQ11" s="167">
        <v>55</v>
      </c>
      <c r="BR11" s="159">
        <v>1.5</v>
      </c>
      <c r="BS11" s="170">
        <v>7.1999999999999998E-3</v>
      </c>
      <c r="BT11" s="167">
        <v>44</v>
      </c>
      <c r="BU11" s="167">
        <v>136</v>
      </c>
      <c r="BV11" s="167">
        <v>15</v>
      </c>
      <c r="BW11" s="159">
        <v>3</v>
      </c>
      <c r="BX11" s="170">
        <v>9.0300000000000005E-2</v>
      </c>
      <c r="BY11" s="167">
        <v>38</v>
      </c>
      <c r="BZ11" s="167">
        <v>136</v>
      </c>
      <c r="CA11" s="167">
        <v>141</v>
      </c>
      <c r="CB11" s="159">
        <v>3</v>
      </c>
      <c r="CC11" s="173">
        <v>1.66E-6</v>
      </c>
      <c r="CD11" s="209">
        <v>46</v>
      </c>
      <c r="CE11" s="61" t="s">
        <v>661</v>
      </c>
      <c r="CF11" s="61">
        <v>88</v>
      </c>
      <c r="CG11" s="159">
        <v>29.437999999999999</v>
      </c>
      <c r="CH11" s="164">
        <v>0.19600000000000001</v>
      </c>
      <c r="CI11" s="167">
        <v>57</v>
      </c>
      <c r="CJ11" s="156">
        <v>17.29</v>
      </c>
      <c r="CK11" s="156">
        <v>5.6000000000000001E-2</v>
      </c>
      <c r="CL11" s="167">
        <v>57</v>
      </c>
      <c r="CM11" s="156">
        <v>38.354999999999997</v>
      </c>
      <c r="CN11" s="156">
        <v>1.4E-2</v>
      </c>
      <c r="CO11" s="167">
        <v>14</v>
      </c>
      <c r="CP11" s="153">
        <v>245.97900000000001</v>
      </c>
      <c r="CQ11" s="153">
        <v>0.56200000000000006</v>
      </c>
      <c r="CR11" s="167">
        <v>14</v>
      </c>
      <c r="CS11" s="167">
        <v>70</v>
      </c>
      <c r="CT11" s="159">
        <v>1</v>
      </c>
      <c r="CU11" s="170">
        <v>7.1999999999999998E-3</v>
      </c>
      <c r="CV11" s="167">
        <v>44</v>
      </c>
      <c r="CW11" s="167">
        <v>14</v>
      </c>
      <c r="CX11" s="167">
        <v>54</v>
      </c>
      <c r="CY11" s="159">
        <v>2</v>
      </c>
      <c r="CZ11" s="170">
        <v>9.0399999999999994E-2</v>
      </c>
      <c r="DA11" s="167">
        <v>44</v>
      </c>
      <c r="DB11" s="167">
        <v>14</v>
      </c>
      <c r="DC11" s="167">
        <v>162</v>
      </c>
      <c r="DD11" s="159">
        <v>4</v>
      </c>
      <c r="DE11" s="173">
        <v>1.57E-6</v>
      </c>
      <c r="DF11" s="167">
        <v>45</v>
      </c>
      <c r="DG11" s="167">
        <v>3</v>
      </c>
      <c r="DH11" s="159">
        <v>9.1470000000000002</v>
      </c>
      <c r="DI11" s="162">
        <v>0.41099999999999998</v>
      </c>
      <c r="DJ11" s="61" t="s">
        <v>662</v>
      </c>
      <c r="DK11" s="61">
        <v>58</v>
      </c>
      <c r="DL11" s="159">
        <v>29.224</v>
      </c>
      <c r="DM11" s="164">
        <v>0.153</v>
      </c>
      <c r="DN11" s="167">
        <v>37</v>
      </c>
      <c r="DO11" s="156">
        <v>17.265999999999998</v>
      </c>
      <c r="DP11" s="156">
        <v>9.7000000000000003E-2</v>
      </c>
      <c r="DQ11" s="167">
        <v>37</v>
      </c>
      <c r="DR11" s="156">
        <v>38.343000000000004</v>
      </c>
      <c r="DS11" s="156">
        <v>1.4E-2</v>
      </c>
      <c r="DT11" s="167">
        <v>11</v>
      </c>
      <c r="DU11" s="153">
        <v>237.94499999999999</v>
      </c>
      <c r="DV11" s="153">
        <v>0.33600000000000002</v>
      </c>
      <c r="DW11" s="167">
        <v>8</v>
      </c>
      <c r="DX11" s="167">
        <v>77</v>
      </c>
      <c r="DY11" s="159">
        <v>1</v>
      </c>
      <c r="DZ11" s="170">
        <v>7.1999999999999998E-3</v>
      </c>
      <c r="EA11" s="167">
        <v>45</v>
      </c>
      <c r="EB11" s="167">
        <v>8</v>
      </c>
      <c r="EC11" s="167">
        <v>55</v>
      </c>
      <c r="ED11" s="159">
        <v>3</v>
      </c>
      <c r="EE11" s="170">
        <v>9.0499999999999997E-2</v>
      </c>
      <c r="EF11" s="167">
        <v>45</v>
      </c>
      <c r="EG11" s="167">
        <v>8</v>
      </c>
      <c r="EH11" s="167">
        <v>165</v>
      </c>
      <c r="EI11" s="159">
        <v>3.5</v>
      </c>
      <c r="EJ11" s="173">
        <v>1.64E-6</v>
      </c>
      <c r="EK11" s="167">
        <v>45</v>
      </c>
      <c r="EL11" s="167">
        <v>2</v>
      </c>
      <c r="EM11" s="159">
        <v>10.68</v>
      </c>
      <c r="EN11" s="162">
        <v>0.30099999999999999</v>
      </c>
    </row>
    <row r="12" spans="1:144" ht="16" customHeight="1" x14ac:dyDescent="0.15">
      <c r="A12" s="28" t="s">
        <v>6</v>
      </c>
      <c r="B12" s="28">
        <v>1</v>
      </c>
      <c r="C12" s="28">
        <v>11</v>
      </c>
      <c r="D12" s="28" t="s">
        <v>5</v>
      </c>
      <c r="E12" s="28">
        <v>6</v>
      </c>
      <c r="F12" s="28">
        <v>8</v>
      </c>
      <c r="G12" s="28">
        <v>2018</v>
      </c>
      <c r="H12" s="29">
        <v>41.832000000000001</v>
      </c>
      <c r="I12" s="35">
        <v>10.7508</v>
      </c>
      <c r="J12" s="30">
        <v>19.204999999999998</v>
      </c>
      <c r="K12" s="31">
        <v>18.7315</v>
      </c>
      <c r="L12" s="31">
        <v>38.3202</v>
      </c>
      <c r="M12" s="31">
        <v>5.5300000000000002E-2</v>
      </c>
      <c r="N12" s="32">
        <v>97.153300000000002</v>
      </c>
      <c r="O12" s="31">
        <v>254.70400000000001</v>
      </c>
      <c r="P12" s="31">
        <v>18.728000000000002</v>
      </c>
      <c r="Q12" s="31">
        <v>27.631900000000002</v>
      </c>
      <c r="R12" s="36">
        <v>2.8153000000000001</v>
      </c>
      <c r="T12" s="34" t="s">
        <v>17</v>
      </c>
      <c r="U12" s="118">
        <v>1.0309999999999999</v>
      </c>
      <c r="V12" s="118">
        <v>0.01</v>
      </c>
      <c r="W12" s="118">
        <v>2E-3</v>
      </c>
      <c r="X12" s="118">
        <v>6.3E-2</v>
      </c>
      <c r="Y12" s="123">
        <f t="shared" si="0"/>
        <v>5.2999999999999999E-2</v>
      </c>
      <c r="Z12" s="132" t="s">
        <v>17</v>
      </c>
      <c r="AA12" s="133">
        <v>4.7999999999999996E-3</v>
      </c>
      <c r="AB12" s="133">
        <v>8.3000000000000001E-3</v>
      </c>
      <c r="AC12" s="133" t="s">
        <v>603</v>
      </c>
      <c r="AD12" s="133">
        <v>5.0000000000000001E-3</v>
      </c>
      <c r="AE12" s="133" t="s">
        <v>603</v>
      </c>
      <c r="AF12" s="133">
        <v>6.7999999999999996E-3</v>
      </c>
      <c r="AG12" s="133">
        <v>4.3E-3</v>
      </c>
      <c r="AH12" s="133">
        <v>6.9999999999999999E-4</v>
      </c>
      <c r="AI12" s="133" t="s">
        <v>603</v>
      </c>
      <c r="AJ12" s="133">
        <v>1.5E-3</v>
      </c>
      <c r="AK12" s="133">
        <v>2.8899999999999999E-2</v>
      </c>
      <c r="AL12" s="133">
        <v>1.0500000000000001E-2</v>
      </c>
      <c r="AM12" s="133" t="s">
        <v>603</v>
      </c>
      <c r="AN12" s="133">
        <v>8.0000000000000004E-4</v>
      </c>
      <c r="AO12" s="133">
        <v>1.4E-3</v>
      </c>
      <c r="AP12" s="133">
        <v>9.9000000000000008E-3</v>
      </c>
      <c r="AQ12" s="133">
        <v>4.0000000000000002E-4</v>
      </c>
      <c r="AR12" s="133">
        <v>5.0000000000000001E-4</v>
      </c>
      <c r="AS12" s="133" t="s">
        <v>603</v>
      </c>
      <c r="AT12" s="133">
        <v>6.0000000000000001E-3</v>
      </c>
      <c r="AU12" s="133">
        <v>6.0000000000000001E-3</v>
      </c>
      <c r="AV12" s="133" t="s">
        <v>603</v>
      </c>
      <c r="AW12" s="133">
        <v>8.5699999999999998E-2</v>
      </c>
      <c r="AX12" s="133">
        <v>8.5699999999999998E-2</v>
      </c>
      <c r="AY12" s="133" t="s">
        <v>603</v>
      </c>
      <c r="AZ12" s="135">
        <v>5.4999999999999997E-3</v>
      </c>
      <c r="BF12" s="61">
        <v>4064</v>
      </c>
      <c r="BG12" s="61">
        <v>42</v>
      </c>
      <c r="BH12" s="159">
        <v>19.75</v>
      </c>
      <c r="BI12" s="164">
        <v>0.222</v>
      </c>
      <c r="BJ12" s="167">
        <v>42</v>
      </c>
      <c r="BK12" s="156">
        <v>18.731999999999999</v>
      </c>
      <c r="BL12" s="156">
        <v>2E-3</v>
      </c>
      <c r="BM12" s="167">
        <v>42</v>
      </c>
      <c r="BN12" s="156">
        <v>38.32</v>
      </c>
      <c r="BO12" s="156">
        <v>1E-3</v>
      </c>
      <c r="BP12" s="167">
        <v>42</v>
      </c>
      <c r="BQ12" s="167">
        <v>36</v>
      </c>
      <c r="BR12" s="159">
        <v>1.5</v>
      </c>
      <c r="BS12" s="170">
        <v>7.1999999999999998E-3</v>
      </c>
      <c r="BT12" s="167">
        <v>44</v>
      </c>
      <c r="BU12" s="167">
        <v>42</v>
      </c>
      <c r="BV12" s="167">
        <v>-2</v>
      </c>
      <c r="BW12" s="159">
        <v>4.5</v>
      </c>
      <c r="BX12" s="170">
        <v>9.0300000000000005E-2</v>
      </c>
      <c r="BY12" s="167">
        <v>38</v>
      </c>
      <c r="BZ12" s="167">
        <v>42</v>
      </c>
      <c r="CA12" s="167">
        <v>117</v>
      </c>
      <c r="CB12" s="159">
        <v>3</v>
      </c>
      <c r="CC12" s="173">
        <v>1.66E-6</v>
      </c>
      <c r="CD12" s="209">
        <v>46</v>
      </c>
      <c r="CE12" s="61" t="s">
        <v>661</v>
      </c>
      <c r="CF12" s="61">
        <v>119</v>
      </c>
      <c r="CG12" s="159">
        <v>18.382000000000001</v>
      </c>
      <c r="CH12" s="164">
        <v>0.17699999999999999</v>
      </c>
      <c r="CI12" s="167">
        <v>83</v>
      </c>
      <c r="CJ12" s="156">
        <v>18.745000000000001</v>
      </c>
      <c r="CK12" s="156">
        <v>2.4E-2</v>
      </c>
      <c r="CL12" s="167">
        <v>83</v>
      </c>
      <c r="CM12" s="156">
        <v>38.302</v>
      </c>
      <c r="CN12" s="156">
        <v>8.9999999999999993E-3</v>
      </c>
      <c r="CO12" s="167">
        <v>17</v>
      </c>
      <c r="CP12" s="153">
        <v>235.79</v>
      </c>
      <c r="CQ12" s="153">
        <v>0.27800000000000002</v>
      </c>
      <c r="CR12" s="167">
        <v>16</v>
      </c>
      <c r="CS12" s="167">
        <v>58</v>
      </c>
      <c r="CT12" s="159">
        <v>1</v>
      </c>
      <c r="CU12" s="170">
        <v>7.1999999999999998E-3</v>
      </c>
      <c r="CV12" s="167">
        <v>44</v>
      </c>
      <c r="CW12" s="167">
        <v>16</v>
      </c>
      <c r="CX12" s="167">
        <v>54</v>
      </c>
      <c r="CY12" s="159">
        <v>3.5</v>
      </c>
      <c r="CZ12" s="170">
        <v>9.0399999999999994E-2</v>
      </c>
      <c r="DA12" s="167">
        <v>44</v>
      </c>
      <c r="DB12" s="167">
        <v>16</v>
      </c>
      <c r="DC12" s="167">
        <v>145</v>
      </c>
      <c r="DD12" s="159">
        <v>1.5</v>
      </c>
      <c r="DE12" s="173">
        <v>1.57E-6</v>
      </c>
      <c r="DF12" s="167">
        <v>45</v>
      </c>
      <c r="DG12" s="167">
        <v>3</v>
      </c>
      <c r="DH12" s="159">
        <v>10.068</v>
      </c>
      <c r="DI12" s="162">
        <v>6.3E-2</v>
      </c>
      <c r="DJ12" s="61" t="s">
        <v>662</v>
      </c>
      <c r="DK12" s="61">
        <v>120</v>
      </c>
      <c r="DL12" s="159">
        <v>17.922999999999998</v>
      </c>
      <c r="DM12" s="164">
        <v>0.20200000000000001</v>
      </c>
      <c r="DN12" s="167">
        <v>84</v>
      </c>
      <c r="DO12" s="156">
        <v>18.760000000000002</v>
      </c>
      <c r="DP12" s="156">
        <v>0.04</v>
      </c>
      <c r="DQ12" s="167">
        <v>84</v>
      </c>
      <c r="DR12" s="156">
        <v>38.296999999999997</v>
      </c>
      <c r="DS12" s="156">
        <v>0.01</v>
      </c>
      <c r="DT12" s="167">
        <v>17</v>
      </c>
      <c r="DU12" s="153">
        <v>227.57599999999999</v>
      </c>
      <c r="DV12" s="153">
        <v>0.251</v>
      </c>
      <c r="DW12" s="167">
        <v>16</v>
      </c>
      <c r="DX12" s="167">
        <v>61</v>
      </c>
      <c r="DY12" s="159">
        <v>1</v>
      </c>
      <c r="DZ12" s="170">
        <v>7.1999999999999998E-3</v>
      </c>
      <c r="EA12" s="167">
        <v>45</v>
      </c>
      <c r="EB12" s="167">
        <v>16</v>
      </c>
      <c r="EC12" s="167">
        <v>53</v>
      </c>
      <c r="ED12" s="159">
        <v>2</v>
      </c>
      <c r="EE12" s="170">
        <v>9.0499999999999997E-2</v>
      </c>
      <c r="EF12" s="167">
        <v>45</v>
      </c>
      <c r="EG12" s="167">
        <v>16</v>
      </c>
      <c r="EH12" s="167">
        <v>143</v>
      </c>
      <c r="EI12" s="159">
        <v>1.5</v>
      </c>
      <c r="EJ12" s="173">
        <v>1.64E-6</v>
      </c>
      <c r="EK12" s="167">
        <v>45</v>
      </c>
      <c r="EL12" s="167">
        <v>3</v>
      </c>
      <c r="EM12" s="159">
        <v>11.42</v>
      </c>
      <c r="EN12" s="162">
        <v>7.0999999999999994E-2</v>
      </c>
    </row>
    <row r="13" spans="1:144" ht="16" customHeight="1" x14ac:dyDescent="0.15">
      <c r="A13" s="28" t="s">
        <v>6</v>
      </c>
      <c r="B13" s="28">
        <v>1</v>
      </c>
      <c r="C13" s="28">
        <v>12</v>
      </c>
      <c r="D13" s="28" t="s">
        <v>5</v>
      </c>
      <c r="E13" s="28">
        <v>6</v>
      </c>
      <c r="F13" s="28">
        <v>8</v>
      </c>
      <c r="G13" s="28">
        <v>2018</v>
      </c>
      <c r="H13" s="29">
        <v>41.832000000000001</v>
      </c>
      <c r="I13" s="35">
        <v>10.7508</v>
      </c>
      <c r="J13" s="30">
        <v>10.648</v>
      </c>
      <c r="K13" s="31">
        <v>22.031500000000001</v>
      </c>
      <c r="L13" s="31">
        <v>38.363399999999999</v>
      </c>
      <c r="M13" s="31">
        <v>5.8400000000000001E-2</v>
      </c>
      <c r="N13" s="32">
        <v>96.420699999999997</v>
      </c>
      <c r="O13" s="31">
        <v>229.73500000000001</v>
      </c>
      <c r="P13" s="31">
        <v>22.029399999999999</v>
      </c>
      <c r="Q13" s="31">
        <v>26.767600000000002</v>
      </c>
      <c r="R13" s="36">
        <v>2.7210999999999999</v>
      </c>
      <c r="T13" s="34" t="s">
        <v>18</v>
      </c>
      <c r="U13" s="121">
        <v>1.1679999999999999</v>
      </c>
      <c r="V13" s="121">
        <v>8.0000000000000002E-3</v>
      </c>
      <c r="W13" s="121">
        <v>0</v>
      </c>
      <c r="X13" s="121">
        <v>4.3999999999999997E-2</v>
      </c>
      <c r="Y13" s="123">
        <f t="shared" si="0"/>
        <v>3.5999999999999997E-2</v>
      </c>
      <c r="Z13" s="132" t="s">
        <v>18</v>
      </c>
      <c r="AA13" s="133">
        <v>6.3E-3</v>
      </c>
      <c r="AB13" s="133">
        <v>1.09E-2</v>
      </c>
      <c r="AC13" s="133" t="s">
        <v>603</v>
      </c>
      <c r="AD13" s="133">
        <v>4.3E-3</v>
      </c>
      <c r="AE13" s="133" t="s">
        <v>603</v>
      </c>
      <c r="AF13" s="133">
        <v>8.0000000000000002E-3</v>
      </c>
      <c r="AG13" s="133">
        <v>5.5999999999999999E-3</v>
      </c>
      <c r="AH13" s="133" t="s">
        <v>603</v>
      </c>
      <c r="AI13" s="133" t="s">
        <v>603</v>
      </c>
      <c r="AJ13" s="133">
        <v>1.6999999999999999E-3</v>
      </c>
      <c r="AK13" s="133">
        <v>4.19E-2</v>
      </c>
      <c r="AL13" s="133">
        <v>1.9699999999999999E-2</v>
      </c>
      <c r="AM13" s="133" t="s">
        <v>603</v>
      </c>
      <c r="AN13" s="133">
        <v>1.1000000000000001E-3</v>
      </c>
      <c r="AO13" s="133">
        <v>3.2000000000000002E-3</v>
      </c>
      <c r="AP13" s="133">
        <v>1.5699999999999999E-2</v>
      </c>
      <c r="AQ13" s="133" t="s">
        <v>603</v>
      </c>
      <c r="AR13" s="133">
        <v>8.0000000000000004E-4</v>
      </c>
      <c r="AS13" s="133" t="s">
        <v>603</v>
      </c>
      <c r="AT13" s="133">
        <v>5.7000000000000002E-3</v>
      </c>
      <c r="AU13" s="133">
        <v>5.7000000000000002E-3</v>
      </c>
      <c r="AV13" s="133" t="s">
        <v>603</v>
      </c>
      <c r="AW13" s="133">
        <v>0.10970000000000001</v>
      </c>
      <c r="AX13" s="133">
        <v>0.10970000000000001</v>
      </c>
      <c r="AY13" s="133" t="s">
        <v>603</v>
      </c>
      <c r="AZ13" s="135">
        <v>7.0000000000000001E-3</v>
      </c>
      <c r="BF13" s="61">
        <v>4064</v>
      </c>
      <c r="BG13" s="61">
        <v>29</v>
      </c>
      <c r="BH13" s="159">
        <v>10.323</v>
      </c>
      <c r="BI13" s="164">
        <v>0.23300000000000001</v>
      </c>
      <c r="BJ13" s="167">
        <v>29</v>
      </c>
      <c r="BK13" s="156">
        <v>21.981999999999999</v>
      </c>
      <c r="BL13" s="156">
        <v>0.126</v>
      </c>
      <c r="BM13" s="167">
        <v>29</v>
      </c>
      <c r="BN13" s="156">
        <v>38.36</v>
      </c>
      <c r="BO13" s="156">
        <v>7.0000000000000001E-3</v>
      </c>
      <c r="BP13" s="167">
        <v>29</v>
      </c>
      <c r="BQ13" s="167">
        <v>41</v>
      </c>
      <c r="BR13" s="159">
        <v>1.5</v>
      </c>
      <c r="BS13" s="170">
        <v>7.1999999999999998E-3</v>
      </c>
      <c r="BT13" s="167">
        <v>44</v>
      </c>
      <c r="BU13" s="167">
        <v>29</v>
      </c>
      <c r="BV13" s="167">
        <v>8</v>
      </c>
      <c r="BW13" s="159">
        <v>22</v>
      </c>
      <c r="BX13" s="170">
        <v>9.0300000000000005E-2</v>
      </c>
      <c r="BY13" s="167">
        <v>38</v>
      </c>
      <c r="BZ13" s="167">
        <v>29</v>
      </c>
      <c r="CA13" s="167">
        <v>149</v>
      </c>
      <c r="CB13" s="159">
        <v>4.5</v>
      </c>
      <c r="CC13" s="173">
        <v>1.66E-6</v>
      </c>
      <c r="CD13" s="209">
        <v>46</v>
      </c>
      <c r="CE13" s="61" t="s">
        <v>661</v>
      </c>
      <c r="CF13" s="61">
        <v>43</v>
      </c>
      <c r="CG13" s="159">
        <v>8.5109999999999992</v>
      </c>
      <c r="CH13" s="164">
        <v>0.30199999999999999</v>
      </c>
      <c r="CI13" s="167">
        <v>20</v>
      </c>
      <c r="CJ13" s="156">
        <v>22.082999999999998</v>
      </c>
      <c r="CK13" s="156">
        <v>2.3E-2</v>
      </c>
      <c r="CL13" s="167">
        <v>20</v>
      </c>
      <c r="CM13" s="156">
        <v>38.335000000000001</v>
      </c>
      <c r="CN13" s="156">
        <v>1.7999999999999999E-2</v>
      </c>
      <c r="CO13" s="167">
        <v>4</v>
      </c>
      <c r="CP13" s="153">
        <v>213.87</v>
      </c>
      <c r="CQ13" s="153">
        <v>0.56399999999999995</v>
      </c>
      <c r="CR13" s="167">
        <v>18</v>
      </c>
      <c r="CS13" s="167">
        <v>60</v>
      </c>
      <c r="CT13" s="159">
        <v>1.5</v>
      </c>
      <c r="CU13" s="170">
        <v>7.1999999999999998E-3</v>
      </c>
      <c r="CV13" s="167">
        <v>44</v>
      </c>
      <c r="CW13" s="167">
        <v>18</v>
      </c>
      <c r="CX13" s="167">
        <v>53</v>
      </c>
      <c r="CY13" s="159">
        <v>2</v>
      </c>
      <c r="CZ13" s="170">
        <v>9.0399999999999994E-2</v>
      </c>
      <c r="DA13" s="167">
        <v>44</v>
      </c>
      <c r="DB13" s="167">
        <v>18</v>
      </c>
      <c r="DC13" s="167">
        <v>180</v>
      </c>
      <c r="DD13" s="159">
        <v>4.5</v>
      </c>
      <c r="DE13" s="173">
        <v>1.57E-6</v>
      </c>
      <c r="DF13" s="167">
        <v>45</v>
      </c>
      <c r="DG13" s="167">
        <v>1</v>
      </c>
      <c r="DH13" s="159">
        <v>10.183</v>
      </c>
      <c r="DJ13" s="61" t="s">
        <v>662</v>
      </c>
      <c r="DK13" s="61">
        <v>43</v>
      </c>
      <c r="DL13" s="159">
        <v>8.0380000000000003</v>
      </c>
      <c r="DM13" s="164">
        <v>0.28999999999999998</v>
      </c>
      <c r="DN13" s="167">
        <v>20</v>
      </c>
      <c r="DO13" s="156">
        <v>22.1</v>
      </c>
      <c r="DP13" s="156">
        <v>1.4999999999999999E-2</v>
      </c>
      <c r="DQ13" s="167">
        <v>20</v>
      </c>
      <c r="DR13" s="156">
        <v>38.340000000000003</v>
      </c>
      <c r="DS13" s="156">
        <v>1.7999999999999999E-2</v>
      </c>
      <c r="DT13" s="167">
        <v>4</v>
      </c>
      <c r="DU13" s="153">
        <v>205.739</v>
      </c>
      <c r="DV13" s="153">
        <v>0.374</v>
      </c>
      <c r="DW13" s="167">
        <v>18</v>
      </c>
      <c r="DX13" s="167">
        <v>62</v>
      </c>
      <c r="DY13" s="159">
        <v>0.5</v>
      </c>
      <c r="DZ13" s="170">
        <v>7.1999999999999998E-3</v>
      </c>
      <c r="EA13" s="167">
        <v>45</v>
      </c>
      <c r="EB13" s="167">
        <v>18</v>
      </c>
      <c r="EC13" s="167">
        <v>56</v>
      </c>
      <c r="ED13" s="159">
        <v>2.5</v>
      </c>
      <c r="EE13" s="170">
        <v>9.0499999999999997E-2</v>
      </c>
      <c r="EF13" s="167">
        <v>45</v>
      </c>
      <c r="EG13" s="167">
        <v>18</v>
      </c>
      <c r="EH13" s="167">
        <v>171</v>
      </c>
      <c r="EI13" s="159">
        <v>3.5</v>
      </c>
      <c r="EJ13" s="173">
        <v>1.64E-6</v>
      </c>
      <c r="EK13" s="167">
        <v>45</v>
      </c>
      <c r="EL13" s="167">
        <v>1</v>
      </c>
      <c r="EM13" s="159">
        <v>11.696</v>
      </c>
    </row>
    <row r="14" spans="1:144" s="46" customFormat="1" ht="16" customHeight="1" x14ac:dyDescent="0.15">
      <c r="A14" s="37" t="s">
        <v>6</v>
      </c>
      <c r="B14" s="37">
        <v>2</v>
      </c>
      <c r="C14" s="37">
        <v>1</v>
      </c>
      <c r="D14" s="37" t="s">
        <v>19</v>
      </c>
      <c r="E14" s="37">
        <v>6</v>
      </c>
      <c r="F14" s="37">
        <v>8</v>
      </c>
      <c r="G14" s="37">
        <v>2018</v>
      </c>
      <c r="H14" s="38">
        <v>41.8307</v>
      </c>
      <c r="I14" s="39">
        <v>10.751799999999999</v>
      </c>
      <c r="J14" s="40">
        <v>149.749</v>
      </c>
      <c r="K14" s="41">
        <v>14.333299999999999</v>
      </c>
      <c r="L14" s="41">
        <v>38.731299999999997</v>
      </c>
      <c r="M14" s="41">
        <v>-6.0100000000000001E-2</v>
      </c>
      <c r="N14" s="42">
        <v>98.968299999999999</v>
      </c>
      <c r="O14" s="41">
        <v>197.143</v>
      </c>
      <c r="P14" s="41">
        <v>14.310600000000001</v>
      </c>
      <c r="Q14" s="41">
        <v>29.0062</v>
      </c>
      <c r="R14" s="43">
        <v>2.1217000000000001</v>
      </c>
      <c r="S14" s="127"/>
      <c r="T14" s="45"/>
      <c r="U14" s="120"/>
      <c r="V14" s="120"/>
      <c r="W14" s="120"/>
      <c r="X14" s="120"/>
      <c r="Y14" s="124"/>
      <c r="Z14" s="130" t="s">
        <v>20</v>
      </c>
      <c r="AA14" s="136">
        <v>5.0000000000000001E-4</v>
      </c>
      <c r="AB14" s="136">
        <v>5.0000000000000001E-4</v>
      </c>
      <c r="AC14" s="136" t="s">
        <v>603</v>
      </c>
      <c r="AD14" s="136" t="s">
        <v>603</v>
      </c>
      <c r="AE14" s="136" t="s">
        <v>603</v>
      </c>
      <c r="AF14" s="136">
        <v>1.1999999999999999E-3</v>
      </c>
      <c r="AG14" s="136">
        <v>1.8E-3</v>
      </c>
      <c r="AH14" s="136" t="s">
        <v>603</v>
      </c>
      <c r="AI14" s="136" t="s">
        <v>603</v>
      </c>
      <c r="AJ14" s="136" t="s">
        <v>603</v>
      </c>
      <c r="AK14" s="136">
        <v>8.0000000000000004E-4</v>
      </c>
      <c r="AL14" s="136" t="s">
        <v>603</v>
      </c>
      <c r="AM14" s="136" t="s">
        <v>603</v>
      </c>
      <c r="AN14" s="136" t="s">
        <v>603</v>
      </c>
      <c r="AO14" s="136" t="s">
        <v>603</v>
      </c>
      <c r="AP14" s="136" t="s">
        <v>603</v>
      </c>
      <c r="AQ14" s="136" t="s">
        <v>603</v>
      </c>
      <c r="AR14" s="136" t="s">
        <v>603</v>
      </c>
      <c r="AS14" s="136" t="s">
        <v>603</v>
      </c>
      <c r="AT14" s="136" t="s">
        <v>603</v>
      </c>
      <c r="AU14" s="136" t="s">
        <v>603</v>
      </c>
      <c r="AV14" s="136" t="s">
        <v>603</v>
      </c>
      <c r="AW14" s="136">
        <v>4.8999999999999998E-3</v>
      </c>
      <c r="AX14" s="136">
        <v>4.8999999999999998E-3</v>
      </c>
      <c r="AY14" s="136" t="s">
        <v>603</v>
      </c>
      <c r="AZ14" s="137">
        <v>2.9999999999999997E-4</v>
      </c>
      <c r="BA14" s="45" t="s">
        <v>20</v>
      </c>
      <c r="BB14" s="45"/>
      <c r="BC14" s="45"/>
      <c r="BD14" s="45"/>
      <c r="BE14" s="57"/>
      <c r="BF14" s="60">
        <v>4064</v>
      </c>
      <c r="BG14" s="60">
        <v>55</v>
      </c>
      <c r="BH14" s="158">
        <v>150.08199999999999</v>
      </c>
      <c r="BI14" s="158">
        <v>0.23200000000000001</v>
      </c>
      <c r="BJ14" s="166">
        <v>55</v>
      </c>
      <c r="BK14" s="155">
        <v>14.333</v>
      </c>
      <c r="BL14" s="155">
        <v>2E-3</v>
      </c>
      <c r="BM14" s="166">
        <v>55</v>
      </c>
      <c r="BN14" s="155">
        <v>38.731000000000002</v>
      </c>
      <c r="BO14" s="155">
        <v>0</v>
      </c>
      <c r="BP14" s="166">
        <v>55</v>
      </c>
      <c r="BQ14" s="166">
        <v>34</v>
      </c>
      <c r="BR14" s="158">
        <v>1</v>
      </c>
      <c r="BS14" s="169">
        <v>7.1999999999999998E-3</v>
      </c>
      <c r="BT14" s="166">
        <v>44</v>
      </c>
      <c r="BU14" s="166">
        <v>55</v>
      </c>
      <c r="BV14" s="166">
        <v>19</v>
      </c>
      <c r="BW14" s="158">
        <v>1</v>
      </c>
      <c r="BX14" s="169">
        <v>9.0300000000000005E-2</v>
      </c>
      <c r="BY14" s="166">
        <v>38</v>
      </c>
      <c r="BZ14" s="166">
        <v>55</v>
      </c>
      <c r="CA14" s="166">
        <v>90</v>
      </c>
      <c r="CB14" s="158">
        <v>1.5</v>
      </c>
      <c r="CC14" s="172">
        <v>1.66E-6</v>
      </c>
      <c r="CD14" s="210">
        <v>46</v>
      </c>
      <c r="CE14" s="60"/>
      <c r="CF14" s="60"/>
      <c r="CG14" s="158"/>
      <c r="CH14" s="158"/>
      <c r="CI14" s="166"/>
      <c r="CJ14" s="155"/>
      <c r="CK14" s="155"/>
      <c r="CL14" s="166"/>
      <c r="CM14" s="155"/>
      <c r="CN14" s="155"/>
      <c r="CO14" s="166"/>
      <c r="CP14" s="152"/>
      <c r="CQ14" s="152"/>
      <c r="CR14" s="166"/>
      <c r="CS14" s="166"/>
      <c r="CT14" s="158"/>
      <c r="CU14" s="169"/>
      <c r="CV14" s="166"/>
      <c r="CW14" s="166"/>
      <c r="CX14" s="166"/>
      <c r="CY14" s="158"/>
      <c r="CZ14" s="169"/>
      <c r="DA14" s="166"/>
      <c r="DB14" s="166"/>
      <c r="DC14" s="166"/>
      <c r="DD14" s="158"/>
      <c r="DE14" s="172"/>
      <c r="DF14" s="166"/>
      <c r="DG14" s="166"/>
      <c r="DH14" s="158"/>
      <c r="DI14" s="161"/>
      <c r="DJ14" s="60"/>
      <c r="DK14" s="60"/>
      <c r="DL14" s="158"/>
      <c r="DM14" s="158"/>
      <c r="DN14" s="166"/>
      <c r="DO14" s="155"/>
      <c r="DP14" s="155"/>
      <c r="DQ14" s="166"/>
      <c r="DR14" s="155"/>
      <c r="DS14" s="155"/>
      <c r="DT14" s="166"/>
      <c r="DU14" s="152"/>
      <c r="DV14" s="152"/>
      <c r="DW14" s="166"/>
      <c r="DX14" s="166"/>
      <c r="DY14" s="158"/>
      <c r="DZ14" s="169"/>
      <c r="EA14" s="166"/>
      <c r="EB14" s="166"/>
      <c r="EC14" s="166"/>
      <c r="ED14" s="158"/>
      <c r="EE14" s="169"/>
      <c r="EF14" s="166"/>
      <c r="EG14" s="166"/>
      <c r="EH14" s="166"/>
      <c r="EI14" s="158"/>
      <c r="EJ14" s="172"/>
      <c r="EK14" s="166"/>
      <c r="EL14" s="166"/>
      <c r="EM14" s="158"/>
      <c r="EN14" s="161"/>
    </row>
    <row r="15" spans="1:144" ht="16" customHeight="1" x14ac:dyDescent="0.15">
      <c r="A15" s="28" t="s">
        <v>6</v>
      </c>
      <c r="B15" s="28">
        <v>2</v>
      </c>
      <c r="C15" s="28">
        <v>2</v>
      </c>
      <c r="D15" s="28" t="s">
        <v>19</v>
      </c>
      <c r="E15" s="28">
        <v>6</v>
      </c>
      <c r="F15" s="28">
        <v>8</v>
      </c>
      <c r="G15" s="28">
        <v>2018</v>
      </c>
      <c r="H15" s="29">
        <v>41.8307</v>
      </c>
      <c r="I15" s="35">
        <v>10.751799999999999</v>
      </c>
      <c r="J15" s="30">
        <v>99.418999999999997</v>
      </c>
      <c r="K15" s="31">
        <v>14.4169</v>
      </c>
      <c r="L15" s="31">
        <v>38.703899999999997</v>
      </c>
      <c r="M15" s="31">
        <v>-3.5400000000000001E-2</v>
      </c>
      <c r="N15" s="32">
        <v>98.970399999999998</v>
      </c>
      <c r="O15" s="31">
        <v>199.8</v>
      </c>
      <c r="P15" s="31">
        <v>14.4018</v>
      </c>
      <c r="Q15" s="31">
        <v>28.9648</v>
      </c>
      <c r="R15" s="36">
        <v>2.1533000000000002</v>
      </c>
      <c r="Z15" s="132" t="s">
        <v>21</v>
      </c>
      <c r="AA15" s="133">
        <v>1E-3</v>
      </c>
      <c r="AB15" s="133">
        <v>8.0000000000000004E-4</v>
      </c>
      <c r="AC15" s="133" t="s">
        <v>603</v>
      </c>
      <c r="AD15" s="133" t="s">
        <v>603</v>
      </c>
      <c r="AE15" s="133" t="s">
        <v>603</v>
      </c>
      <c r="AF15" s="133">
        <v>2E-3</v>
      </c>
      <c r="AG15" s="133">
        <v>1.8E-3</v>
      </c>
      <c r="AH15" s="133" t="s">
        <v>603</v>
      </c>
      <c r="AI15" s="133" t="s">
        <v>603</v>
      </c>
      <c r="AJ15" s="133" t="s">
        <v>603</v>
      </c>
      <c r="AK15" s="133">
        <v>1.6000000000000001E-3</v>
      </c>
      <c r="AL15" s="133">
        <v>2.0000000000000001E-4</v>
      </c>
      <c r="AM15" s="133" t="s">
        <v>603</v>
      </c>
      <c r="AN15" s="133" t="s">
        <v>603</v>
      </c>
      <c r="AO15" s="133" t="s">
        <v>603</v>
      </c>
      <c r="AP15" s="133" t="s">
        <v>603</v>
      </c>
      <c r="AQ15" s="133" t="s">
        <v>603</v>
      </c>
      <c r="AR15" s="133" t="s">
        <v>603</v>
      </c>
      <c r="AS15" s="133" t="s">
        <v>603</v>
      </c>
      <c r="AT15" s="133" t="s">
        <v>603</v>
      </c>
      <c r="AU15" s="133" t="s">
        <v>603</v>
      </c>
      <c r="AV15" s="133" t="s">
        <v>603</v>
      </c>
      <c r="AW15" s="133">
        <v>6.7000000000000002E-3</v>
      </c>
      <c r="AX15" s="133">
        <v>6.7000000000000002E-3</v>
      </c>
      <c r="AY15" s="133" t="s">
        <v>603</v>
      </c>
      <c r="AZ15" s="135">
        <v>2.9999999999999997E-4</v>
      </c>
      <c r="BA15" s="34" t="s">
        <v>21</v>
      </c>
      <c r="BF15" s="61">
        <v>4064</v>
      </c>
      <c r="BG15" s="61">
        <v>63</v>
      </c>
      <c r="BH15" s="159">
        <v>99.382000000000005</v>
      </c>
      <c r="BI15" s="164">
        <v>0.35599999999999998</v>
      </c>
      <c r="BJ15" s="167">
        <v>63</v>
      </c>
      <c r="BK15" s="156">
        <v>14.414999999999999</v>
      </c>
      <c r="BL15" s="156">
        <v>3.0000000000000001E-3</v>
      </c>
      <c r="BM15" s="167">
        <v>63</v>
      </c>
      <c r="BN15" s="156">
        <v>38.703000000000003</v>
      </c>
      <c r="BO15" s="156">
        <v>1E-3</v>
      </c>
      <c r="BP15" s="167">
        <v>63</v>
      </c>
      <c r="BQ15" s="167">
        <v>33</v>
      </c>
      <c r="BR15" s="159">
        <v>1</v>
      </c>
      <c r="BS15" s="170">
        <v>7.1999999999999998E-3</v>
      </c>
      <c r="BT15" s="167">
        <v>44</v>
      </c>
      <c r="BU15" s="167">
        <v>63</v>
      </c>
      <c r="BV15" s="167">
        <v>16</v>
      </c>
      <c r="BW15" s="159">
        <v>2</v>
      </c>
      <c r="BX15" s="170">
        <v>9.0300000000000005E-2</v>
      </c>
      <c r="BY15" s="167">
        <v>38</v>
      </c>
      <c r="BZ15" s="167">
        <v>63</v>
      </c>
      <c r="CA15" s="167">
        <v>89</v>
      </c>
      <c r="CB15" s="159">
        <v>2</v>
      </c>
      <c r="CC15" s="173">
        <v>1.66E-6</v>
      </c>
      <c r="CD15" s="209">
        <v>46</v>
      </c>
    </row>
    <row r="16" spans="1:144" ht="16" customHeight="1" x14ac:dyDescent="0.15">
      <c r="A16" s="28" t="s">
        <v>6</v>
      </c>
      <c r="B16" s="28">
        <v>2</v>
      </c>
      <c r="C16" s="28">
        <v>3</v>
      </c>
      <c r="D16" s="28" t="s">
        <v>19</v>
      </c>
      <c r="E16" s="28">
        <v>6</v>
      </c>
      <c r="F16" s="28">
        <v>8</v>
      </c>
      <c r="G16" s="28">
        <v>2018</v>
      </c>
      <c r="H16" s="29">
        <v>41.8307</v>
      </c>
      <c r="I16" s="35">
        <v>10.751799999999999</v>
      </c>
      <c r="J16" s="30">
        <v>80.456000000000003</v>
      </c>
      <c r="K16" s="31">
        <v>14.3756</v>
      </c>
      <c r="L16" s="31">
        <v>38.661299999999997</v>
      </c>
      <c r="M16" s="31">
        <v>8.1100000000000005E-2</v>
      </c>
      <c r="N16" s="32">
        <v>98.566999999999993</v>
      </c>
      <c r="O16" s="31">
        <v>207.00800000000001</v>
      </c>
      <c r="P16" s="31">
        <v>14.3634</v>
      </c>
      <c r="Q16" s="31">
        <v>28.9404</v>
      </c>
      <c r="R16" s="36">
        <v>2.2178</v>
      </c>
      <c r="Z16" s="132" t="s">
        <v>22</v>
      </c>
      <c r="AA16" s="133">
        <v>3.3399999999999999E-2</v>
      </c>
      <c r="AB16" s="133">
        <v>2.01E-2</v>
      </c>
      <c r="AC16" s="133" t="s">
        <v>603</v>
      </c>
      <c r="AD16" s="133">
        <v>1.5E-3</v>
      </c>
      <c r="AE16" s="133" t="s">
        <v>603</v>
      </c>
      <c r="AF16" s="133">
        <v>6.2600000000000003E-2</v>
      </c>
      <c r="AG16" s="133">
        <v>2.3800000000000002E-2</v>
      </c>
      <c r="AH16" s="133">
        <v>1.5E-3</v>
      </c>
      <c r="AI16" s="133">
        <v>3.0000000000000001E-3</v>
      </c>
      <c r="AJ16" s="133">
        <v>8.0000000000000004E-4</v>
      </c>
      <c r="AK16" s="133">
        <v>3.5700000000000003E-2</v>
      </c>
      <c r="AL16" s="133">
        <v>4.5999999999999999E-3</v>
      </c>
      <c r="AM16" s="133" t="s">
        <v>603</v>
      </c>
      <c r="AN16" s="133" t="s">
        <v>603</v>
      </c>
      <c r="AO16" s="133" t="s">
        <v>603</v>
      </c>
      <c r="AP16" s="133">
        <v>2.5999999999999999E-3</v>
      </c>
      <c r="AQ16" s="133" t="s">
        <v>603</v>
      </c>
      <c r="AR16" s="133" t="s">
        <v>603</v>
      </c>
      <c r="AS16" s="133">
        <v>1.2999999999999999E-3</v>
      </c>
      <c r="AT16" s="133">
        <v>1.3899999999999999E-2</v>
      </c>
      <c r="AU16" s="133">
        <v>1.52E-2</v>
      </c>
      <c r="AV16" s="133" t="s">
        <v>603</v>
      </c>
      <c r="AW16" s="133">
        <v>0.15670000000000001</v>
      </c>
      <c r="AX16" s="133">
        <v>0.15670000000000001</v>
      </c>
      <c r="AY16" s="133">
        <v>1.6000000000000001E-3</v>
      </c>
      <c r="AZ16" s="135">
        <v>4.7000000000000002E-3</v>
      </c>
      <c r="BA16" s="34" t="s">
        <v>22</v>
      </c>
      <c r="BB16" s="34" t="s">
        <v>22</v>
      </c>
      <c r="BF16" s="61">
        <v>4064</v>
      </c>
      <c r="BG16" s="61">
        <v>65</v>
      </c>
      <c r="BH16" s="159">
        <v>80.465000000000003</v>
      </c>
      <c r="BI16" s="164">
        <v>0.23</v>
      </c>
      <c r="BJ16" s="167">
        <v>65</v>
      </c>
      <c r="BK16" s="156">
        <v>14.375999999999999</v>
      </c>
      <c r="BL16" s="156">
        <v>1E-3</v>
      </c>
      <c r="BM16" s="167">
        <v>65</v>
      </c>
      <c r="BN16" s="156">
        <v>38.661999999999999</v>
      </c>
      <c r="BO16" s="156">
        <v>0</v>
      </c>
      <c r="BP16" s="167">
        <v>65</v>
      </c>
      <c r="BQ16" s="167">
        <v>68</v>
      </c>
      <c r="BR16" s="159">
        <v>2.5</v>
      </c>
      <c r="BS16" s="170">
        <v>7.1999999999999998E-3</v>
      </c>
      <c r="BT16" s="167">
        <v>44</v>
      </c>
      <c r="BU16" s="167">
        <v>65</v>
      </c>
      <c r="BV16" s="167">
        <v>16</v>
      </c>
      <c r="BW16" s="159">
        <v>2</v>
      </c>
      <c r="BX16" s="170">
        <v>9.0300000000000005E-2</v>
      </c>
      <c r="BY16" s="167">
        <v>38</v>
      </c>
      <c r="BZ16" s="167">
        <v>65</v>
      </c>
      <c r="CA16" s="167">
        <v>98</v>
      </c>
      <c r="CB16" s="159">
        <v>2</v>
      </c>
      <c r="CC16" s="173">
        <v>1.66E-6</v>
      </c>
      <c r="CD16" s="209">
        <v>46</v>
      </c>
    </row>
    <row r="17" spans="1:144" ht="16" customHeight="1" x14ac:dyDescent="0.15">
      <c r="A17" s="28" t="s">
        <v>6</v>
      </c>
      <c r="B17" s="28">
        <v>2</v>
      </c>
      <c r="C17" s="28">
        <v>4</v>
      </c>
      <c r="D17" s="28" t="s">
        <v>19</v>
      </c>
      <c r="E17" s="28">
        <v>6</v>
      </c>
      <c r="F17" s="28">
        <v>8</v>
      </c>
      <c r="G17" s="28">
        <v>2018</v>
      </c>
      <c r="H17" s="29">
        <v>41.8307</v>
      </c>
      <c r="I17" s="35">
        <v>10.751799999999999</v>
      </c>
      <c r="J17" s="30">
        <v>81.094999999999999</v>
      </c>
      <c r="K17" s="31">
        <v>14.3789</v>
      </c>
      <c r="L17" s="31">
        <v>38.664099999999998</v>
      </c>
      <c r="M17" s="31">
        <v>9.6299999999999997E-2</v>
      </c>
      <c r="N17" s="32">
        <v>98.582899999999995</v>
      </c>
      <c r="O17" s="31">
        <v>206.61099999999999</v>
      </c>
      <c r="P17" s="31">
        <v>14.3666</v>
      </c>
      <c r="Q17" s="31">
        <v>28.941800000000001</v>
      </c>
      <c r="R17" s="36">
        <v>2.2153</v>
      </c>
      <c r="BC17" s="34" t="s">
        <v>328</v>
      </c>
      <c r="BD17" s="62" t="s">
        <v>10</v>
      </c>
      <c r="BE17" s="58" t="s">
        <v>23</v>
      </c>
      <c r="BF17" s="61">
        <v>4064</v>
      </c>
      <c r="BG17" s="61">
        <v>65</v>
      </c>
      <c r="BH17" s="159">
        <v>80.533000000000001</v>
      </c>
      <c r="BI17" s="164">
        <v>0.22800000000000001</v>
      </c>
      <c r="BJ17" s="167">
        <v>65</v>
      </c>
      <c r="BK17" s="156">
        <v>14.375999999999999</v>
      </c>
      <c r="BL17" s="156">
        <v>1E-3</v>
      </c>
      <c r="BM17" s="167">
        <v>65</v>
      </c>
      <c r="BN17" s="156">
        <v>38.661999999999999</v>
      </c>
      <c r="BO17" s="156">
        <v>0</v>
      </c>
      <c r="BP17" s="167">
        <v>65</v>
      </c>
      <c r="BQ17" s="167">
        <v>68</v>
      </c>
      <c r="BR17" s="159">
        <v>2.5</v>
      </c>
      <c r="BS17" s="170">
        <v>7.1999999999999998E-3</v>
      </c>
      <c r="BT17" s="167">
        <v>44</v>
      </c>
      <c r="BU17" s="167">
        <v>65</v>
      </c>
      <c r="BV17" s="167">
        <v>16</v>
      </c>
      <c r="BW17" s="159">
        <v>2</v>
      </c>
      <c r="BX17" s="170">
        <v>9.0300000000000005E-2</v>
      </c>
      <c r="BY17" s="167">
        <v>38</v>
      </c>
      <c r="BZ17" s="167">
        <v>65</v>
      </c>
      <c r="CA17" s="167">
        <v>98</v>
      </c>
      <c r="CB17" s="159">
        <v>1.5</v>
      </c>
      <c r="CC17" s="173">
        <v>1.66E-6</v>
      </c>
      <c r="CD17" s="209">
        <v>46</v>
      </c>
    </row>
    <row r="18" spans="1:144" ht="16" customHeight="1" x14ac:dyDescent="0.15">
      <c r="A18" s="28" t="s">
        <v>6</v>
      </c>
      <c r="B18" s="28">
        <v>2</v>
      </c>
      <c r="C18" s="28">
        <v>5</v>
      </c>
      <c r="D18" s="28" t="s">
        <v>19</v>
      </c>
      <c r="E18" s="28">
        <v>6</v>
      </c>
      <c r="F18" s="28">
        <v>8</v>
      </c>
      <c r="G18" s="28">
        <v>2018</v>
      </c>
      <c r="H18" s="29">
        <v>41.8307</v>
      </c>
      <c r="I18" s="35">
        <v>10.751799999999999</v>
      </c>
      <c r="J18" s="30">
        <v>65.56</v>
      </c>
      <c r="K18" s="31">
        <v>14.346</v>
      </c>
      <c r="L18" s="31">
        <v>38.600900000000003</v>
      </c>
      <c r="M18" s="31">
        <v>0.50849999999999995</v>
      </c>
      <c r="N18" s="32">
        <v>96.782799999999995</v>
      </c>
      <c r="O18" s="31">
        <v>224.261</v>
      </c>
      <c r="P18" s="31">
        <v>14.3361</v>
      </c>
      <c r="Q18" s="31">
        <v>28.8996</v>
      </c>
      <c r="R18" s="36">
        <v>2.3645999999999998</v>
      </c>
      <c r="Z18" s="132" t="s">
        <v>24</v>
      </c>
      <c r="AA18" s="133">
        <v>7.8700000000000006E-2</v>
      </c>
      <c r="AB18" s="133">
        <v>5.8799999999999998E-2</v>
      </c>
      <c r="AC18" s="133" t="s">
        <v>603</v>
      </c>
      <c r="AD18" s="133">
        <v>6.0000000000000001E-3</v>
      </c>
      <c r="AE18" s="133">
        <v>1.6299999999999999E-2</v>
      </c>
      <c r="AF18" s="133">
        <v>9.9599999999999994E-2</v>
      </c>
      <c r="AG18" s="133">
        <v>3.27E-2</v>
      </c>
      <c r="AH18" s="133">
        <v>1.7500000000000002E-2</v>
      </c>
      <c r="AI18" s="133">
        <v>2.4299999999999999E-2</v>
      </c>
      <c r="AJ18" s="133">
        <v>7.0000000000000001E-3</v>
      </c>
      <c r="AK18" s="133">
        <v>0.1366</v>
      </c>
      <c r="AL18" s="133">
        <v>1.1900000000000001E-2</v>
      </c>
      <c r="AM18" s="133" t="s">
        <v>603</v>
      </c>
      <c r="AN18" s="133">
        <v>1.0200000000000001E-2</v>
      </c>
      <c r="AO18" s="133" t="s">
        <v>603</v>
      </c>
      <c r="AP18" s="133">
        <v>6.5299999999999997E-2</v>
      </c>
      <c r="AQ18" s="133">
        <v>1.4E-3</v>
      </c>
      <c r="AR18" s="133">
        <v>1.1000000000000001E-3</v>
      </c>
      <c r="AS18" s="133">
        <v>2.23E-2</v>
      </c>
      <c r="AT18" s="133">
        <v>0.14929999999999999</v>
      </c>
      <c r="AU18" s="133">
        <v>0.1716</v>
      </c>
      <c r="AV18" s="133" t="s">
        <v>603</v>
      </c>
      <c r="AW18" s="133">
        <v>0.66969999999999996</v>
      </c>
      <c r="AX18" s="133">
        <v>0.66969999999999996</v>
      </c>
      <c r="AY18" s="133">
        <v>7.0000000000000001E-3</v>
      </c>
      <c r="AZ18" s="135">
        <v>4.2500000000000003E-2</v>
      </c>
      <c r="BA18" s="34" t="s">
        <v>24</v>
      </c>
      <c r="BB18" s="34" t="s">
        <v>24</v>
      </c>
      <c r="BD18" s="62"/>
      <c r="BF18" s="61">
        <v>4064</v>
      </c>
      <c r="BG18" s="61">
        <v>63</v>
      </c>
      <c r="BH18" s="159">
        <v>65.783000000000001</v>
      </c>
      <c r="BI18" s="164">
        <v>0.249</v>
      </c>
      <c r="BJ18" s="167">
        <v>63</v>
      </c>
      <c r="BK18" s="156">
        <v>14.346</v>
      </c>
      <c r="BL18" s="156">
        <v>1E-3</v>
      </c>
      <c r="BM18" s="167">
        <v>63</v>
      </c>
      <c r="BN18" s="156">
        <v>38.603000000000002</v>
      </c>
      <c r="BO18" s="156">
        <v>2E-3</v>
      </c>
      <c r="BP18" s="167">
        <v>63</v>
      </c>
      <c r="BQ18" s="167">
        <v>159</v>
      </c>
      <c r="BR18" s="159">
        <v>4.5</v>
      </c>
      <c r="BS18" s="170">
        <v>7.1999999999999998E-3</v>
      </c>
      <c r="BT18" s="167">
        <v>44</v>
      </c>
      <c r="BU18" s="167">
        <v>63</v>
      </c>
      <c r="BV18" s="167">
        <v>15</v>
      </c>
      <c r="BW18" s="159">
        <v>2</v>
      </c>
      <c r="BX18" s="170">
        <v>9.0300000000000005E-2</v>
      </c>
      <c r="BY18" s="167">
        <v>38</v>
      </c>
      <c r="BZ18" s="167">
        <v>63</v>
      </c>
      <c r="CA18" s="167">
        <v>140</v>
      </c>
      <c r="CB18" s="159">
        <v>2.5</v>
      </c>
      <c r="CC18" s="173">
        <v>1.66E-6</v>
      </c>
      <c r="CD18" s="209">
        <v>46</v>
      </c>
    </row>
    <row r="19" spans="1:144" ht="16" customHeight="1" x14ac:dyDescent="0.15">
      <c r="A19" s="28" t="s">
        <v>6</v>
      </c>
      <c r="B19" s="28">
        <v>2</v>
      </c>
      <c r="C19" s="28">
        <v>6</v>
      </c>
      <c r="D19" s="28" t="s">
        <v>19</v>
      </c>
      <c r="E19" s="28">
        <v>6</v>
      </c>
      <c r="F19" s="28">
        <v>8</v>
      </c>
      <c r="G19" s="28">
        <v>2018</v>
      </c>
      <c r="H19" s="29">
        <v>41.8307</v>
      </c>
      <c r="I19" s="35">
        <v>10.751799999999999</v>
      </c>
      <c r="J19" s="30">
        <v>65.885000000000005</v>
      </c>
      <c r="K19" s="31">
        <v>14.3437</v>
      </c>
      <c r="L19" s="31">
        <v>38.602400000000003</v>
      </c>
      <c r="M19" s="31">
        <v>0.48680000000000001</v>
      </c>
      <c r="N19" s="32">
        <v>96.7971</v>
      </c>
      <c r="O19" s="31">
        <v>224.73</v>
      </c>
      <c r="P19" s="31">
        <v>14.3338</v>
      </c>
      <c r="Q19" s="31">
        <v>28.901299999999999</v>
      </c>
      <c r="R19" s="36">
        <v>2.3685999999999998</v>
      </c>
      <c r="BC19" s="34" t="s">
        <v>329</v>
      </c>
      <c r="BD19" s="62" t="s">
        <v>12</v>
      </c>
      <c r="BE19" s="58" t="s">
        <v>25</v>
      </c>
      <c r="BF19" s="61">
        <v>4064</v>
      </c>
      <c r="BG19" s="61">
        <v>63</v>
      </c>
      <c r="BH19" s="159">
        <v>65.783000000000001</v>
      </c>
      <c r="BI19" s="164">
        <v>0.249</v>
      </c>
      <c r="BJ19" s="167">
        <v>63</v>
      </c>
      <c r="BK19" s="156">
        <v>14.346</v>
      </c>
      <c r="BL19" s="156">
        <v>1E-3</v>
      </c>
      <c r="BM19" s="167">
        <v>63</v>
      </c>
      <c r="BN19" s="156">
        <v>38.603000000000002</v>
      </c>
      <c r="BO19" s="156">
        <v>2E-3</v>
      </c>
      <c r="BP19" s="167">
        <v>63</v>
      </c>
      <c r="BQ19" s="167">
        <v>159</v>
      </c>
      <c r="BR19" s="159">
        <v>4.5</v>
      </c>
      <c r="BS19" s="170">
        <v>7.1999999999999998E-3</v>
      </c>
      <c r="BT19" s="167">
        <v>44</v>
      </c>
      <c r="BU19" s="167">
        <v>63</v>
      </c>
      <c r="BV19" s="167">
        <v>15</v>
      </c>
      <c r="BW19" s="159">
        <v>2</v>
      </c>
      <c r="BX19" s="170">
        <v>9.0300000000000005E-2</v>
      </c>
      <c r="BY19" s="167">
        <v>38</v>
      </c>
      <c r="BZ19" s="167">
        <v>63</v>
      </c>
      <c r="CA19" s="167">
        <v>140</v>
      </c>
      <c r="CB19" s="159">
        <v>2.5</v>
      </c>
      <c r="CC19" s="173">
        <v>1.66E-6</v>
      </c>
      <c r="CD19" s="209">
        <v>46</v>
      </c>
    </row>
    <row r="20" spans="1:144" ht="16" customHeight="1" x14ac:dyDescent="0.15">
      <c r="A20" s="28" t="s">
        <v>6</v>
      </c>
      <c r="B20" s="28">
        <v>2</v>
      </c>
      <c r="C20" s="28">
        <v>7</v>
      </c>
      <c r="D20" s="28" t="s">
        <v>19</v>
      </c>
      <c r="E20" s="28">
        <v>6</v>
      </c>
      <c r="F20" s="28">
        <v>8</v>
      </c>
      <c r="G20" s="28">
        <v>2018</v>
      </c>
      <c r="H20" s="29">
        <v>41.8307</v>
      </c>
      <c r="I20" s="35">
        <v>10.751799999999999</v>
      </c>
      <c r="J20" s="30">
        <v>50.893000000000001</v>
      </c>
      <c r="K20" s="31">
        <v>14.63</v>
      </c>
      <c r="L20" s="31">
        <v>38.549100000000003</v>
      </c>
      <c r="M20" s="31">
        <v>0.24940000000000001</v>
      </c>
      <c r="N20" s="32">
        <v>96.440899999999999</v>
      </c>
      <c r="O20" s="31">
        <v>261.78399999999999</v>
      </c>
      <c r="P20" s="31">
        <v>14.622299999999999</v>
      </c>
      <c r="Q20" s="31">
        <v>28.796199999999999</v>
      </c>
      <c r="R20" s="36">
        <v>2.6848999999999998</v>
      </c>
      <c r="Z20" s="132" t="s">
        <v>26</v>
      </c>
      <c r="AA20" s="133">
        <v>2.5899999999999999E-2</v>
      </c>
      <c r="AB20" s="133">
        <v>2.47E-2</v>
      </c>
      <c r="AC20" s="133" t="s">
        <v>603</v>
      </c>
      <c r="AD20" s="133">
        <v>9.1000000000000004E-3</v>
      </c>
      <c r="AE20" s="133">
        <v>6.4000000000000003E-3</v>
      </c>
      <c r="AF20" s="133">
        <v>2.4400000000000002E-2</v>
      </c>
      <c r="AG20" s="133">
        <v>1.7500000000000002E-2</v>
      </c>
      <c r="AH20" s="133">
        <v>3.0999999999999999E-3</v>
      </c>
      <c r="AI20" s="133">
        <v>1.1999999999999999E-3</v>
      </c>
      <c r="AJ20" s="133">
        <v>2.8999999999999998E-3</v>
      </c>
      <c r="AK20" s="133">
        <v>7.7499999999999999E-2</v>
      </c>
      <c r="AL20" s="133">
        <v>9.2999999999999992E-3</v>
      </c>
      <c r="AM20" s="133" t="s">
        <v>603</v>
      </c>
      <c r="AN20" s="133">
        <v>1.5E-3</v>
      </c>
      <c r="AO20" s="133" t="s">
        <v>603</v>
      </c>
      <c r="AP20" s="133">
        <v>7.4899999999999994E-2</v>
      </c>
      <c r="AQ20" s="133" t="s">
        <v>603</v>
      </c>
      <c r="AR20" s="133">
        <v>2E-3</v>
      </c>
      <c r="AS20" s="133" t="s">
        <v>603</v>
      </c>
      <c r="AT20" s="133">
        <v>3.2000000000000001E-2</v>
      </c>
      <c r="AU20" s="133">
        <v>3.2000000000000001E-2</v>
      </c>
      <c r="AV20" s="133" t="s">
        <v>603</v>
      </c>
      <c r="AW20" s="133">
        <v>0.31900000000000001</v>
      </c>
      <c r="AX20" s="133">
        <v>0.31900000000000001</v>
      </c>
      <c r="AY20" s="133">
        <v>2.5000000000000001E-3</v>
      </c>
      <c r="AZ20" s="135">
        <v>2.3099999999999999E-2</v>
      </c>
      <c r="BA20" s="34" t="s">
        <v>26</v>
      </c>
      <c r="BD20" s="62"/>
      <c r="BF20" s="61">
        <v>4064</v>
      </c>
      <c r="BG20" s="61">
        <v>42</v>
      </c>
      <c r="BH20" s="159">
        <v>50.941000000000003</v>
      </c>
      <c r="BI20" s="164">
        <v>0.22600000000000001</v>
      </c>
      <c r="BJ20" s="167">
        <v>42</v>
      </c>
      <c r="BK20" s="156">
        <v>14.615</v>
      </c>
      <c r="BL20" s="156">
        <v>0.02</v>
      </c>
      <c r="BM20" s="167">
        <v>42</v>
      </c>
      <c r="BN20" s="156">
        <v>38.551000000000002</v>
      </c>
      <c r="BO20" s="156">
        <v>2E-3</v>
      </c>
      <c r="BP20" s="167">
        <v>42</v>
      </c>
      <c r="BQ20" s="167">
        <v>83</v>
      </c>
      <c r="BR20" s="159">
        <v>4</v>
      </c>
      <c r="BS20" s="170">
        <v>7.1999999999999998E-3</v>
      </c>
      <c r="BT20" s="167">
        <v>44</v>
      </c>
      <c r="BU20" s="167">
        <v>42</v>
      </c>
      <c r="BV20" s="167">
        <v>10</v>
      </c>
      <c r="BW20" s="159">
        <v>2.5</v>
      </c>
      <c r="BX20" s="170">
        <v>9.0300000000000005E-2</v>
      </c>
      <c r="BY20" s="167">
        <v>38</v>
      </c>
      <c r="BZ20" s="167">
        <v>42</v>
      </c>
      <c r="CA20" s="167">
        <v>150</v>
      </c>
      <c r="CB20" s="159">
        <v>2.5</v>
      </c>
      <c r="CC20" s="173">
        <v>1.66E-6</v>
      </c>
      <c r="CD20" s="209">
        <v>46</v>
      </c>
    </row>
    <row r="21" spans="1:144" ht="16" customHeight="1" x14ac:dyDescent="0.15">
      <c r="A21" s="28" t="s">
        <v>6</v>
      </c>
      <c r="B21" s="28">
        <v>2</v>
      </c>
      <c r="C21" s="28">
        <v>8</v>
      </c>
      <c r="D21" s="28" t="s">
        <v>19</v>
      </c>
      <c r="E21" s="28">
        <v>6</v>
      </c>
      <c r="F21" s="28">
        <v>8</v>
      </c>
      <c r="G21" s="28">
        <v>2018</v>
      </c>
      <c r="H21" s="29">
        <v>41.8307</v>
      </c>
      <c r="I21" s="35">
        <v>10.751799999999999</v>
      </c>
      <c r="J21" s="30">
        <v>41.014000000000003</v>
      </c>
      <c r="K21" s="31">
        <v>15.177099999999999</v>
      </c>
      <c r="L21" s="31">
        <v>38.506</v>
      </c>
      <c r="M21" s="31">
        <v>0.11990000000000001</v>
      </c>
      <c r="N21" s="32">
        <v>96.526399999999995</v>
      </c>
      <c r="O21" s="31">
        <v>273.35700000000003</v>
      </c>
      <c r="P21" s="31">
        <v>15.1707</v>
      </c>
      <c r="Q21" s="31">
        <v>28.639399999999998</v>
      </c>
      <c r="R21" s="36">
        <v>2.8182999999999998</v>
      </c>
      <c r="Z21" s="132" t="s">
        <v>27</v>
      </c>
      <c r="AA21" s="133">
        <v>1.3899999999999999E-2</v>
      </c>
      <c r="AB21" s="133">
        <v>1.9400000000000001E-2</v>
      </c>
      <c r="AC21" s="133" t="s">
        <v>603</v>
      </c>
      <c r="AD21" s="133">
        <v>1.0200000000000001E-2</v>
      </c>
      <c r="AE21" s="133" t="s">
        <v>603</v>
      </c>
      <c r="AF21" s="133">
        <v>1.5900000000000001E-2</v>
      </c>
      <c r="AG21" s="133">
        <v>1.21E-2</v>
      </c>
      <c r="AH21" s="133">
        <v>2.5000000000000001E-3</v>
      </c>
      <c r="AI21" s="133" t="s">
        <v>603</v>
      </c>
      <c r="AJ21" s="133">
        <v>2.5000000000000001E-3</v>
      </c>
      <c r="AK21" s="133">
        <v>5.1900000000000002E-2</v>
      </c>
      <c r="AL21" s="133">
        <v>0.01</v>
      </c>
      <c r="AM21" s="133" t="s">
        <v>603</v>
      </c>
      <c r="AN21" s="133">
        <v>1E-3</v>
      </c>
      <c r="AO21" s="133">
        <v>1.1000000000000001E-3</v>
      </c>
      <c r="AP21" s="133">
        <v>2.8899999999999999E-2</v>
      </c>
      <c r="AQ21" s="133">
        <v>8.9999999999999998E-4</v>
      </c>
      <c r="AR21" s="133">
        <v>1.1999999999999999E-3</v>
      </c>
      <c r="AS21" s="133" t="s">
        <v>603</v>
      </c>
      <c r="AT21" s="133">
        <v>2.0299999999999999E-2</v>
      </c>
      <c r="AU21" s="133">
        <v>2.0299999999999999E-2</v>
      </c>
      <c r="AV21" s="133" t="s">
        <v>603</v>
      </c>
      <c r="AW21" s="133">
        <v>0.18110000000000001</v>
      </c>
      <c r="AX21" s="133">
        <v>0.18110000000000001</v>
      </c>
      <c r="AY21" s="133">
        <v>1.1999999999999999E-3</v>
      </c>
      <c r="AZ21" s="135">
        <v>9.7999999999999997E-3</v>
      </c>
      <c r="BA21" s="34" t="s">
        <v>27</v>
      </c>
      <c r="BD21" s="62"/>
      <c r="BF21" s="61">
        <v>4064</v>
      </c>
      <c r="BG21" s="61">
        <v>47</v>
      </c>
      <c r="BH21" s="159">
        <v>40.71</v>
      </c>
      <c r="BI21" s="164">
        <v>0.25800000000000001</v>
      </c>
      <c r="BJ21" s="167">
        <v>47</v>
      </c>
      <c r="BK21" s="156">
        <v>15.202</v>
      </c>
      <c r="BL21" s="156">
        <v>2.8000000000000001E-2</v>
      </c>
      <c r="BM21" s="167">
        <v>47</v>
      </c>
      <c r="BN21" s="156">
        <v>38.503</v>
      </c>
      <c r="BO21" s="156">
        <v>3.0000000000000001E-3</v>
      </c>
      <c r="BP21" s="167">
        <v>47</v>
      </c>
      <c r="BQ21" s="167">
        <v>68</v>
      </c>
      <c r="BR21" s="159">
        <v>2.5</v>
      </c>
      <c r="BS21" s="170">
        <v>7.1999999999999998E-3</v>
      </c>
      <c r="BT21" s="167">
        <v>44</v>
      </c>
      <c r="BU21" s="167">
        <v>47</v>
      </c>
      <c r="BV21" s="167">
        <v>13</v>
      </c>
      <c r="BW21" s="159">
        <v>4</v>
      </c>
      <c r="BX21" s="170">
        <v>9.0300000000000005E-2</v>
      </c>
      <c r="BY21" s="167">
        <v>38</v>
      </c>
      <c r="BZ21" s="167">
        <v>47</v>
      </c>
      <c r="CA21" s="167">
        <v>137</v>
      </c>
      <c r="CB21" s="159">
        <v>2.5</v>
      </c>
      <c r="CC21" s="173">
        <v>1.66E-6</v>
      </c>
      <c r="CD21" s="209">
        <v>46</v>
      </c>
    </row>
    <row r="22" spans="1:144" ht="16" customHeight="1" x14ac:dyDescent="0.15">
      <c r="A22" s="28" t="s">
        <v>6</v>
      </c>
      <c r="B22" s="28">
        <v>2</v>
      </c>
      <c r="C22" s="28">
        <v>9</v>
      </c>
      <c r="D22" s="28" t="s">
        <v>19</v>
      </c>
      <c r="E22" s="28">
        <v>6</v>
      </c>
      <c r="F22" s="28">
        <v>8</v>
      </c>
      <c r="G22" s="28">
        <v>2018</v>
      </c>
      <c r="H22" s="29">
        <v>41.8307</v>
      </c>
      <c r="I22" s="35">
        <v>10.751799999999999</v>
      </c>
      <c r="J22" s="30">
        <v>20.971</v>
      </c>
      <c r="K22" s="31">
        <v>18.595199999999998</v>
      </c>
      <c r="L22" s="31">
        <v>38.2714</v>
      </c>
      <c r="M22" s="31">
        <v>3.9399999999999998E-2</v>
      </c>
      <c r="N22" s="32">
        <v>97.016400000000004</v>
      </c>
      <c r="O22" s="31">
        <v>254.08</v>
      </c>
      <c r="P22" s="31">
        <v>18.5915</v>
      </c>
      <c r="Q22" s="31">
        <v>27.6296</v>
      </c>
      <c r="R22" s="36">
        <v>2.8028</v>
      </c>
      <c r="Z22" s="132" t="s">
        <v>28</v>
      </c>
      <c r="AA22" s="133">
        <v>5.1000000000000004E-3</v>
      </c>
      <c r="AB22" s="133">
        <v>9.1000000000000004E-3</v>
      </c>
      <c r="AC22" s="133" t="s">
        <v>603</v>
      </c>
      <c r="AD22" s="133">
        <v>5.3E-3</v>
      </c>
      <c r="AE22" s="133" t="s">
        <v>603</v>
      </c>
      <c r="AF22" s="133">
        <v>7.3000000000000001E-3</v>
      </c>
      <c r="AG22" s="133">
        <v>4.3E-3</v>
      </c>
      <c r="AH22" s="133">
        <v>8.0000000000000004E-4</v>
      </c>
      <c r="AI22" s="133" t="s">
        <v>603</v>
      </c>
      <c r="AJ22" s="133">
        <v>1.4E-3</v>
      </c>
      <c r="AK22" s="133">
        <v>2.98E-2</v>
      </c>
      <c r="AL22" s="133">
        <v>1.0999999999999999E-2</v>
      </c>
      <c r="AM22" s="133" t="s">
        <v>603</v>
      </c>
      <c r="AN22" s="133">
        <v>1.4E-3</v>
      </c>
      <c r="AO22" s="133">
        <v>1.5E-3</v>
      </c>
      <c r="AP22" s="133">
        <v>1.1299999999999999E-2</v>
      </c>
      <c r="AQ22" s="133">
        <v>4.0000000000000002E-4</v>
      </c>
      <c r="AR22" s="133">
        <v>5.0000000000000001E-4</v>
      </c>
      <c r="AS22" s="133" t="s">
        <v>603</v>
      </c>
      <c r="AT22" s="133">
        <v>6.7000000000000002E-3</v>
      </c>
      <c r="AU22" s="133">
        <v>6.7000000000000002E-3</v>
      </c>
      <c r="AV22" s="133" t="s">
        <v>603</v>
      </c>
      <c r="AW22" s="133">
        <v>9.1200000000000003E-2</v>
      </c>
      <c r="AX22" s="133">
        <v>9.1200000000000003E-2</v>
      </c>
      <c r="AY22" s="133" t="s">
        <v>603</v>
      </c>
      <c r="AZ22" s="135">
        <v>6.1999999999999998E-3</v>
      </c>
      <c r="BA22" s="34" t="s">
        <v>28</v>
      </c>
      <c r="BD22" s="62"/>
      <c r="BF22" s="61">
        <v>4064</v>
      </c>
      <c r="BG22" s="61">
        <v>45</v>
      </c>
      <c r="BH22" s="159">
        <v>20.797000000000001</v>
      </c>
      <c r="BI22" s="164">
        <v>0.14099999999999999</v>
      </c>
      <c r="BJ22" s="167">
        <v>45</v>
      </c>
      <c r="BK22" s="156">
        <v>18.594999999999999</v>
      </c>
      <c r="BL22" s="156">
        <v>8.0000000000000002E-3</v>
      </c>
      <c r="BM22" s="167">
        <v>45</v>
      </c>
      <c r="BN22" s="156">
        <v>38.271999999999998</v>
      </c>
      <c r="BO22" s="156">
        <v>3.0000000000000001E-3</v>
      </c>
      <c r="BP22" s="167">
        <v>45</v>
      </c>
      <c r="BQ22" s="167">
        <v>44</v>
      </c>
      <c r="BR22" s="159">
        <v>1.5</v>
      </c>
      <c r="BS22" s="170">
        <v>7.1999999999999998E-3</v>
      </c>
      <c r="BT22" s="167">
        <v>44</v>
      </c>
      <c r="BU22" s="167">
        <v>45</v>
      </c>
      <c r="BV22" s="167">
        <v>9</v>
      </c>
      <c r="BW22" s="159">
        <v>1.5</v>
      </c>
      <c r="BX22" s="170">
        <v>9.0300000000000005E-2</v>
      </c>
      <c r="BY22" s="167">
        <v>38</v>
      </c>
      <c r="BZ22" s="167">
        <v>45</v>
      </c>
      <c r="CA22" s="167">
        <v>123</v>
      </c>
      <c r="CB22" s="159">
        <v>3.5</v>
      </c>
      <c r="CC22" s="173">
        <v>1.66E-6</v>
      </c>
      <c r="CD22" s="209">
        <v>46</v>
      </c>
    </row>
    <row r="23" spans="1:144" ht="16" customHeight="1" x14ac:dyDescent="0.15">
      <c r="A23" s="28" t="s">
        <v>6</v>
      </c>
      <c r="B23" s="28">
        <v>2</v>
      </c>
      <c r="C23" s="28">
        <v>10</v>
      </c>
      <c r="D23" s="28" t="s">
        <v>19</v>
      </c>
      <c r="E23" s="28">
        <v>6</v>
      </c>
      <c r="F23" s="28">
        <v>8</v>
      </c>
      <c r="G23" s="28">
        <v>2018</v>
      </c>
      <c r="H23" s="29">
        <v>41.8307</v>
      </c>
      <c r="I23" s="35">
        <v>10.751799999999999</v>
      </c>
      <c r="J23" s="30">
        <v>20.629000000000001</v>
      </c>
      <c r="K23" s="31">
        <v>18.6127</v>
      </c>
      <c r="L23" s="31">
        <v>38.274000000000001</v>
      </c>
      <c r="M23" s="31">
        <v>3.2000000000000001E-2</v>
      </c>
      <c r="N23" s="32">
        <v>97.000900000000001</v>
      </c>
      <c r="O23" s="31">
        <v>254.12</v>
      </c>
      <c r="P23" s="31">
        <v>18.609100000000002</v>
      </c>
      <c r="Q23" s="31">
        <v>27.627099999999999</v>
      </c>
      <c r="R23" s="36">
        <v>2.8041</v>
      </c>
      <c r="BD23" s="62"/>
      <c r="BF23" s="61">
        <v>4064</v>
      </c>
      <c r="BG23" s="61">
        <v>45</v>
      </c>
      <c r="BH23" s="159">
        <v>20.797000000000001</v>
      </c>
      <c r="BI23" s="164">
        <v>0.14099999999999999</v>
      </c>
      <c r="BJ23" s="167">
        <v>45</v>
      </c>
      <c r="BK23" s="156">
        <v>18.594999999999999</v>
      </c>
      <c r="BL23" s="156">
        <v>8.0000000000000002E-3</v>
      </c>
      <c r="BM23" s="167">
        <v>45</v>
      </c>
      <c r="BN23" s="156">
        <v>38.271999999999998</v>
      </c>
      <c r="BO23" s="156">
        <v>3.0000000000000001E-3</v>
      </c>
      <c r="BP23" s="167">
        <v>45</v>
      </c>
      <c r="BQ23" s="167">
        <v>44</v>
      </c>
      <c r="BR23" s="159">
        <v>1.5</v>
      </c>
      <c r="BS23" s="170">
        <v>7.1999999999999998E-3</v>
      </c>
      <c r="BT23" s="167">
        <v>44</v>
      </c>
      <c r="BU23" s="167">
        <v>45</v>
      </c>
      <c r="BV23" s="167">
        <v>9</v>
      </c>
      <c r="BW23" s="159">
        <v>1.5</v>
      </c>
      <c r="BX23" s="170">
        <v>9.0300000000000005E-2</v>
      </c>
      <c r="BY23" s="167">
        <v>38</v>
      </c>
      <c r="BZ23" s="167">
        <v>45</v>
      </c>
      <c r="CA23" s="167">
        <v>123</v>
      </c>
      <c r="CB23" s="159">
        <v>3.5</v>
      </c>
      <c r="CC23" s="173">
        <v>1.66E-6</v>
      </c>
      <c r="CD23" s="209">
        <v>46</v>
      </c>
    </row>
    <row r="24" spans="1:144" ht="16" customHeight="1" x14ac:dyDescent="0.15">
      <c r="A24" s="28" t="s">
        <v>6</v>
      </c>
      <c r="B24" s="28">
        <v>2</v>
      </c>
      <c r="C24" s="28">
        <v>11</v>
      </c>
      <c r="D24" s="28" t="s">
        <v>19</v>
      </c>
      <c r="E24" s="28">
        <v>6</v>
      </c>
      <c r="F24" s="28">
        <v>8</v>
      </c>
      <c r="G24" s="28">
        <v>2018</v>
      </c>
      <c r="H24" s="29">
        <v>41.8307</v>
      </c>
      <c r="I24" s="35">
        <v>10.751799999999999</v>
      </c>
      <c r="J24" s="30">
        <v>6.8639999999999999</v>
      </c>
      <c r="K24" s="31">
        <v>22.421399999999998</v>
      </c>
      <c r="L24" s="31">
        <v>38.3705</v>
      </c>
      <c r="M24" s="31">
        <v>3.2800000000000003E-2</v>
      </c>
      <c r="N24" s="32">
        <v>96.342699999999994</v>
      </c>
      <c r="O24" s="31">
        <v>227.60499999999999</v>
      </c>
      <c r="P24" s="31">
        <v>22.42</v>
      </c>
      <c r="Q24" s="31">
        <v>26.661000000000001</v>
      </c>
      <c r="R24" s="36">
        <v>2.7189000000000001</v>
      </c>
      <c r="Z24" s="132" t="s">
        <v>29</v>
      </c>
      <c r="AA24" s="133">
        <v>6.3E-3</v>
      </c>
      <c r="AB24" s="133">
        <v>1.0999999999999999E-2</v>
      </c>
      <c r="AC24" s="133" t="s">
        <v>603</v>
      </c>
      <c r="AD24" s="133">
        <v>5.4999999999999997E-3</v>
      </c>
      <c r="AE24" s="133" t="s">
        <v>603</v>
      </c>
      <c r="AF24" s="133">
        <v>8.2000000000000007E-3</v>
      </c>
      <c r="AG24" s="133">
        <v>5.5999999999999999E-3</v>
      </c>
      <c r="AH24" s="133" t="s">
        <v>603</v>
      </c>
      <c r="AI24" s="133" t="s">
        <v>603</v>
      </c>
      <c r="AJ24" s="133">
        <v>1.6999999999999999E-3</v>
      </c>
      <c r="AK24" s="133">
        <v>4.0500000000000001E-2</v>
      </c>
      <c r="AL24" s="133">
        <v>2.2100000000000002E-2</v>
      </c>
      <c r="AM24" s="133" t="s">
        <v>603</v>
      </c>
      <c r="AN24" s="133">
        <v>1.8E-3</v>
      </c>
      <c r="AO24" s="133">
        <v>3.0000000000000001E-3</v>
      </c>
      <c r="AP24" s="133">
        <v>1.4200000000000001E-2</v>
      </c>
      <c r="AQ24" s="133">
        <v>5.0000000000000001E-4</v>
      </c>
      <c r="AR24" s="133">
        <v>6.9999999999999999E-4</v>
      </c>
      <c r="AS24" s="133" t="s">
        <v>603</v>
      </c>
      <c r="AT24" s="133">
        <v>5.8999999999999999E-3</v>
      </c>
      <c r="AU24" s="133">
        <v>5.8999999999999999E-3</v>
      </c>
      <c r="AV24" s="133" t="s">
        <v>603</v>
      </c>
      <c r="AW24" s="133">
        <v>0.11360000000000001</v>
      </c>
      <c r="AX24" s="133">
        <v>0.11360000000000001</v>
      </c>
      <c r="AY24" s="133" t="s">
        <v>603</v>
      </c>
      <c r="AZ24" s="135">
        <v>7.0000000000000001E-3</v>
      </c>
      <c r="BA24" s="34" t="s">
        <v>29</v>
      </c>
      <c r="BB24" s="34" t="s">
        <v>29</v>
      </c>
      <c r="BD24" s="62"/>
      <c r="BF24" s="61">
        <v>4064</v>
      </c>
      <c r="BG24" s="61">
        <v>25</v>
      </c>
      <c r="BH24" s="159">
        <v>6.4930000000000003</v>
      </c>
      <c r="BI24" s="164">
        <v>0.26300000000000001</v>
      </c>
      <c r="BJ24" s="167">
        <v>25</v>
      </c>
      <c r="BK24" s="156">
        <v>22.411000000000001</v>
      </c>
      <c r="BL24" s="156">
        <v>5.2999999999999999E-2</v>
      </c>
      <c r="BM24" s="167">
        <v>25</v>
      </c>
      <c r="BN24" s="156">
        <v>38.365000000000002</v>
      </c>
      <c r="BO24" s="156">
        <v>7.0000000000000001E-3</v>
      </c>
      <c r="BP24" s="167">
        <v>25</v>
      </c>
      <c r="BQ24" s="167">
        <v>43</v>
      </c>
      <c r="BR24" s="159">
        <v>1</v>
      </c>
      <c r="BS24" s="170">
        <v>7.1999999999999998E-3</v>
      </c>
      <c r="BT24" s="167">
        <v>44</v>
      </c>
      <c r="BU24" s="167">
        <v>25</v>
      </c>
      <c r="BV24" s="167">
        <v>5</v>
      </c>
      <c r="BW24" s="159">
        <v>5</v>
      </c>
      <c r="BX24" s="170">
        <v>9.0300000000000005E-2</v>
      </c>
      <c r="BY24" s="167">
        <v>38</v>
      </c>
      <c r="BZ24" s="167">
        <v>25</v>
      </c>
      <c r="CA24" s="167">
        <v>145</v>
      </c>
      <c r="CB24" s="159">
        <v>3</v>
      </c>
      <c r="CC24" s="173">
        <v>1.66E-6</v>
      </c>
      <c r="CD24" s="209">
        <v>46</v>
      </c>
    </row>
    <row r="25" spans="1:144" ht="16" customHeight="1" x14ac:dyDescent="0.15">
      <c r="A25" s="28" t="s">
        <v>6</v>
      </c>
      <c r="B25" s="28">
        <v>2</v>
      </c>
      <c r="C25" s="28">
        <v>12</v>
      </c>
      <c r="D25" s="28" t="s">
        <v>19</v>
      </c>
      <c r="E25" s="28">
        <v>6</v>
      </c>
      <c r="F25" s="28">
        <v>8</v>
      </c>
      <c r="G25" s="28">
        <v>2018</v>
      </c>
      <c r="H25" s="29">
        <v>41.8307</v>
      </c>
      <c r="I25" s="35">
        <v>10.751799999999999</v>
      </c>
      <c r="J25" s="30">
        <v>5.3289999999999997</v>
      </c>
      <c r="K25" s="31">
        <v>22.446300000000001</v>
      </c>
      <c r="L25" s="31">
        <v>38.373100000000001</v>
      </c>
      <c r="M25" s="31">
        <v>7.3499999999999996E-2</v>
      </c>
      <c r="N25" s="32">
        <v>96.299700000000001</v>
      </c>
      <c r="O25" s="31">
        <v>228.678</v>
      </c>
      <c r="P25" s="31">
        <v>22.4452</v>
      </c>
      <c r="Q25" s="31">
        <v>26.6557</v>
      </c>
      <c r="R25" s="36">
        <v>2.7246000000000001</v>
      </c>
      <c r="BC25" s="34" t="s">
        <v>330</v>
      </c>
      <c r="BD25" s="62" t="s">
        <v>18</v>
      </c>
      <c r="BE25" s="58" t="s">
        <v>30</v>
      </c>
      <c r="BF25" s="61">
        <v>4064</v>
      </c>
      <c r="BG25" s="61">
        <v>18</v>
      </c>
      <c r="BH25" s="159">
        <v>5.4980000000000002</v>
      </c>
      <c r="BI25" s="164">
        <v>0.23699999999999999</v>
      </c>
      <c r="BJ25" s="167">
        <v>18</v>
      </c>
      <c r="BK25" s="156">
        <v>22.439</v>
      </c>
      <c r="BL25" s="156">
        <v>2.1000000000000001E-2</v>
      </c>
      <c r="BM25" s="167">
        <v>18</v>
      </c>
      <c r="BN25" s="156">
        <v>38.372999999999998</v>
      </c>
      <c r="BO25" s="156">
        <v>2E-3</v>
      </c>
      <c r="BP25" s="167">
        <v>18</v>
      </c>
      <c r="BQ25" s="167">
        <v>43</v>
      </c>
      <c r="BR25" s="159">
        <v>1</v>
      </c>
      <c r="BS25" s="170">
        <v>7.1999999999999998E-3</v>
      </c>
      <c r="BT25" s="167">
        <v>44</v>
      </c>
      <c r="BU25" s="167">
        <v>18</v>
      </c>
      <c r="BV25" s="167">
        <v>3</v>
      </c>
      <c r="BW25" s="159">
        <v>3.5</v>
      </c>
      <c r="BX25" s="170">
        <v>9.0300000000000005E-2</v>
      </c>
      <c r="BY25" s="167">
        <v>38</v>
      </c>
      <c r="BZ25" s="167">
        <v>18</v>
      </c>
      <c r="CA25" s="167">
        <v>146</v>
      </c>
      <c r="CB25" s="159">
        <v>3</v>
      </c>
      <c r="CC25" s="173">
        <v>1.66E-6</v>
      </c>
      <c r="CD25" s="209">
        <v>46</v>
      </c>
    </row>
    <row r="26" spans="1:144" s="46" customFormat="1" ht="16" customHeight="1" x14ac:dyDescent="0.15">
      <c r="A26" s="37" t="s">
        <v>6</v>
      </c>
      <c r="B26" s="37">
        <v>3</v>
      </c>
      <c r="C26" s="37">
        <v>1</v>
      </c>
      <c r="D26" s="37" t="s">
        <v>5</v>
      </c>
      <c r="E26" s="37">
        <v>6</v>
      </c>
      <c r="F26" s="37">
        <v>10</v>
      </c>
      <c r="G26" s="37">
        <v>2018</v>
      </c>
      <c r="H26" s="38">
        <v>37.0002</v>
      </c>
      <c r="I26" s="39">
        <v>16.9968</v>
      </c>
      <c r="J26" s="40">
        <v>1005.352</v>
      </c>
      <c r="K26" s="41">
        <v>13.805999999999999</v>
      </c>
      <c r="L26" s="41">
        <v>38.7714</v>
      </c>
      <c r="M26" s="41">
        <v>-8.6099999999999996E-2</v>
      </c>
      <c r="N26" s="42">
        <v>98.493799999999993</v>
      </c>
      <c r="O26" s="41">
        <v>185.47499999999999</v>
      </c>
      <c r="P26" s="41">
        <v>13.6533</v>
      </c>
      <c r="Q26" s="41">
        <v>29.180099999999999</v>
      </c>
      <c r="R26" s="43">
        <v>1.8533999999999999</v>
      </c>
      <c r="S26" s="127">
        <v>185.16</v>
      </c>
      <c r="T26" s="45" t="s">
        <v>31</v>
      </c>
      <c r="U26" s="120">
        <v>8.0920000000000005</v>
      </c>
      <c r="V26" s="120">
        <v>0</v>
      </c>
      <c r="W26" s="120">
        <v>0.23200000000000001</v>
      </c>
      <c r="X26" s="120">
        <v>5.3209999999999997</v>
      </c>
      <c r="Y26" s="124">
        <f t="shared" ref="Y26:Y61" si="1">X26-V26</f>
        <v>5.3209999999999997</v>
      </c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  <c r="BA26" s="45"/>
      <c r="BB26" s="45"/>
      <c r="BC26" s="45"/>
      <c r="BD26" s="45"/>
      <c r="BE26" s="57"/>
      <c r="BF26" s="60">
        <v>4064</v>
      </c>
      <c r="BG26" s="60">
        <v>90</v>
      </c>
      <c r="BH26" s="158">
        <v>1004.652</v>
      </c>
      <c r="BI26" s="158">
        <v>0.38800000000000001</v>
      </c>
      <c r="BJ26" s="166">
        <v>90</v>
      </c>
      <c r="BK26" s="155">
        <v>13.807</v>
      </c>
      <c r="BL26" s="155">
        <v>1E-3</v>
      </c>
      <c r="BM26" s="166">
        <v>90</v>
      </c>
      <c r="BN26" s="155">
        <v>38.771000000000001</v>
      </c>
      <c r="BO26" s="155">
        <v>0</v>
      </c>
      <c r="BP26" s="166">
        <v>90</v>
      </c>
      <c r="BQ26" s="166">
        <v>32</v>
      </c>
      <c r="BR26" s="158">
        <v>1</v>
      </c>
      <c r="BS26" s="169">
        <v>7.1999999999999998E-3</v>
      </c>
      <c r="BT26" s="166">
        <v>44</v>
      </c>
      <c r="BU26" s="166">
        <v>90</v>
      </c>
      <c r="BV26" s="166">
        <v>18</v>
      </c>
      <c r="BW26" s="158">
        <v>1</v>
      </c>
      <c r="BX26" s="169">
        <v>9.0300000000000005E-2</v>
      </c>
      <c r="BY26" s="166">
        <v>38</v>
      </c>
      <c r="BZ26" s="166">
        <v>90</v>
      </c>
      <c r="CA26" s="166">
        <v>82</v>
      </c>
      <c r="CB26" s="158">
        <v>1.5</v>
      </c>
      <c r="CC26" s="172">
        <v>1.66E-6</v>
      </c>
      <c r="CD26" s="210">
        <v>46</v>
      </c>
      <c r="CE26" s="60" t="s">
        <v>663</v>
      </c>
      <c r="CF26" s="60">
        <v>71</v>
      </c>
      <c r="CG26" s="158">
        <v>1002.664</v>
      </c>
      <c r="CH26" s="158">
        <v>0.60299999999999998</v>
      </c>
      <c r="CI26" s="166">
        <v>59</v>
      </c>
      <c r="CJ26" s="155">
        <v>13.808</v>
      </c>
      <c r="CK26" s="155">
        <v>1E-3</v>
      </c>
      <c r="CL26" s="166">
        <v>59</v>
      </c>
      <c r="CM26" s="155">
        <v>38.767000000000003</v>
      </c>
      <c r="CN26" s="155">
        <v>0</v>
      </c>
      <c r="CO26" s="166">
        <v>6</v>
      </c>
      <c r="CP26" s="152">
        <v>166.12299999999999</v>
      </c>
      <c r="CQ26" s="152">
        <v>0.122</v>
      </c>
      <c r="CR26" s="166">
        <v>6</v>
      </c>
      <c r="CS26" s="166">
        <v>50</v>
      </c>
      <c r="CT26" s="158">
        <v>0.5</v>
      </c>
      <c r="CU26" s="169">
        <v>7.3000000000000001E-3</v>
      </c>
      <c r="CV26" s="166">
        <v>45</v>
      </c>
      <c r="CW26" s="166">
        <v>6</v>
      </c>
      <c r="CX26" s="166">
        <v>59</v>
      </c>
      <c r="CY26" s="158">
        <v>2</v>
      </c>
      <c r="CZ26" s="169">
        <v>9.0700000000000003E-2</v>
      </c>
      <c r="DA26" s="166">
        <v>44</v>
      </c>
      <c r="DB26" s="166">
        <v>6</v>
      </c>
      <c r="DC26" s="166">
        <v>94</v>
      </c>
      <c r="DD26" s="158">
        <v>1</v>
      </c>
      <c r="DE26" s="172">
        <v>1.6199999999999999E-6</v>
      </c>
      <c r="DF26" s="166">
        <v>46</v>
      </c>
      <c r="DG26" s="166"/>
      <c r="DH26" s="158"/>
      <c r="DI26" s="161"/>
      <c r="DJ26" s="60" t="s">
        <v>664</v>
      </c>
      <c r="DK26" s="60">
        <v>81</v>
      </c>
      <c r="DL26" s="158">
        <v>1002.977</v>
      </c>
      <c r="DM26" s="158">
        <v>0.55800000000000005</v>
      </c>
      <c r="DN26" s="166">
        <v>72</v>
      </c>
      <c r="DO26" s="155">
        <v>13.807</v>
      </c>
      <c r="DP26" s="155">
        <v>1E-3</v>
      </c>
      <c r="DQ26" s="166">
        <v>72</v>
      </c>
      <c r="DR26" s="155">
        <v>38.771999999999998</v>
      </c>
      <c r="DS26" s="155">
        <v>0</v>
      </c>
      <c r="DT26" s="166">
        <v>5</v>
      </c>
      <c r="DU26" s="152">
        <v>168.56200000000001</v>
      </c>
      <c r="DV26" s="152">
        <v>4.1000000000000002E-2</v>
      </c>
      <c r="DW26" s="166">
        <v>4</v>
      </c>
      <c r="DX26" s="166">
        <v>50</v>
      </c>
      <c r="DY26" s="158">
        <v>0</v>
      </c>
      <c r="DZ26" s="169">
        <v>7.1999999999999998E-3</v>
      </c>
      <c r="EA26" s="166">
        <v>45</v>
      </c>
      <c r="EB26" s="166">
        <v>4</v>
      </c>
      <c r="EC26" s="166">
        <v>58</v>
      </c>
      <c r="ED26" s="158">
        <v>1</v>
      </c>
      <c r="EE26" s="169">
        <v>9.0499999999999997E-2</v>
      </c>
      <c r="EF26" s="166">
        <v>44</v>
      </c>
      <c r="EG26" s="166">
        <v>4</v>
      </c>
      <c r="EH26" s="166">
        <v>91</v>
      </c>
      <c r="EI26" s="158">
        <v>2</v>
      </c>
      <c r="EJ26" s="172">
        <v>1.64E-6</v>
      </c>
      <c r="EK26" s="166">
        <v>45</v>
      </c>
      <c r="EL26" s="166"/>
      <c r="EM26" s="158"/>
      <c r="EN26" s="161"/>
    </row>
    <row r="27" spans="1:144" ht="16" customHeight="1" x14ac:dyDescent="0.15">
      <c r="A27" s="28" t="s">
        <v>6</v>
      </c>
      <c r="B27" s="28">
        <v>3</v>
      </c>
      <c r="C27" s="28">
        <v>2</v>
      </c>
      <c r="D27" s="28" t="s">
        <v>5</v>
      </c>
      <c r="E27" s="28">
        <v>6</v>
      </c>
      <c r="F27" s="28">
        <v>10</v>
      </c>
      <c r="G27" s="28">
        <v>2018</v>
      </c>
      <c r="H27" s="29">
        <v>37.0002</v>
      </c>
      <c r="I27" s="35">
        <v>16.9968</v>
      </c>
      <c r="J27" s="30">
        <v>704.548</v>
      </c>
      <c r="K27" s="31">
        <v>13.991899999999999</v>
      </c>
      <c r="L27" s="31">
        <v>38.819400000000002</v>
      </c>
      <c r="M27" s="31">
        <v>-6.9199999999999998E-2</v>
      </c>
      <c r="N27" s="32">
        <v>98.402900000000002</v>
      </c>
      <c r="O27" s="31">
        <v>195.60300000000001</v>
      </c>
      <c r="P27" s="31">
        <v>13.8849</v>
      </c>
      <c r="Q27" s="31">
        <v>29.167400000000001</v>
      </c>
      <c r="R27" s="36">
        <v>1.9892000000000001</v>
      </c>
      <c r="S27" s="128">
        <v>193.48</v>
      </c>
      <c r="T27" s="34" t="s">
        <v>32</v>
      </c>
      <c r="U27" s="118">
        <v>5.8739999999999997</v>
      </c>
      <c r="V27" s="118">
        <v>0</v>
      </c>
      <c r="W27" s="118">
        <v>0.18099999999999999</v>
      </c>
      <c r="X27" s="118">
        <v>4.8819999999999997</v>
      </c>
      <c r="Y27" s="123">
        <f t="shared" si="1"/>
        <v>4.8819999999999997</v>
      </c>
      <c r="BF27" s="61">
        <v>4064</v>
      </c>
      <c r="BG27" s="61">
        <v>98</v>
      </c>
      <c r="BH27" s="159">
        <v>704.47799999999995</v>
      </c>
      <c r="BI27" s="164">
        <v>0.27100000000000002</v>
      </c>
      <c r="BJ27" s="167">
        <v>98</v>
      </c>
      <c r="BK27" s="156">
        <v>13.992000000000001</v>
      </c>
      <c r="BL27" s="156">
        <v>0</v>
      </c>
      <c r="BM27" s="167">
        <v>98</v>
      </c>
      <c r="BN27" s="156">
        <v>38.819000000000003</v>
      </c>
      <c r="BO27" s="156">
        <v>0</v>
      </c>
      <c r="BP27" s="167">
        <v>98</v>
      </c>
      <c r="BQ27" s="167">
        <v>32</v>
      </c>
      <c r="BR27" s="159">
        <v>1</v>
      </c>
      <c r="BS27" s="170">
        <v>7.1999999999999998E-3</v>
      </c>
      <c r="BT27" s="167">
        <v>44</v>
      </c>
      <c r="BU27" s="167">
        <v>98</v>
      </c>
      <c r="BV27" s="167">
        <v>19</v>
      </c>
      <c r="BW27" s="159">
        <v>1</v>
      </c>
      <c r="BX27" s="170">
        <v>9.0300000000000005E-2</v>
      </c>
      <c r="BY27" s="167">
        <v>38</v>
      </c>
      <c r="BZ27" s="167">
        <v>98</v>
      </c>
      <c r="CA27" s="167">
        <v>89</v>
      </c>
      <c r="CB27" s="159">
        <v>1.5</v>
      </c>
      <c r="CC27" s="173">
        <v>1.66E-6</v>
      </c>
      <c r="CD27" s="209">
        <v>46</v>
      </c>
      <c r="CE27" s="61" t="s">
        <v>663</v>
      </c>
      <c r="CF27" s="61">
        <v>114</v>
      </c>
      <c r="CG27" s="159">
        <v>702.73599999999999</v>
      </c>
      <c r="CH27" s="164">
        <v>0.68500000000000005</v>
      </c>
      <c r="CI27" s="167">
        <v>100</v>
      </c>
      <c r="CJ27" s="156">
        <v>13.991</v>
      </c>
      <c r="CK27" s="156">
        <v>1E-3</v>
      </c>
      <c r="CL27" s="167">
        <v>100</v>
      </c>
      <c r="CM27" s="156">
        <v>38.816000000000003</v>
      </c>
      <c r="CN27" s="156">
        <v>1E-3</v>
      </c>
      <c r="CO27" s="167">
        <v>7</v>
      </c>
      <c r="CP27" s="153">
        <v>174.59899999999999</v>
      </c>
      <c r="CQ27" s="153">
        <v>0.47099999999999997</v>
      </c>
      <c r="CR27" s="167">
        <v>7</v>
      </c>
      <c r="CS27" s="167">
        <v>50</v>
      </c>
      <c r="CT27" s="159">
        <v>1</v>
      </c>
      <c r="CU27" s="170">
        <v>7.3000000000000001E-3</v>
      </c>
      <c r="CV27" s="167">
        <v>45</v>
      </c>
      <c r="CW27" s="167">
        <v>7</v>
      </c>
      <c r="CX27" s="167">
        <v>56</v>
      </c>
      <c r="CY27" s="159">
        <v>2.5</v>
      </c>
      <c r="CZ27" s="170">
        <v>9.0700000000000003E-2</v>
      </c>
      <c r="DA27" s="167">
        <v>44</v>
      </c>
      <c r="DB27" s="167">
        <v>7</v>
      </c>
      <c r="DC27" s="167">
        <v>104</v>
      </c>
      <c r="DD27" s="159">
        <v>3</v>
      </c>
      <c r="DE27" s="173">
        <v>1.6199999999999999E-6</v>
      </c>
      <c r="DF27" s="167">
        <v>46</v>
      </c>
      <c r="DJ27" s="61" t="s">
        <v>664</v>
      </c>
      <c r="DK27" s="61">
        <v>114</v>
      </c>
      <c r="DL27" s="159">
        <v>702.84100000000001</v>
      </c>
      <c r="DM27" s="164">
        <v>0.60899999999999999</v>
      </c>
      <c r="DN27" s="167">
        <v>100</v>
      </c>
      <c r="DO27" s="156">
        <v>13.991</v>
      </c>
      <c r="DP27" s="156">
        <v>1E-3</v>
      </c>
      <c r="DQ27" s="167">
        <v>100</v>
      </c>
      <c r="DR27" s="156">
        <v>38.82</v>
      </c>
      <c r="DS27" s="156">
        <v>0</v>
      </c>
      <c r="DT27" s="167">
        <v>7</v>
      </c>
      <c r="DU27" s="153">
        <v>177.101</v>
      </c>
      <c r="DV27" s="153">
        <v>0.35099999999999998</v>
      </c>
      <c r="DW27" s="167">
        <v>7</v>
      </c>
      <c r="DX27" s="167">
        <v>50</v>
      </c>
      <c r="DY27" s="159">
        <v>0.5</v>
      </c>
      <c r="DZ27" s="170">
        <v>7.1999999999999998E-3</v>
      </c>
      <c r="EA27" s="167">
        <v>45</v>
      </c>
      <c r="EB27" s="167">
        <v>7</v>
      </c>
      <c r="EC27" s="167">
        <v>56</v>
      </c>
      <c r="ED27" s="159">
        <v>1</v>
      </c>
      <c r="EE27" s="170">
        <v>9.0499999999999997E-2</v>
      </c>
      <c r="EF27" s="167">
        <v>44</v>
      </c>
      <c r="EG27" s="167">
        <v>7</v>
      </c>
      <c r="EH27" s="167">
        <v>98</v>
      </c>
      <c r="EI27" s="159">
        <v>1</v>
      </c>
      <c r="EJ27" s="173">
        <v>1.64E-6</v>
      </c>
      <c r="EK27" s="167">
        <v>45</v>
      </c>
    </row>
    <row r="28" spans="1:144" ht="16" customHeight="1" x14ac:dyDescent="0.15">
      <c r="A28" s="28" t="s">
        <v>6</v>
      </c>
      <c r="B28" s="28">
        <v>3</v>
      </c>
      <c r="C28" s="28">
        <v>3</v>
      </c>
      <c r="D28" s="28" t="s">
        <v>5</v>
      </c>
      <c r="E28" s="28">
        <v>6</v>
      </c>
      <c r="F28" s="28">
        <v>10</v>
      </c>
      <c r="G28" s="28">
        <v>2018</v>
      </c>
      <c r="H28" s="29">
        <v>37.0002</v>
      </c>
      <c r="I28" s="35">
        <v>16.9968</v>
      </c>
      <c r="J28" s="30">
        <v>550.82600000000002</v>
      </c>
      <c r="K28" s="31">
        <v>14.1869</v>
      </c>
      <c r="L28" s="31">
        <v>38.863399999999999</v>
      </c>
      <c r="M28" s="31">
        <v>-1.8800000000000001E-2</v>
      </c>
      <c r="N28" s="32">
        <v>98.366799999999998</v>
      </c>
      <c r="O28" s="31">
        <v>188.911</v>
      </c>
      <c r="P28" s="31">
        <v>14.103</v>
      </c>
      <c r="Q28" s="31">
        <v>29.154</v>
      </c>
      <c r="R28" s="36">
        <v>1.9726999999999999</v>
      </c>
      <c r="S28" s="128">
        <v>186.67</v>
      </c>
      <c r="T28" s="34" t="s">
        <v>33</v>
      </c>
      <c r="U28" s="118">
        <v>5.7430000000000003</v>
      </c>
      <c r="V28" s="118">
        <v>0</v>
      </c>
      <c r="W28" s="118">
        <v>0.20599999999999999</v>
      </c>
      <c r="X28" s="118">
        <v>5.3369999999999997</v>
      </c>
      <c r="Y28" s="123">
        <f t="shared" si="1"/>
        <v>5.3369999999999997</v>
      </c>
      <c r="BF28" s="61">
        <v>4064</v>
      </c>
      <c r="BG28" s="61">
        <v>101</v>
      </c>
      <c r="BH28" s="159">
        <v>551.30700000000002</v>
      </c>
      <c r="BI28" s="164">
        <v>0.33200000000000002</v>
      </c>
      <c r="BJ28" s="167">
        <v>101</v>
      </c>
      <c r="BK28" s="156">
        <v>14.186</v>
      </c>
      <c r="BL28" s="156">
        <v>1E-3</v>
      </c>
      <c r="BM28" s="167">
        <v>101</v>
      </c>
      <c r="BN28" s="156">
        <v>38.863</v>
      </c>
      <c r="BO28" s="156">
        <v>0</v>
      </c>
      <c r="BP28" s="167">
        <v>101</v>
      </c>
      <c r="BQ28" s="167">
        <v>32</v>
      </c>
      <c r="BR28" s="159">
        <v>1</v>
      </c>
      <c r="BS28" s="170">
        <v>7.1999999999999998E-3</v>
      </c>
      <c r="BT28" s="167">
        <v>44</v>
      </c>
      <c r="BU28" s="167">
        <v>101</v>
      </c>
      <c r="BV28" s="167">
        <v>18</v>
      </c>
      <c r="BW28" s="159">
        <v>0.5</v>
      </c>
      <c r="BX28" s="170">
        <v>9.0300000000000005E-2</v>
      </c>
      <c r="BY28" s="167">
        <v>38</v>
      </c>
      <c r="BZ28" s="167">
        <v>101</v>
      </c>
      <c r="CA28" s="167">
        <v>91</v>
      </c>
      <c r="CB28" s="159">
        <v>1.5</v>
      </c>
      <c r="CC28" s="173">
        <v>1.66E-6</v>
      </c>
      <c r="CD28" s="209">
        <v>46</v>
      </c>
      <c r="CE28" s="61" t="s">
        <v>663</v>
      </c>
      <c r="CF28" s="61">
        <v>72</v>
      </c>
      <c r="CG28" s="159">
        <v>550.20399999999995</v>
      </c>
      <c r="CH28" s="164">
        <v>0.40799999999999997</v>
      </c>
      <c r="CI28" s="167">
        <v>64</v>
      </c>
      <c r="CJ28" s="156">
        <v>14.19</v>
      </c>
      <c r="CK28" s="156">
        <v>1E-3</v>
      </c>
      <c r="CL28" s="167">
        <v>64</v>
      </c>
      <c r="CM28" s="156">
        <v>38.860999999999997</v>
      </c>
      <c r="CN28" s="156">
        <v>0</v>
      </c>
      <c r="CO28" s="167">
        <v>4</v>
      </c>
      <c r="CP28" s="153">
        <v>167.82499999999999</v>
      </c>
      <c r="CQ28" s="153">
        <v>6.6000000000000003E-2</v>
      </c>
      <c r="CR28" s="167">
        <v>4</v>
      </c>
      <c r="CS28" s="167">
        <v>50</v>
      </c>
      <c r="CT28" s="159">
        <v>0</v>
      </c>
      <c r="CU28" s="170">
        <v>7.3000000000000001E-3</v>
      </c>
      <c r="CV28" s="167">
        <v>45</v>
      </c>
      <c r="CW28" s="167">
        <v>4</v>
      </c>
      <c r="CX28" s="167">
        <v>57</v>
      </c>
      <c r="CY28" s="159">
        <v>2.5</v>
      </c>
      <c r="CZ28" s="170">
        <v>9.0700000000000003E-2</v>
      </c>
      <c r="DA28" s="167">
        <v>44</v>
      </c>
      <c r="DB28" s="167">
        <v>4</v>
      </c>
      <c r="DC28" s="167">
        <v>104</v>
      </c>
      <c r="DD28" s="159">
        <v>1</v>
      </c>
      <c r="DE28" s="173">
        <v>1.6199999999999999E-6</v>
      </c>
      <c r="DF28" s="167">
        <v>46</v>
      </c>
      <c r="DJ28" s="61" t="s">
        <v>664</v>
      </c>
      <c r="DK28" s="61">
        <v>73</v>
      </c>
      <c r="DL28" s="159">
        <v>550.16</v>
      </c>
      <c r="DM28" s="164">
        <v>0.48</v>
      </c>
      <c r="DN28" s="167">
        <v>64</v>
      </c>
      <c r="DO28" s="156">
        <v>14.19</v>
      </c>
      <c r="DP28" s="156">
        <v>1E-3</v>
      </c>
      <c r="DQ28" s="167">
        <v>64</v>
      </c>
      <c r="DR28" s="156">
        <v>38.865000000000002</v>
      </c>
      <c r="DS28" s="156">
        <v>0</v>
      </c>
      <c r="DT28" s="167">
        <v>4</v>
      </c>
      <c r="DU28" s="153">
        <v>170.471</v>
      </c>
      <c r="DV28" s="153">
        <v>9.0999999999999998E-2</v>
      </c>
      <c r="DW28" s="167">
        <v>5</v>
      </c>
      <c r="DX28" s="167">
        <v>50</v>
      </c>
      <c r="DY28" s="159">
        <v>0</v>
      </c>
      <c r="DZ28" s="170">
        <v>7.1999999999999998E-3</v>
      </c>
      <c r="EA28" s="167">
        <v>45</v>
      </c>
      <c r="EB28" s="167">
        <v>5</v>
      </c>
      <c r="EC28" s="167">
        <v>57</v>
      </c>
      <c r="ED28" s="159">
        <v>0</v>
      </c>
      <c r="EE28" s="170">
        <v>9.0499999999999997E-2</v>
      </c>
      <c r="EF28" s="167">
        <v>44</v>
      </c>
      <c r="EG28" s="167">
        <v>5</v>
      </c>
      <c r="EH28" s="167">
        <v>98</v>
      </c>
      <c r="EI28" s="159">
        <v>2</v>
      </c>
      <c r="EJ28" s="173">
        <v>1.64E-6</v>
      </c>
      <c r="EK28" s="167">
        <v>45</v>
      </c>
    </row>
    <row r="29" spans="1:144" ht="16" customHeight="1" x14ac:dyDescent="0.15">
      <c r="A29" s="28" t="s">
        <v>6</v>
      </c>
      <c r="B29" s="28">
        <v>3</v>
      </c>
      <c r="C29" s="28">
        <v>4</v>
      </c>
      <c r="D29" s="28" t="s">
        <v>5</v>
      </c>
      <c r="E29" s="28">
        <v>6</v>
      </c>
      <c r="F29" s="28">
        <v>10</v>
      </c>
      <c r="G29" s="28">
        <v>2018</v>
      </c>
      <c r="H29" s="29">
        <v>37.0002</v>
      </c>
      <c r="I29" s="35">
        <v>16.9968</v>
      </c>
      <c r="J29" s="30">
        <v>400.07499999999999</v>
      </c>
      <c r="K29" s="31">
        <v>14.5291</v>
      </c>
      <c r="L29" s="31">
        <v>38.915399999999998</v>
      </c>
      <c r="M29" s="31">
        <v>-3.8300000000000001E-2</v>
      </c>
      <c r="N29" s="32">
        <v>98.380099999999999</v>
      </c>
      <c r="O29" s="31">
        <v>195.428</v>
      </c>
      <c r="P29" s="31">
        <v>14.467499999999999</v>
      </c>
      <c r="Q29" s="31">
        <v>29.113900000000001</v>
      </c>
      <c r="R29" s="36">
        <v>2.0659999999999998</v>
      </c>
      <c r="S29" s="128">
        <v>192.55</v>
      </c>
      <c r="T29" s="34" t="s">
        <v>34</v>
      </c>
      <c r="U29" s="118">
        <v>4.0819999999999999</v>
      </c>
      <c r="V29" s="118">
        <v>0.01</v>
      </c>
      <c r="W29" s="118">
        <v>0.17</v>
      </c>
      <c r="X29" s="118">
        <v>4.72</v>
      </c>
      <c r="Y29" s="123">
        <f t="shared" si="1"/>
        <v>4.71</v>
      </c>
      <c r="BF29" s="61">
        <v>4064</v>
      </c>
      <c r="BG29" s="61">
        <v>95</v>
      </c>
      <c r="BH29" s="159">
        <v>400.32499999999999</v>
      </c>
      <c r="BI29" s="164">
        <v>0.309</v>
      </c>
      <c r="BJ29" s="167">
        <v>95</v>
      </c>
      <c r="BK29" s="156">
        <v>14.53</v>
      </c>
      <c r="BL29" s="156">
        <v>3.0000000000000001E-3</v>
      </c>
      <c r="BM29" s="167">
        <v>95</v>
      </c>
      <c r="BN29" s="156">
        <v>38.914999999999999</v>
      </c>
      <c r="BO29" s="156">
        <v>0</v>
      </c>
      <c r="BP29" s="167">
        <v>95</v>
      </c>
      <c r="BQ29" s="167">
        <v>30</v>
      </c>
      <c r="BR29" s="159">
        <v>0.5</v>
      </c>
      <c r="BS29" s="170">
        <v>7.1999999999999998E-3</v>
      </c>
      <c r="BT29" s="167">
        <v>44</v>
      </c>
      <c r="BU29" s="167">
        <v>95</v>
      </c>
      <c r="BV29" s="167">
        <v>13</v>
      </c>
      <c r="BW29" s="159">
        <v>1</v>
      </c>
      <c r="BX29" s="170">
        <v>9.0300000000000005E-2</v>
      </c>
      <c r="BY29" s="167">
        <v>38</v>
      </c>
      <c r="BZ29" s="167">
        <v>95</v>
      </c>
      <c r="CA29" s="167">
        <v>87</v>
      </c>
      <c r="CB29" s="159">
        <v>2</v>
      </c>
      <c r="CC29" s="173">
        <v>1.66E-6</v>
      </c>
      <c r="CD29" s="209">
        <v>46</v>
      </c>
      <c r="CE29" s="61" t="s">
        <v>663</v>
      </c>
      <c r="CF29" s="61">
        <v>83</v>
      </c>
      <c r="CG29" s="159">
        <v>399.26299999999998</v>
      </c>
      <c r="CH29" s="164">
        <v>0.47699999999999998</v>
      </c>
      <c r="CI29" s="167">
        <v>73</v>
      </c>
      <c r="CJ29" s="156">
        <v>14.532999999999999</v>
      </c>
      <c r="CK29" s="156">
        <v>3.0000000000000001E-3</v>
      </c>
      <c r="CL29" s="167">
        <v>73</v>
      </c>
      <c r="CM29" s="156">
        <v>38.912999999999997</v>
      </c>
      <c r="CN29" s="156">
        <v>0</v>
      </c>
      <c r="CO29" s="167">
        <v>5</v>
      </c>
      <c r="CP29" s="153">
        <v>173.29900000000001</v>
      </c>
      <c r="CQ29" s="153">
        <v>0.47799999999999998</v>
      </c>
      <c r="CR29" s="167">
        <v>5</v>
      </c>
      <c r="CS29" s="167">
        <v>50</v>
      </c>
      <c r="CT29" s="159">
        <v>0</v>
      </c>
      <c r="CU29" s="170">
        <v>7.3000000000000001E-3</v>
      </c>
      <c r="CV29" s="167">
        <v>45</v>
      </c>
      <c r="CW29" s="167">
        <v>5</v>
      </c>
      <c r="CX29" s="167">
        <v>56</v>
      </c>
      <c r="CY29" s="159">
        <v>3</v>
      </c>
      <c r="CZ29" s="170">
        <v>9.0700000000000003E-2</v>
      </c>
      <c r="DA29" s="167">
        <v>44</v>
      </c>
      <c r="DB29" s="167">
        <v>5</v>
      </c>
      <c r="DC29" s="167">
        <v>103</v>
      </c>
      <c r="DD29" s="159">
        <v>0.5</v>
      </c>
      <c r="DE29" s="173">
        <v>1.6199999999999999E-6</v>
      </c>
      <c r="DF29" s="167">
        <v>46</v>
      </c>
      <c r="DJ29" s="61" t="s">
        <v>664</v>
      </c>
      <c r="DK29" s="61">
        <v>82</v>
      </c>
      <c r="DL29" s="159">
        <v>399.29899999999998</v>
      </c>
      <c r="DM29" s="164">
        <v>0.48799999999999999</v>
      </c>
      <c r="DN29" s="167">
        <v>72</v>
      </c>
      <c r="DO29" s="156">
        <v>14.532999999999999</v>
      </c>
      <c r="DP29" s="156">
        <v>4.0000000000000001E-3</v>
      </c>
      <c r="DQ29" s="167">
        <v>72</v>
      </c>
      <c r="DR29" s="156">
        <v>38.917000000000002</v>
      </c>
      <c r="DS29" s="156">
        <v>0</v>
      </c>
      <c r="DT29" s="167">
        <v>5</v>
      </c>
      <c r="DU29" s="153">
        <v>176.096</v>
      </c>
      <c r="DV29" s="153">
        <v>0.59</v>
      </c>
      <c r="DW29" s="167">
        <v>5</v>
      </c>
      <c r="DX29" s="167">
        <v>50</v>
      </c>
      <c r="DY29" s="159">
        <v>0</v>
      </c>
      <c r="DZ29" s="170">
        <v>7.1999999999999998E-3</v>
      </c>
      <c r="EA29" s="167">
        <v>45</v>
      </c>
      <c r="EB29" s="167">
        <v>5</v>
      </c>
      <c r="EC29" s="167">
        <v>57</v>
      </c>
      <c r="ED29" s="159">
        <v>0.5</v>
      </c>
      <c r="EE29" s="170">
        <v>9.0499999999999997E-2</v>
      </c>
      <c r="EF29" s="167">
        <v>44</v>
      </c>
      <c r="EG29" s="167">
        <v>5</v>
      </c>
      <c r="EH29" s="167">
        <v>99</v>
      </c>
      <c r="EI29" s="159">
        <v>2</v>
      </c>
      <c r="EJ29" s="173">
        <v>1.64E-6</v>
      </c>
      <c r="EK29" s="167">
        <v>45</v>
      </c>
    </row>
    <row r="30" spans="1:144" ht="16" customHeight="1" x14ac:dyDescent="0.15">
      <c r="A30" s="28" t="s">
        <v>6</v>
      </c>
      <c r="B30" s="28">
        <v>3</v>
      </c>
      <c r="C30" s="28">
        <v>5</v>
      </c>
      <c r="D30" s="28" t="s">
        <v>5</v>
      </c>
      <c r="E30" s="28">
        <v>6</v>
      </c>
      <c r="F30" s="28">
        <v>10</v>
      </c>
      <c r="G30" s="28">
        <v>2018</v>
      </c>
      <c r="H30" s="29">
        <v>37.0002</v>
      </c>
      <c r="I30" s="35">
        <v>16.9968</v>
      </c>
      <c r="J30" s="30">
        <v>302.637</v>
      </c>
      <c r="K30" s="31">
        <v>14.700799999999999</v>
      </c>
      <c r="L30" s="31">
        <v>38.909300000000002</v>
      </c>
      <c r="M30" s="31">
        <v>-3.9800000000000002E-2</v>
      </c>
      <c r="N30" s="32">
        <v>98.347700000000003</v>
      </c>
      <c r="O30" s="31">
        <v>209.523</v>
      </c>
      <c r="P30" s="31">
        <v>14.6539</v>
      </c>
      <c r="Q30" s="31">
        <v>29.067599999999999</v>
      </c>
      <c r="R30" s="36">
        <v>2.2056</v>
      </c>
      <c r="S30" s="128">
        <v>205.85</v>
      </c>
      <c r="T30" s="34" t="s">
        <v>35</v>
      </c>
      <c r="U30" s="118">
        <v>2.734</v>
      </c>
      <c r="V30" s="118">
        <v>1.7999999999999999E-2</v>
      </c>
      <c r="W30" s="118">
        <v>9.2999999999999999E-2</v>
      </c>
      <c r="X30" s="118">
        <v>3.4940000000000002</v>
      </c>
      <c r="Y30" s="123">
        <f t="shared" si="1"/>
        <v>3.4760000000000004</v>
      </c>
      <c r="Z30" s="132" t="s">
        <v>35</v>
      </c>
      <c r="AA30" s="133" t="s">
        <v>603</v>
      </c>
      <c r="AB30" s="133" t="s">
        <v>603</v>
      </c>
      <c r="AC30" s="133" t="s">
        <v>603</v>
      </c>
      <c r="AD30" s="133" t="s">
        <v>603</v>
      </c>
      <c r="AE30" s="133" t="s">
        <v>603</v>
      </c>
      <c r="AF30" s="133" t="s">
        <v>603</v>
      </c>
      <c r="AG30" s="133">
        <v>1.1000000000000001E-3</v>
      </c>
      <c r="AH30" s="133" t="s">
        <v>603</v>
      </c>
      <c r="AI30" s="133" t="s">
        <v>603</v>
      </c>
      <c r="AJ30" s="133" t="s">
        <v>603</v>
      </c>
      <c r="AK30" s="133" t="s">
        <v>603</v>
      </c>
      <c r="AL30" s="133" t="s">
        <v>603</v>
      </c>
      <c r="AM30" s="133" t="s">
        <v>603</v>
      </c>
      <c r="AN30" s="133" t="s">
        <v>603</v>
      </c>
      <c r="AO30" s="133" t="s">
        <v>603</v>
      </c>
      <c r="AP30" s="133" t="s">
        <v>603</v>
      </c>
      <c r="AQ30" s="133" t="s">
        <v>603</v>
      </c>
      <c r="AR30" s="133" t="s">
        <v>603</v>
      </c>
      <c r="AS30" s="133" t="s">
        <v>603</v>
      </c>
      <c r="AT30" s="133" t="s">
        <v>603</v>
      </c>
      <c r="AU30" s="133" t="s">
        <v>603</v>
      </c>
      <c r="AV30" s="133" t="s">
        <v>603</v>
      </c>
      <c r="AW30" s="133">
        <v>2E-3</v>
      </c>
      <c r="AX30" s="133">
        <v>2E-3</v>
      </c>
      <c r="AY30" s="133" t="s">
        <v>603</v>
      </c>
      <c r="AZ30" s="135" t="s">
        <v>603</v>
      </c>
      <c r="BF30" s="61">
        <v>4064</v>
      </c>
      <c r="BG30" s="61">
        <v>63</v>
      </c>
      <c r="BH30" s="159">
        <v>302.49299999999999</v>
      </c>
      <c r="BI30" s="164">
        <v>0.27500000000000002</v>
      </c>
      <c r="BJ30" s="167">
        <v>63</v>
      </c>
      <c r="BK30" s="156">
        <v>14.701000000000001</v>
      </c>
      <c r="BL30" s="156">
        <v>1E-3</v>
      </c>
      <c r="BM30" s="167">
        <v>63</v>
      </c>
      <c r="BN30" s="156">
        <v>38.908999999999999</v>
      </c>
      <c r="BO30" s="156">
        <v>0</v>
      </c>
      <c r="BP30" s="167">
        <v>63</v>
      </c>
      <c r="BQ30" s="167">
        <v>31</v>
      </c>
      <c r="BR30" s="159">
        <v>1</v>
      </c>
      <c r="BS30" s="170">
        <v>7.1999999999999998E-3</v>
      </c>
      <c r="BT30" s="167">
        <v>44</v>
      </c>
      <c r="BU30" s="167">
        <v>63</v>
      </c>
      <c r="BV30" s="167">
        <v>16</v>
      </c>
      <c r="BW30" s="159">
        <v>1</v>
      </c>
      <c r="BX30" s="170">
        <v>9.0300000000000005E-2</v>
      </c>
      <c r="BY30" s="167">
        <v>38</v>
      </c>
      <c r="BZ30" s="167">
        <v>63</v>
      </c>
      <c r="CA30" s="167">
        <v>90</v>
      </c>
      <c r="CB30" s="159">
        <v>2.5</v>
      </c>
      <c r="CC30" s="173">
        <v>1.66E-6</v>
      </c>
      <c r="CD30" s="209">
        <v>46</v>
      </c>
      <c r="CE30" s="61" t="s">
        <v>663</v>
      </c>
      <c r="CF30" s="61">
        <v>91</v>
      </c>
      <c r="CG30" s="159">
        <v>300.68200000000002</v>
      </c>
      <c r="CH30" s="164">
        <v>0.59799999999999998</v>
      </c>
      <c r="CI30" s="167">
        <v>72</v>
      </c>
      <c r="CJ30" s="156">
        <v>14.706</v>
      </c>
      <c r="CK30" s="156">
        <v>1E-3</v>
      </c>
      <c r="CL30" s="167">
        <v>72</v>
      </c>
      <c r="CM30" s="156">
        <v>38.905999999999999</v>
      </c>
      <c r="CN30" s="156">
        <v>2E-3</v>
      </c>
      <c r="CO30" s="167">
        <v>5</v>
      </c>
      <c r="CP30" s="153">
        <v>185.834</v>
      </c>
      <c r="CQ30" s="153">
        <v>0.81</v>
      </c>
      <c r="CR30" s="167">
        <v>14</v>
      </c>
      <c r="CS30" s="167">
        <v>50</v>
      </c>
      <c r="CT30" s="159">
        <v>0</v>
      </c>
      <c r="CU30" s="170">
        <v>7.3000000000000001E-3</v>
      </c>
      <c r="CV30" s="167">
        <v>45</v>
      </c>
      <c r="CW30" s="167">
        <v>14</v>
      </c>
      <c r="CX30" s="167">
        <v>58</v>
      </c>
      <c r="CY30" s="159">
        <v>1</v>
      </c>
      <c r="CZ30" s="170">
        <v>9.0700000000000003E-2</v>
      </c>
      <c r="DA30" s="167">
        <v>44</v>
      </c>
      <c r="DB30" s="167">
        <v>14</v>
      </c>
      <c r="DC30" s="167">
        <v>105</v>
      </c>
      <c r="DD30" s="159">
        <v>1.5</v>
      </c>
      <c r="DE30" s="173">
        <v>1.6199999999999999E-6</v>
      </c>
      <c r="DF30" s="167">
        <v>46</v>
      </c>
      <c r="DJ30" s="61" t="s">
        <v>664</v>
      </c>
      <c r="DK30" s="61">
        <v>90</v>
      </c>
      <c r="DL30" s="159">
        <v>300.77999999999997</v>
      </c>
      <c r="DM30" s="164">
        <v>0.53300000000000003</v>
      </c>
      <c r="DN30" s="167">
        <v>71</v>
      </c>
      <c r="DO30" s="156">
        <v>14.706</v>
      </c>
      <c r="DP30" s="156">
        <v>1E-3</v>
      </c>
      <c r="DQ30" s="167">
        <v>71</v>
      </c>
      <c r="DR30" s="156">
        <v>38.911000000000001</v>
      </c>
      <c r="DS30" s="156">
        <v>1E-3</v>
      </c>
      <c r="DT30" s="167">
        <v>5</v>
      </c>
      <c r="DU30" s="153">
        <v>188.571</v>
      </c>
      <c r="DV30" s="153">
        <v>0.75700000000000001</v>
      </c>
      <c r="DW30" s="167">
        <v>14</v>
      </c>
      <c r="DX30" s="167">
        <v>50</v>
      </c>
      <c r="DY30" s="159">
        <v>0.5</v>
      </c>
      <c r="DZ30" s="170">
        <v>7.1999999999999998E-3</v>
      </c>
      <c r="EA30" s="167">
        <v>45</v>
      </c>
      <c r="EB30" s="167">
        <v>14</v>
      </c>
      <c r="EC30" s="167">
        <v>57</v>
      </c>
      <c r="ED30" s="159">
        <v>1</v>
      </c>
      <c r="EE30" s="170">
        <v>9.0499999999999997E-2</v>
      </c>
      <c r="EF30" s="167">
        <v>44</v>
      </c>
      <c r="EG30" s="167">
        <v>14</v>
      </c>
      <c r="EH30" s="167">
        <v>102</v>
      </c>
      <c r="EI30" s="159">
        <v>4</v>
      </c>
      <c r="EJ30" s="173">
        <v>1.64E-6</v>
      </c>
      <c r="EK30" s="167">
        <v>45</v>
      </c>
    </row>
    <row r="31" spans="1:144" ht="16" customHeight="1" x14ac:dyDescent="0.15">
      <c r="A31" s="28" t="s">
        <v>6</v>
      </c>
      <c r="B31" s="28">
        <v>3</v>
      </c>
      <c r="C31" s="28">
        <v>6</v>
      </c>
      <c r="D31" s="28" t="s">
        <v>5</v>
      </c>
      <c r="E31" s="28">
        <v>6</v>
      </c>
      <c r="F31" s="28">
        <v>10</v>
      </c>
      <c r="G31" s="28">
        <v>2018</v>
      </c>
      <c r="H31" s="29">
        <v>37.0002</v>
      </c>
      <c r="I31" s="35">
        <v>16.9968</v>
      </c>
      <c r="J31" s="30">
        <v>200.08500000000001</v>
      </c>
      <c r="K31" s="31">
        <v>15.187799999999999</v>
      </c>
      <c r="L31" s="31">
        <v>38.950400000000002</v>
      </c>
      <c r="M31" s="31">
        <v>-2.07E-2</v>
      </c>
      <c r="N31" s="32">
        <v>98.316999999999993</v>
      </c>
      <c r="O31" s="31">
        <v>213.565</v>
      </c>
      <c r="P31" s="31">
        <v>15.1562</v>
      </c>
      <c r="Q31" s="31">
        <v>28.985900000000001</v>
      </c>
      <c r="R31" s="36">
        <v>2.2785000000000002</v>
      </c>
      <c r="S31" s="128">
        <v>208.53</v>
      </c>
      <c r="T31" s="34" t="s">
        <v>36</v>
      </c>
      <c r="U31" s="118">
        <v>2.0339999999999998</v>
      </c>
      <c r="V31" s="118">
        <v>0</v>
      </c>
      <c r="W31" s="118">
        <v>5.0999999999999997E-2</v>
      </c>
      <c r="X31" s="118">
        <v>2.7189999999999999</v>
      </c>
      <c r="Y31" s="123">
        <f t="shared" si="1"/>
        <v>2.7189999999999999</v>
      </c>
      <c r="Z31" s="132" t="s">
        <v>36</v>
      </c>
      <c r="AA31" s="133">
        <v>1.1000000000000001E-3</v>
      </c>
      <c r="AB31" s="133">
        <v>5.0000000000000001E-4</v>
      </c>
      <c r="AC31" s="133" t="s">
        <v>603</v>
      </c>
      <c r="AD31" s="133" t="s">
        <v>603</v>
      </c>
      <c r="AE31" s="133" t="s">
        <v>603</v>
      </c>
      <c r="AF31" s="133">
        <v>1.1999999999999999E-3</v>
      </c>
      <c r="AG31" s="133">
        <v>2.7000000000000001E-3</v>
      </c>
      <c r="AH31" s="133" t="s">
        <v>603</v>
      </c>
      <c r="AI31" s="133" t="s">
        <v>603</v>
      </c>
      <c r="AJ31" s="133" t="s">
        <v>603</v>
      </c>
      <c r="AK31" s="133">
        <v>8.9999999999999998E-4</v>
      </c>
      <c r="AL31" s="133">
        <v>2.0000000000000001E-4</v>
      </c>
      <c r="AM31" s="133" t="s">
        <v>603</v>
      </c>
      <c r="AN31" s="133" t="s">
        <v>603</v>
      </c>
      <c r="AO31" s="133" t="s">
        <v>603</v>
      </c>
      <c r="AP31" s="133" t="s">
        <v>603</v>
      </c>
      <c r="AQ31" s="133" t="s">
        <v>603</v>
      </c>
      <c r="AR31" s="133" t="s">
        <v>603</v>
      </c>
      <c r="AS31" s="133" t="s">
        <v>603</v>
      </c>
      <c r="AT31" s="133" t="s">
        <v>603</v>
      </c>
      <c r="AU31" s="133" t="s">
        <v>603</v>
      </c>
      <c r="AV31" s="133" t="s">
        <v>603</v>
      </c>
      <c r="AW31" s="133">
        <v>5.4999999999999997E-3</v>
      </c>
      <c r="AX31" s="133">
        <v>5.4999999999999997E-3</v>
      </c>
      <c r="AY31" s="133" t="s">
        <v>603</v>
      </c>
      <c r="AZ31" s="135">
        <v>2.9999999999999997E-4</v>
      </c>
      <c r="BF31" s="61">
        <v>4064</v>
      </c>
      <c r="BG31" s="61">
        <v>96</v>
      </c>
      <c r="BH31" s="159">
        <v>199.99600000000001</v>
      </c>
      <c r="BI31" s="164">
        <v>0.26600000000000001</v>
      </c>
      <c r="BJ31" s="167">
        <v>96</v>
      </c>
      <c r="BK31" s="156">
        <v>15.186</v>
      </c>
      <c r="BL31" s="156">
        <v>1E-3</v>
      </c>
      <c r="BM31" s="167">
        <v>96</v>
      </c>
      <c r="BN31" s="156">
        <v>38.950000000000003</v>
      </c>
      <c r="BO31" s="156">
        <v>0</v>
      </c>
      <c r="BP31" s="167">
        <v>96</v>
      </c>
      <c r="BQ31" s="167">
        <v>32</v>
      </c>
      <c r="BR31" s="159">
        <v>1</v>
      </c>
      <c r="BS31" s="170">
        <v>7.1999999999999998E-3</v>
      </c>
      <c r="BT31" s="167">
        <v>44</v>
      </c>
      <c r="BU31" s="167">
        <v>96</v>
      </c>
      <c r="BV31" s="167">
        <v>17</v>
      </c>
      <c r="BW31" s="159">
        <v>1</v>
      </c>
      <c r="BX31" s="170">
        <v>9.0300000000000005E-2</v>
      </c>
      <c r="BY31" s="167">
        <v>38</v>
      </c>
      <c r="BZ31" s="167">
        <v>96</v>
      </c>
      <c r="CA31" s="167">
        <v>92</v>
      </c>
      <c r="CB31" s="159">
        <v>2</v>
      </c>
      <c r="CC31" s="173">
        <v>1.66E-6</v>
      </c>
      <c r="CD31" s="209">
        <v>46</v>
      </c>
      <c r="CE31" s="61" t="s">
        <v>663</v>
      </c>
      <c r="CF31" s="61">
        <v>77</v>
      </c>
      <c r="CG31" s="159">
        <v>198.678</v>
      </c>
      <c r="CH31" s="164">
        <v>0.28499999999999998</v>
      </c>
      <c r="CI31" s="167">
        <v>55</v>
      </c>
      <c r="CJ31" s="156">
        <v>15.199</v>
      </c>
      <c r="CK31" s="156">
        <v>3.0000000000000001E-3</v>
      </c>
      <c r="CL31" s="167">
        <v>55</v>
      </c>
      <c r="CM31" s="156">
        <v>38.948999999999998</v>
      </c>
      <c r="CN31" s="156">
        <v>2E-3</v>
      </c>
      <c r="CO31" s="167">
        <v>11</v>
      </c>
      <c r="CP31" s="153">
        <v>187.976</v>
      </c>
      <c r="CQ31" s="153">
        <v>6.4000000000000001E-2</v>
      </c>
      <c r="CR31" s="167">
        <v>11</v>
      </c>
      <c r="CS31" s="167">
        <v>50</v>
      </c>
      <c r="CT31" s="159">
        <v>0.5</v>
      </c>
      <c r="CU31" s="170">
        <v>7.3000000000000001E-3</v>
      </c>
      <c r="CV31" s="167">
        <v>45</v>
      </c>
      <c r="CW31" s="167">
        <v>11</v>
      </c>
      <c r="CX31" s="167">
        <v>56</v>
      </c>
      <c r="CY31" s="159">
        <v>3</v>
      </c>
      <c r="CZ31" s="170">
        <v>9.0700000000000003E-2</v>
      </c>
      <c r="DA31" s="167">
        <v>44</v>
      </c>
      <c r="DB31" s="167">
        <v>11</v>
      </c>
      <c r="DC31" s="167">
        <v>104</v>
      </c>
      <c r="DD31" s="159">
        <v>2.5</v>
      </c>
      <c r="DE31" s="173">
        <v>1.6199999999999999E-6</v>
      </c>
      <c r="DF31" s="167">
        <v>46</v>
      </c>
      <c r="DJ31" s="61" t="s">
        <v>664</v>
      </c>
      <c r="DK31" s="61">
        <v>78</v>
      </c>
      <c r="DL31" s="159">
        <v>198.739</v>
      </c>
      <c r="DM31" s="164">
        <v>0.44900000000000001</v>
      </c>
      <c r="DN31" s="167">
        <v>56</v>
      </c>
      <c r="DO31" s="156">
        <v>15.198</v>
      </c>
      <c r="DP31" s="156">
        <v>3.0000000000000001E-3</v>
      </c>
      <c r="DQ31" s="167">
        <v>56</v>
      </c>
      <c r="DR31" s="156">
        <v>38.953000000000003</v>
      </c>
      <c r="DS31" s="156">
        <v>1E-3</v>
      </c>
      <c r="DT31" s="167">
        <v>11</v>
      </c>
      <c r="DU31" s="153">
        <v>190.803</v>
      </c>
      <c r="DV31" s="153">
        <v>5.5E-2</v>
      </c>
      <c r="DW31" s="167">
        <v>11</v>
      </c>
      <c r="DX31" s="167">
        <v>50</v>
      </c>
      <c r="DY31" s="159">
        <v>1</v>
      </c>
      <c r="DZ31" s="170">
        <v>7.1999999999999998E-3</v>
      </c>
      <c r="EA31" s="167">
        <v>45</v>
      </c>
      <c r="EB31" s="167">
        <v>11</v>
      </c>
      <c r="EC31" s="167">
        <v>56</v>
      </c>
      <c r="ED31" s="159">
        <v>0.5</v>
      </c>
      <c r="EE31" s="170">
        <v>9.0499999999999997E-2</v>
      </c>
      <c r="EF31" s="167">
        <v>44</v>
      </c>
      <c r="EG31" s="167">
        <v>11</v>
      </c>
      <c r="EH31" s="167">
        <v>100</v>
      </c>
      <c r="EI31" s="159">
        <v>2</v>
      </c>
      <c r="EJ31" s="173">
        <v>1.64E-6</v>
      </c>
      <c r="EK31" s="167">
        <v>45</v>
      </c>
    </row>
    <row r="32" spans="1:144" ht="16" customHeight="1" x14ac:dyDescent="0.15">
      <c r="A32" s="28" t="s">
        <v>6</v>
      </c>
      <c r="B32" s="28">
        <v>3</v>
      </c>
      <c r="C32" s="28">
        <v>7</v>
      </c>
      <c r="D32" s="28" t="s">
        <v>5</v>
      </c>
      <c r="E32" s="28">
        <v>6</v>
      </c>
      <c r="F32" s="28">
        <v>10</v>
      </c>
      <c r="G32" s="28">
        <v>2018</v>
      </c>
      <c r="H32" s="29">
        <v>37.0002</v>
      </c>
      <c r="I32" s="35">
        <v>16.9968</v>
      </c>
      <c r="J32" s="30">
        <v>140.84200000000001</v>
      </c>
      <c r="K32" s="31">
        <v>15.407400000000001</v>
      </c>
      <c r="L32" s="31">
        <v>38.917900000000003</v>
      </c>
      <c r="M32" s="31">
        <v>2.81E-2</v>
      </c>
      <c r="N32" s="32">
        <v>98.177800000000005</v>
      </c>
      <c r="O32" s="31">
        <v>217.15199999999999</v>
      </c>
      <c r="P32" s="31">
        <v>15.3851</v>
      </c>
      <c r="Q32" s="31">
        <v>28.908300000000001</v>
      </c>
      <c r="R32" s="36">
        <v>2.3302</v>
      </c>
      <c r="S32" s="128">
        <v>213.39</v>
      </c>
      <c r="T32" s="34" t="s">
        <v>37</v>
      </c>
      <c r="U32" s="118">
        <v>1.512</v>
      </c>
      <c r="V32" s="118">
        <v>1.2999999999999999E-2</v>
      </c>
      <c r="W32" s="118">
        <v>4.1000000000000002E-2</v>
      </c>
      <c r="X32" s="118">
        <v>2.0489999999999999</v>
      </c>
      <c r="Y32" s="123">
        <f t="shared" si="1"/>
        <v>2.036</v>
      </c>
      <c r="Z32" s="132" t="s">
        <v>37</v>
      </c>
      <c r="AA32" s="133">
        <v>1.5299999999999999E-2</v>
      </c>
      <c r="AB32" s="133">
        <v>7.9000000000000008E-3</v>
      </c>
      <c r="AC32" s="133" t="s">
        <v>603</v>
      </c>
      <c r="AD32" s="133">
        <v>8.9999999999999998E-4</v>
      </c>
      <c r="AE32" s="133" t="s">
        <v>603</v>
      </c>
      <c r="AF32" s="133">
        <v>1.9199999999999998E-2</v>
      </c>
      <c r="AG32" s="133">
        <v>1.21E-2</v>
      </c>
      <c r="AH32" s="133" t="s">
        <v>603</v>
      </c>
      <c r="AI32" s="133" t="s">
        <v>603</v>
      </c>
      <c r="AJ32" s="133" t="s">
        <v>603</v>
      </c>
      <c r="AK32" s="133">
        <v>2.1499999999999998E-2</v>
      </c>
      <c r="AL32" s="133">
        <v>1.9E-3</v>
      </c>
      <c r="AM32" s="133" t="s">
        <v>603</v>
      </c>
      <c r="AN32" s="133" t="s">
        <v>603</v>
      </c>
      <c r="AO32" s="133" t="s">
        <v>603</v>
      </c>
      <c r="AP32" s="133">
        <v>2E-3</v>
      </c>
      <c r="AQ32" s="133" t="s">
        <v>603</v>
      </c>
      <c r="AR32" s="133" t="s">
        <v>603</v>
      </c>
      <c r="AS32" s="133">
        <v>1.83E-2</v>
      </c>
      <c r="AT32" s="133">
        <v>2.8E-3</v>
      </c>
      <c r="AU32" s="133">
        <v>2.1000000000000001E-2</v>
      </c>
      <c r="AV32" s="133" t="s">
        <v>603</v>
      </c>
      <c r="AW32" s="133">
        <v>6.5600000000000006E-2</v>
      </c>
      <c r="AX32" s="133">
        <v>6.5600000000000006E-2</v>
      </c>
      <c r="AY32" s="133">
        <v>1.4E-3</v>
      </c>
      <c r="AZ32" s="135">
        <v>4.7000000000000002E-3</v>
      </c>
      <c r="BF32" s="61">
        <v>4064</v>
      </c>
      <c r="BG32" s="61">
        <v>84</v>
      </c>
      <c r="BH32" s="159">
        <v>141.03399999999999</v>
      </c>
      <c r="BI32" s="164">
        <v>0.26500000000000001</v>
      </c>
      <c r="BJ32" s="167">
        <v>84</v>
      </c>
      <c r="BK32" s="156">
        <v>15.407</v>
      </c>
      <c r="BL32" s="156">
        <v>1E-3</v>
      </c>
      <c r="BM32" s="167">
        <v>84</v>
      </c>
      <c r="BN32" s="156">
        <v>38.917999999999999</v>
      </c>
      <c r="BO32" s="156">
        <v>0</v>
      </c>
      <c r="BP32" s="167">
        <v>84</v>
      </c>
      <c r="BQ32" s="167">
        <v>47</v>
      </c>
      <c r="BR32" s="159">
        <v>1.5</v>
      </c>
      <c r="BS32" s="170">
        <v>7.1999999999999998E-3</v>
      </c>
      <c r="BT32" s="167">
        <v>44</v>
      </c>
      <c r="BU32" s="167">
        <v>84</v>
      </c>
      <c r="BV32" s="167">
        <v>17</v>
      </c>
      <c r="BW32" s="159">
        <v>1.5</v>
      </c>
      <c r="BX32" s="170">
        <v>9.0300000000000005E-2</v>
      </c>
      <c r="BY32" s="167">
        <v>38</v>
      </c>
      <c r="BZ32" s="167">
        <v>84</v>
      </c>
      <c r="CA32" s="167">
        <v>97</v>
      </c>
      <c r="CB32" s="159">
        <v>3.5</v>
      </c>
      <c r="CC32" s="173">
        <v>1.66E-6</v>
      </c>
      <c r="CD32" s="209">
        <v>46</v>
      </c>
      <c r="CE32" s="61" t="s">
        <v>663</v>
      </c>
      <c r="CF32" s="61">
        <v>69</v>
      </c>
      <c r="CG32" s="159">
        <v>139.732</v>
      </c>
      <c r="CH32" s="164">
        <v>0.27900000000000003</v>
      </c>
      <c r="CI32" s="167">
        <v>49</v>
      </c>
      <c r="CJ32" s="156">
        <v>15.414</v>
      </c>
      <c r="CK32" s="156">
        <v>6.0000000000000001E-3</v>
      </c>
      <c r="CL32" s="167">
        <v>49</v>
      </c>
      <c r="CM32" s="156">
        <v>38.914999999999999</v>
      </c>
      <c r="CN32" s="156">
        <v>1E-3</v>
      </c>
      <c r="CO32" s="167">
        <v>10</v>
      </c>
      <c r="CP32" s="153">
        <v>190.85900000000001</v>
      </c>
      <c r="CQ32" s="153">
        <v>0.65200000000000002</v>
      </c>
      <c r="CR32" s="167">
        <v>10</v>
      </c>
      <c r="CS32" s="167">
        <v>66</v>
      </c>
      <c r="CT32" s="159">
        <v>2</v>
      </c>
      <c r="CU32" s="170">
        <v>7.3000000000000001E-3</v>
      </c>
      <c r="CV32" s="167">
        <v>45</v>
      </c>
      <c r="CW32" s="167">
        <v>10</v>
      </c>
      <c r="CX32" s="167">
        <v>57</v>
      </c>
      <c r="CY32" s="159">
        <v>1.5</v>
      </c>
      <c r="CZ32" s="170">
        <v>9.0700000000000003E-2</v>
      </c>
      <c r="DA32" s="167">
        <v>44</v>
      </c>
      <c r="DB32" s="167">
        <v>10</v>
      </c>
      <c r="DC32" s="167">
        <v>111</v>
      </c>
      <c r="DD32" s="159">
        <v>2</v>
      </c>
      <c r="DE32" s="173">
        <v>1.6199999999999999E-6</v>
      </c>
      <c r="DF32" s="167">
        <v>46</v>
      </c>
      <c r="DJ32" s="61" t="s">
        <v>664</v>
      </c>
      <c r="DK32" s="61">
        <v>68</v>
      </c>
      <c r="DL32" s="159">
        <v>139.65899999999999</v>
      </c>
      <c r="DM32" s="164">
        <v>0.25600000000000001</v>
      </c>
      <c r="DN32" s="167">
        <v>49</v>
      </c>
      <c r="DO32" s="156">
        <v>15.413</v>
      </c>
      <c r="DP32" s="156">
        <v>4.0000000000000001E-3</v>
      </c>
      <c r="DQ32" s="167">
        <v>49</v>
      </c>
      <c r="DR32" s="156">
        <v>38.918999999999997</v>
      </c>
      <c r="DS32" s="156">
        <v>0</v>
      </c>
      <c r="DT32" s="167">
        <v>10</v>
      </c>
      <c r="DU32" s="153">
        <v>193.67099999999999</v>
      </c>
      <c r="DV32" s="153">
        <v>0.65500000000000003</v>
      </c>
      <c r="DW32" s="167">
        <v>9</v>
      </c>
      <c r="DX32" s="167">
        <v>66</v>
      </c>
      <c r="DY32" s="159">
        <v>1</v>
      </c>
      <c r="DZ32" s="170">
        <v>7.1999999999999998E-3</v>
      </c>
      <c r="EA32" s="167">
        <v>45</v>
      </c>
      <c r="EB32" s="167">
        <v>9</v>
      </c>
      <c r="EC32" s="167">
        <v>56</v>
      </c>
      <c r="ED32" s="159">
        <v>0</v>
      </c>
      <c r="EE32" s="170">
        <v>9.0499999999999997E-2</v>
      </c>
      <c r="EF32" s="167">
        <v>44</v>
      </c>
      <c r="EG32" s="167">
        <v>9</v>
      </c>
      <c r="EH32" s="167">
        <v>106</v>
      </c>
      <c r="EI32" s="159">
        <v>1.5</v>
      </c>
      <c r="EJ32" s="173">
        <v>1.64E-6</v>
      </c>
      <c r="EK32" s="167">
        <v>45</v>
      </c>
    </row>
    <row r="33" spans="1:144" ht="16" customHeight="1" x14ac:dyDescent="0.15">
      <c r="A33" s="28" t="s">
        <v>6</v>
      </c>
      <c r="B33" s="28">
        <v>3</v>
      </c>
      <c r="C33" s="28">
        <v>8</v>
      </c>
      <c r="D33" s="28" t="s">
        <v>5</v>
      </c>
      <c r="E33" s="28">
        <v>6</v>
      </c>
      <c r="F33" s="28">
        <v>10</v>
      </c>
      <c r="G33" s="28">
        <v>2018</v>
      </c>
      <c r="H33" s="29">
        <v>37.0002</v>
      </c>
      <c r="I33" s="35">
        <v>16.9968</v>
      </c>
      <c r="J33" s="30">
        <v>111.523</v>
      </c>
      <c r="K33" s="31">
        <v>15.594099999999999</v>
      </c>
      <c r="L33" s="31">
        <v>38.851100000000002</v>
      </c>
      <c r="M33" s="31">
        <v>0.22259999999999999</v>
      </c>
      <c r="N33" s="32">
        <v>97.781800000000004</v>
      </c>
      <c r="O33" s="31">
        <v>214.958</v>
      </c>
      <c r="P33" s="31">
        <v>15.5763</v>
      </c>
      <c r="Q33" s="31">
        <v>28.8126</v>
      </c>
      <c r="R33" s="36">
        <v>2.3233999999999999</v>
      </c>
      <c r="S33" s="128">
        <v>210.98</v>
      </c>
      <c r="T33" s="34" t="s">
        <v>38</v>
      </c>
      <c r="U33" s="118">
        <v>1.3839999999999999</v>
      </c>
      <c r="V33" s="118">
        <v>8.1000000000000003E-2</v>
      </c>
      <c r="W33" s="118">
        <v>2.3E-2</v>
      </c>
      <c r="X33" s="118">
        <v>1.544</v>
      </c>
      <c r="Y33" s="123">
        <f t="shared" si="1"/>
        <v>1.4630000000000001</v>
      </c>
      <c r="Z33" s="132" t="s">
        <v>38</v>
      </c>
      <c r="AA33" s="133">
        <v>5.1299999999999998E-2</v>
      </c>
      <c r="AB33" s="133">
        <v>3.2899999999999999E-2</v>
      </c>
      <c r="AC33" s="133" t="s">
        <v>603</v>
      </c>
      <c r="AD33" s="133">
        <v>7.1000000000000004E-3</v>
      </c>
      <c r="AE33" s="133">
        <v>6.1999999999999998E-3</v>
      </c>
      <c r="AF33" s="133">
        <v>5.8299999999999998E-2</v>
      </c>
      <c r="AG33" s="133">
        <v>3.0099999999999998E-2</v>
      </c>
      <c r="AH33" s="133">
        <v>1.9E-3</v>
      </c>
      <c r="AI33" s="133">
        <v>1.8E-3</v>
      </c>
      <c r="AJ33" s="133">
        <v>8.9999999999999998E-4</v>
      </c>
      <c r="AK33" s="133">
        <v>7.3099999999999998E-2</v>
      </c>
      <c r="AL33" s="133">
        <v>6.4999999999999997E-3</v>
      </c>
      <c r="AM33" s="133" t="s">
        <v>603</v>
      </c>
      <c r="AN33" s="133">
        <v>3.3999999999999998E-3</v>
      </c>
      <c r="AO33" s="133" t="s">
        <v>603</v>
      </c>
      <c r="AP33" s="133">
        <v>2.3400000000000001E-2</v>
      </c>
      <c r="AQ33" s="133" t="s">
        <v>603</v>
      </c>
      <c r="AR33" s="133" t="s">
        <v>603</v>
      </c>
      <c r="AS33" s="133">
        <v>0.1232</v>
      </c>
      <c r="AT33" s="133">
        <v>1.77E-2</v>
      </c>
      <c r="AU33" s="133">
        <v>0.1409</v>
      </c>
      <c r="AV33" s="133">
        <v>7.4399999999999994E-2</v>
      </c>
      <c r="AW33" s="133">
        <v>0.20230000000000001</v>
      </c>
      <c r="AX33" s="133">
        <v>0.27660000000000001</v>
      </c>
      <c r="AY33" s="133">
        <v>7.0000000000000001E-3</v>
      </c>
      <c r="AZ33" s="135">
        <v>2.7300000000000001E-2</v>
      </c>
      <c r="BF33" s="61">
        <v>4064</v>
      </c>
      <c r="BG33" s="61">
        <v>88</v>
      </c>
      <c r="BH33" s="159">
        <v>111.42700000000001</v>
      </c>
      <c r="BI33" s="164">
        <v>0.19900000000000001</v>
      </c>
      <c r="BJ33" s="167">
        <v>88</v>
      </c>
      <c r="BK33" s="156">
        <v>15.593</v>
      </c>
      <c r="BL33" s="156">
        <v>1E-3</v>
      </c>
      <c r="BM33" s="167">
        <v>88</v>
      </c>
      <c r="BN33" s="156">
        <v>38.85</v>
      </c>
      <c r="BO33" s="156">
        <v>2E-3</v>
      </c>
      <c r="BP33" s="167">
        <v>88</v>
      </c>
      <c r="BQ33" s="167">
        <v>96</v>
      </c>
      <c r="BR33" s="159">
        <v>2.5</v>
      </c>
      <c r="BS33" s="170">
        <v>7.1999999999999998E-3</v>
      </c>
      <c r="BT33" s="167">
        <v>44</v>
      </c>
      <c r="BU33" s="167">
        <v>88</v>
      </c>
      <c r="BV33" s="167">
        <v>13</v>
      </c>
      <c r="BW33" s="159">
        <v>2</v>
      </c>
      <c r="BX33" s="170">
        <v>9.0300000000000005E-2</v>
      </c>
      <c r="BY33" s="167">
        <v>38</v>
      </c>
      <c r="BZ33" s="167">
        <v>88</v>
      </c>
      <c r="CA33" s="167">
        <v>101</v>
      </c>
      <c r="CB33" s="159">
        <v>3.5</v>
      </c>
      <c r="CC33" s="173">
        <v>1.66E-6</v>
      </c>
      <c r="CD33" s="209">
        <v>46</v>
      </c>
      <c r="CE33" s="61" t="s">
        <v>663</v>
      </c>
      <c r="CF33" s="61">
        <v>83</v>
      </c>
      <c r="CG33" s="159">
        <v>110.001</v>
      </c>
      <c r="CH33" s="164">
        <v>0.23699999999999999</v>
      </c>
      <c r="CI33" s="167">
        <v>59</v>
      </c>
      <c r="CJ33" s="156">
        <v>15.587</v>
      </c>
      <c r="CK33" s="156">
        <v>1E-3</v>
      </c>
      <c r="CL33" s="167">
        <v>59</v>
      </c>
      <c r="CM33" s="156">
        <v>38.837000000000003</v>
      </c>
      <c r="CN33" s="156">
        <v>2E-3</v>
      </c>
      <c r="CO33" s="167">
        <v>12</v>
      </c>
      <c r="CP33" s="153">
        <v>190.06200000000001</v>
      </c>
      <c r="CQ33" s="153">
        <v>0.17299999999999999</v>
      </c>
      <c r="CR33" s="167">
        <v>12</v>
      </c>
      <c r="CS33" s="167">
        <v>118</v>
      </c>
      <c r="CT33" s="159">
        <v>3</v>
      </c>
      <c r="CU33" s="170">
        <v>7.3000000000000001E-3</v>
      </c>
      <c r="CV33" s="167">
        <v>45</v>
      </c>
      <c r="CW33" s="167">
        <v>12</v>
      </c>
      <c r="CX33" s="167">
        <v>55</v>
      </c>
      <c r="CY33" s="159">
        <v>1.5</v>
      </c>
      <c r="CZ33" s="170">
        <v>9.0700000000000003E-2</v>
      </c>
      <c r="DA33" s="167">
        <v>44</v>
      </c>
      <c r="DB33" s="167">
        <v>12</v>
      </c>
      <c r="DC33" s="167">
        <v>118</v>
      </c>
      <c r="DD33" s="159">
        <v>3.5</v>
      </c>
      <c r="DE33" s="173">
        <v>1.6199999999999999E-6</v>
      </c>
      <c r="DF33" s="167">
        <v>46</v>
      </c>
      <c r="DJ33" s="61" t="s">
        <v>664</v>
      </c>
      <c r="DK33" s="61">
        <v>84</v>
      </c>
      <c r="DL33" s="159">
        <v>109.996</v>
      </c>
      <c r="DM33" s="164">
        <v>0.24</v>
      </c>
      <c r="DN33" s="167">
        <v>60</v>
      </c>
      <c r="DO33" s="156">
        <v>15.587</v>
      </c>
      <c r="DP33" s="156">
        <v>1E-3</v>
      </c>
      <c r="DQ33" s="167">
        <v>60</v>
      </c>
      <c r="DR33" s="156">
        <v>38.841000000000001</v>
      </c>
      <c r="DS33" s="156">
        <v>1E-3</v>
      </c>
      <c r="DT33" s="167">
        <v>12</v>
      </c>
      <c r="DU33" s="153">
        <v>193.02199999999999</v>
      </c>
      <c r="DV33" s="153">
        <v>0.13200000000000001</v>
      </c>
      <c r="DW33" s="167">
        <v>12</v>
      </c>
      <c r="DX33" s="167">
        <v>117</v>
      </c>
      <c r="DY33" s="159">
        <v>2</v>
      </c>
      <c r="DZ33" s="170">
        <v>7.1999999999999998E-3</v>
      </c>
      <c r="EA33" s="167">
        <v>45</v>
      </c>
      <c r="EB33" s="167">
        <v>12</v>
      </c>
      <c r="EC33" s="167">
        <v>57</v>
      </c>
      <c r="ED33" s="159">
        <v>1</v>
      </c>
      <c r="EE33" s="170">
        <v>9.0499999999999997E-2</v>
      </c>
      <c r="EF33" s="167">
        <v>44</v>
      </c>
      <c r="EG33" s="167">
        <v>12</v>
      </c>
      <c r="EH33" s="167">
        <v>110</v>
      </c>
      <c r="EI33" s="159">
        <v>3.5</v>
      </c>
      <c r="EJ33" s="173">
        <v>1.64E-6</v>
      </c>
      <c r="EK33" s="167">
        <v>45</v>
      </c>
    </row>
    <row r="34" spans="1:144" ht="16" customHeight="1" x14ac:dyDescent="0.15">
      <c r="A34" s="28" t="s">
        <v>6</v>
      </c>
      <c r="B34" s="28">
        <v>3</v>
      </c>
      <c r="C34" s="28">
        <v>9</v>
      </c>
      <c r="D34" s="28" t="s">
        <v>5</v>
      </c>
      <c r="E34" s="28">
        <v>6</v>
      </c>
      <c r="F34" s="28">
        <v>10</v>
      </c>
      <c r="G34" s="28">
        <v>2018</v>
      </c>
      <c r="H34" s="29">
        <v>37.0002</v>
      </c>
      <c r="I34" s="35">
        <v>16.9968</v>
      </c>
      <c r="J34" s="30">
        <v>90.213999999999999</v>
      </c>
      <c r="K34" s="31">
        <v>15.5542</v>
      </c>
      <c r="L34" s="31">
        <v>38.677300000000002</v>
      </c>
      <c r="M34" s="31">
        <v>0.2122</v>
      </c>
      <c r="N34" s="32">
        <v>97.6417</v>
      </c>
      <c r="O34" s="31">
        <v>235.19900000000001</v>
      </c>
      <c r="P34" s="31">
        <v>15.5398</v>
      </c>
      <c r="Q34" s="31">
        <v>28.686900000000001</v>
      </c>
      <c r="R34" s="36">
        <v>2.5</v>
      </c>
      <c r="S34" s="128">
        <v>229.27</v>
      </c>
      <c r="T34" s="34" t="s">
        <v>39</v>
      </c>
      <c r="U34" s="118">
        <v>0.95899999999999996</v>
      </c>
      <c r="V34" s="118">
        <v>6.3E-2</v>
      </c>
      <c r="W34" s="118">
        <v>7.0000000000000001E-3</v>
      </c>
      <c r="X34" s="118">
        <v>0.42799999999999999</v>
      </c>
      <c r="Y34" s="123">
        <f t="shared" si="1"/>
        <v>0.36499999999999999</v>
      </c>
      <c r="Z34" s="132" t="s">
        <v>39</v>
      </c>
      <c r="AA34" s="133">
        <v>3.73E-2</v>
      </c>
      <c r="AB34" s="133">
        <v>2.9899999999999999E-2</v>
      </c>
      <c r="AC34" s="133" t="s">
        <v>603</v>
      </c>
      <c r="AD34" s="133">
        <v>8.6E-3</v>
      </c>
      <c r="AE34" s="133">
        <v>0.01</v>
      </c>
      <c r="AF34" s="133">
        <v>2.93E-2</v>
      </c>
      <c r="AG34" s="133">
        <v>4.5999999999999999E-2</v>
      </c>
      <c r="AH34" s="133">
        <v>1.6000000000000001E-3</v>
      </c>
      <c r="AI34" s="133">
        <v>1.4E-3</v>
      </c>
      <c r="AJ34" s="133">
        <v>1.4E-3</v>
      </c>
      <c r="AK34" s="133">
        <v>6.9099999999999995E-2</v>
      </c>
      <c r="AL34" s="133">
        <v>7.9000000000000008E-3</v>
      </c>
      <c r="AM34" s="133" t="s">
        <v>603</v>
      </c>
      <c r="AN34" s="133">
        <v>1.6000000000000001E-3</v>
      </c>
      <c r="AO34" s="133" t="s">
        <v>603</v>
      </c>
      <c r="AP34" s="133">
        <v>3.09E-2</v>
      </c>
      <c r="AQ34" s="133" t="s">
        <v>603</v>
      </c>
      <c r="AR34" s="133">
        <v>5.0000000000000001E-4</v>
      </c>
      <c r="AS34" s="133">
        <v>1.54E-2</v>
      </c>
      <c r="AT34" s="133">
        <v>3.49E-2</v>
      </c>
      <c r="AU34" s="133">
        <v>5.0200000000000002E-2</v>
      </c>
      <c r="AV34" s="133">
        <v>4.3799999999999999E-2</v>
      </c>
      <c r="AW34" s="133">
        <v>0.2137</v>
      </c>
      <c r="AX34" s="133">
        <v>0.25750000000000001</v>
      </c>
      <c r="AY34" s="133">
        <v>3.3999999999999998E-3</v>
      </c>
      <c r="AZ34" s="135">
        <v>1.4500000000000001E-2</v>
      </c>
      <c r="BF34" s="61">
        <v>4064</v>
      </c>
      <c r="BG34" s="61">
        <v>84</v>
      </c>
      <c r="BH34" s="159">
        <v>90.441000000000003</v>
      </c>
      <c r="BI34" s="164">
        <v>0.23400000000000001</v>
      </c>
      <c r="BJ34" s="167">
        <v>84</v>
      </c>
      <c r="BK34" s="156">
        <v>15.555</v>
      </c>
      <c r="BL34" s="156">
        <v>1.0999999999999999E-2</v>
      </c>
      <c r="BM34" s="167">
        <v>84</v>
      </c>
      <c r="BN34" s="156">
        <v>38.677999999999997</v>
      </c>
      <c r="BO34" s="156">
        <v>7.0000000000000001E-3</v>
      </c>
      <c r="BP34" s="167">
        <v>84</v>
      </c>
      <c r="BQ34" s="167">
        <v>85</v>
      </c>
      <c r="BR34" s="159">
        <v>4</v>
      </c>
      <c r="BS34" s="170">
        <v>7.1999999999999998E-3</v>
      </c>
      <c r="BT34" s="167">
        <v>44</v>
      </c>
      <c r="BU34" s="167">
        <v>84</v>
      </c>
      <c r="BV34" s="167">
        <v>9</v>
      </c>
      <c r="BW34" s="159">
        <v>1.5</v>
      </c>
      <c r="BX34" s="170">
        <v>9.0300000000000005E-2</v>
      </c>
      <c r="BY34" s="167">
        <v>38</v>
      </c>
      <c r="BZ34" s="167">
        <v>84</v>
      </c>
      <c r="CA34" s="167">
        <v>104</v>
      </c>
      <c r="CB34" s="159">
        <v>5</v>
      </c>
      <c r="CC34" s="173">
        <v>1.66E-6</v>
      </c>
      <c r="CD34" s="209">
        <v>46</v>
      </c>
      <c r="CE34" s="61" t="s">
        <v>663</v>
      </c>
      <c r="CF34" s="61">
        <v>72</v>
      </c>
      <c r="CG34" s="159">
        <v>89.043999999999997</v>
      </c>
      <c r="CH34" s="164">
        <v>0.29299999999999998</v>
      </c>
      <c r="CI34" s="167">
        <v>51</v>
      </c>
      <c r="CJ34" s="156">
        <v>15.471</v>
      </c>
      <c r="CK34" s="156">
        <v>1.0999999999999999E-2</v>
      </c>
      <c r="CL34" s="167">
        <v>51</v>
      </c>
      <c r="CM34" s="156">
        <v>38.630000000000003</v>
      </c>
      <c r="CN34" s="156">
        <v>4.0000000000000001E-3</v>
      </c>
      <c r="CO34" s="167">
        <v>11</v>
      </c>
      <c r="CP34" s="153">
        <v>204.28399999999999</v>
      </c>
      <c r="CQ34" s="153">
        <v>0.98799999999999999</v>
      </c>
      <c r="CR34" s="167">
        <v>10</v>
      </c>
      <c r="CS34" s="167">
        <v>111</v>
      </c>
      <c r="CT34" s="159">
        <v>3.5</v>
      </c>
      <c r="CU34" s="170">
        <v>7.3000000000000001E-3</v>
      </c>
      <c r="CV34" s="167">
        <v>45</v>
      </c>
      <c r="CW34" s="167">
        <v>10</v>
      </c>
      <c r="CX34" s="167">
        <v>57</v>
      </c>
      <c r="CY34" s="159">
        <v>1</v>
      </c>
      <c r="CZ34" s="170">
        <v>9.0700000000000003E-2</v>
      </c>
      <c r="DA34" s="167">
        <v>44</v>
      </c>
      <c r="DB34" s="167">
        <v>10</v>
      </c>
      <c r="DC34" s="167">
        <v>124</v>
      </c>
      <c r="DD34" s="159">
        <v>6.5</v>
      </c>
      <c r="DE34" s="173">
        <v>1.6199999999999999E-6</v>
      </c>
      <c r="DF34" s="167">
        <v>46</v>
      </c>
      <c r="DJ34" s="61" t="s">
        <v>664</v>
      </c>
      <c r="DK34" s="61">
        <v>71</v>
      </c>
      <c r="DL34" s="159">
        <v>89.203000000000003</v>
      </c>
      <c r="DM34" s="164">
        <v>0.24399999999999999</v>
      </c>
      <c r="DN34" s="167">
        <v>51</v>
      </c>
      <c r="DO34" s="156">
        <v>15.474</v>
      </c>
      <c r="DP34" s="156">
        <v>1.0999999999999999E-2</v>
      </c>
      <c r="DQ34" s="167">
        <v>51</v>
      </c>
      <c r="DR34" s="156">
        <v>38.637</v>
      </c>
      <c r="DS34" s="156">
        <v>7.0000000000000001E-3</v>
      </c>
      <c r="DT34" s="167">
        <v>10</v>
      </c>
      <c r="DU34" s="153">
        <v>207.18299999999999</v>
      </c>
      <c r="DV34" s="153">
        <v>1.113</v>
      </c>
      <c r="DW34" s="167">
        <v>10</v>
      </c>
      <c r="DX34" s="167">
        <v>108</v>
      </c>
      <c r="DY34" s="159">
        <v>5.5</v>
      </c>
      <c r="DZ34" s="170">
        <v>7.1999999999999998E-3</v>
      </c>
      <c r="EA34" s="167">
        <v>45</v>
      </c>
      <c r="EB34" s="167">
        <v>10</v>
      </c>
      <c r="EC34" s="167">
        <v>57</v>
      </c>
      <c r="ED34" s="159">
        <v>2</v>
      </c>
      <c r="EE34" s="170">
        <v>9.0499999999999997E-2</v>
      </c>
      <c r="EF34" s="167">
        <v>44</v>
      </c>
      <c r="EG34" s="167">
        <v>10</v>
      </c>
      <c r="EH34" s="167">
        <v>115</v>
      </c>
      <c r="EI34" s="159">
        <v>4.5</v>
      </c>
      <c r="EJ34" s="173">
        <v>1.64E-6</v>
      </c>
      <c r="EK34" s="167">
        <v>45</v>
      </c>
    </row>
    <row r="35" spans="1:144" ht="16" customHeight="1" x14ac:dyDescent="0.15">
      <c r="A35" s="28" t="s">
        <v>6</v>
      </c>
      <c r="B35" s="28">
        <v>3</v>
      </c>
      <c r="C35" s="28">
        <v>10</v>
      </c>
      <c r="D35" s="28" t="s">
        <v>5</v>
      </c>
      <c r="E35" s="28">
        <v>6</v>
      </c>
      <c r="F35" s="28">
        <v>10</v>
      </c>
      <c r="G35" s="28">
        <v>2018</v>
      </c>
      <c r="H35" s="29">
        <v>37.0002</v>
      </c>
      <c r="I35" s="35">
        <v>16.9968</v>
      </c>
      <c r="J35" s="30">
        <v>61.662999999999997</v>
      </c>
      <c r="K35" s="31">
        <v>16.002600000000001</v>
      </c>
      <c r="L35" s="31">
        <v>38.514800000000001</v>
      </c>
      <c r="M35" s="31">
        <v>6.8199999999999997E-2</v>
      </c>
      <c r="N35" s="32">
        <v>97.6905</v>
      </c>
      <c r="O35" s="31">
        <v>247.214</v>
      </c>
      <c r="P35" s="31">
        <v>15.992599999999999</v>
      </c>
      <c r="Q35" s="31">
        <v>28.456</v>
      </c>
      <c r="R35" s="36">
        <v>2.6221999999999999</v>
      </c>
      <c r="S35" s="128">
        <v>240.39</v>
      </c>
      <c r="T35" s="34" t="s">
        <v>40</v>
      </c>
      <c r="U35" s="118">
        <v>0.63</v>
      </c>
      <c r="V35" s="118">
        <v>1.2999999999999999E-2</v>
      </c>
      <c r="W35" s="118">
        <v>2.1000000000000001E-2</v>
      </c>
      <c r="X35" s="118">
        <v>0.01</v>
      </c>
      <c r="Y35" s="123">
        <v>0</v>
      </c>
      <c r="Z35" s="132" t="s">
        <v>40</v>
      </c>
      <c r="AA35" s="133">
        <v>6.4000000000000003E-3</v>
      </c>
      <c r="AB35" s="133">
        <v>9.4999999999999998E-3</v>
      </c>
      <c r="AC35" s="133" t="s">
        <v>603</v>
      </c>
      <c r="AD35" s="133">
        <v>5.5999999999999999E-3</v>
      </c>
      <c r="AE35" s="133" t="s">
        <v>603</v>
      </c>
      <c r="AF35" s="133">
        <v>9.9000000000000008E-3</v>
      </c>
      <c r="AG35" s="133">
        <v>8.3000000000000001E-3</v>
      </c>
      <c r="AH35" s="133">
        <v>8.0000000000000004E-4</v>
      </c>
      <c r="AI35" s="133" t="s">
        <v>603</v>
      </c>
      <c r="AJ35" s="133">
        <v>1.2999999999999999E-3</v>
      </c>
      <c r="AK35" s="133">
        <v>2.2800000000000001E-2</v>
      </c>
      <c r="AL35" s="133">
        <v>4.7000000000000002E-3</v>
      </c>
      <c r="AM35" s="133" t="s">
        <v>603</v>
      </c>
      <c r="AN35" s="133">
        <v>8.9999999999999998E-4</v>
      </c>
      <c r="AO35" s="133" t="s">
        <v>603</v>
      </c>
      <c r="AP35" s="133">
        <v>2.5899999999999999E-2</v>
      </c>
      <c r="AQ35" s="133" t="s">
        <v>603</v>
      </c>
      <c r="AR35" s="133">
        <v>1E-3</v>
      </c>
      <c r="AS35" s="133" t="s">
        <v>603</v>
      </c>
      <c r="AT35" s="133">
        <v>9.9000000000000008E-3</v>
      </c>
      <c r="AU35" s="133">
        <v>9.9000000000000008E-3</v>
      </c>
      <c r="AV35" s="133">
        <v>8.2000000000000007E-3</v>
      </c>
      <c r="AW35" s="133">
        <v>9.4399999999999998E-2</v>
      </c>
      <c r="AX35" s="133">
        <v>0.1026</v>
      </c>
      <c r="AY35" s="133">
        <v>1.4E-3</v>
      </c>
      <c r="AZ35" s="135">
        <v>7.0000000000000001E-3</v>
      </c>
      <c r="BF35" s="61">
        <v>4064</v>
      </c>
      <c r="BG35" s="61">
        <v>50</v>
      </c>
      <c r="BH35" s="159">
        <v>61.366999999999997</v>
      </c>
      <c r="BI35" s="164">
        <v>0.246</v>
      </c>
      <c r="BJ35" s="167">
        <v>50</v>
      </c>
      <c r="BK35" s="156">
        <v>16.004000000000001</v>
      </c>
      <c r="BL35" s="156">
        <v>5.0000000000000001E-3</v>
      </c>
      <c r="BM35" s="167">
        <v>50</v>
      </c>
      <c r="BN35" s="156">
        <v>38.514000000000003</v>
      </c>
      <c r="BO35" s="156">
        <v>0</v>
      </c>
      <c r="BP35" s="167">
        <v>50</v>
      </c>
      <c r="BQ35" s="167">
        <v>48</v>
      </c>
      <c r="BR35" s="159">
        <v>1</v>
      </c>
      <c r="BS35" s="170">
        <v>7.1999999999999998E-3</v>
      </c>
      <c r="BT35" s="167">
        <v>44</v>
      </c>
      <c r="BU35" s="167">
        <v>50</v>
      </c>
      <c r="BV35" s="167">
        <v>17</v>
      </c>
      <c r="BW35" s="159">
        <v>2</v>
      </c>
      <c r="BX35" s="170">
        <v>9.0300000000000005E-2</v>
      </c>
      <c r="BY35" s="167">
        <v>38</v>
      </c>
      <c r="BZ35" s="167">
        <v>50</v>
      </c>
      <c r="CA35" s="167">
        <v>99</v>
      </c>
      <c r="CB35" s="159">
        <v>4.5</v>
      </c>
      <c r="CC35" s="173">
        <v>1.66E-6</v>
      </c>
      <c r="CD35" s="209">
        <v>46</v>
      </c>
      <c r="CE35" s="61" t="s">
        <v>663</v>
      </c>
      <c r="CF35" s="61">
        <v>67</v>
      </c>
      <c r="CG35" s="159">
        <v>59.765999999999998</v>
      </c>
      <c r="CH35" s="164">
        <v>0.38200000000000001</v>
      </c>
      <c r="CI35" s="167">
        <v>48</v>
      </c>
      <c r="CJ35" s="156">
        <v>16.045000000000002</v>
      </c>
      <c r="CK35" s="156">
        <v>1.2E-2</v>
      </c>
      <c r="CL35" s="167">
        <v>48</v>
      </c>
      <c r="CM35" s="156">
        <v>38.51</v>
      </c>
      <c r="CN35" s="156">
        <v>3.0000000000000001E-3</v>
      </c>
      <c r="CO35" s="167">
        <v>9</v>
      </c>
      <c r="CP35" s="153">
        <v>219.399</v>
      </c>
      <c r="CQ35" s="153">
        <v>1.1619999999999999</v>
      </c>
      <c r="CR35" s="167">
        <v>10</v>
      </c>
      <c r="CS35" s="167">
        <v>67</v>
      </c>
      <c r="CT35" s="159">
        <v>2</v>
      </c>
      <c r="CU35" s="170">
        <v>7.3000000000000001E-3</v>
      </c>
      <c r="CV35" s="167">
        <v>45</v>
      </c>
      <c r="CW35" s="167">
        <v>10</v>
      </c>
      <c r="CX35" s="167">
        <v>55</v>
      </c>
      <c r="CY35" s="159">
        <v>1</v>
      </c>
      <c r="CZ35" s="170">
        <v>9.0700000000000003E-2</v>
      </c>
      <c r="DA35" s="167">
        <v>44</v>
      </c>
      <c r="DB35" s="167">
        <v>10</v>
      </c>
      <c r="DC35" s="167">
        <v>112</v>
      </c>
      <c r="DD35" s="159">
        <v>4</v>
      </c>
      <c r="DE35" s="173">
        <v>1.6199999999999999E-6</v>
      </c>
      <c r="DF35" s="167">
        <v>46</v>
      </c>
      <c r="DJ35" s="61" t="s">
        <v>664</v>
      </c>
      <c r="DK35" s="61">
        <v>66</v>
      </c>
      <c r="DL35" s="159">
        <v>59.683999999999997</v>
      </c>
      <c r="DM35" s="164">
        <v>0.27800000000000002</v>
      </c>
      <c r="DN35" s="167">
        <v>47</v>
      </c>
      <c r="DO35" s="156">
        <v>16.042999999999999</v>
      </c>
      <c r="DP35" s="156">
        <v>1.2E-2</v>
      </c>
      <c r="DQ35" s="167">
        <v>47</v>
      </c>
      <c r="DR35" s="156">
        <v>38.512</v>
      </c>
      <c r="DS35" s="156">
        <v>3.0000000000000001E-3</v>
      </c>
      <c r="DT35" s="167">
        <v>10</v>
      </c>
      <c r="DU35" s="153">
        <v>222.96199999999999</v>
      </c>
      <c r="DV35" s="153">
        <v>2.6179999999999999</v>
      </c>
      <c r="DW35" s="167">
        <v>9</v>
      </c>
      <c r="DX35" s="167">
        <v>65</v>
      </c>
      <c r="DY35" s="159">
        <v>1</v>
      </c>
      <c r="DZ35" s="170">
        <v>7.1999999999999998E-3</v>
      </c>
      <c r="EA35" s="167">
        <v>45</v>
      </c>
      <c r="EB35" s="167">
        <v>9</v>
      </c>
      <c r="EC35" s="167">
        <v>54</v>
      </c>
      <c r="ED35" s="159">
        <v>1</v>
      </c>
      <c r="EE35" s="170">
        <v>9.0499999999999997E-2</v>
      </c>
      <c r="EF35" s="167">
        <v>44</v>
      </c>
      <c r="EG35" s="167">
        <v>9</v>
      </c>
      <c r="EH35" s="167">
        <v>106</v>
      </c>
      <c r="EI35" s="159">
        <v>5.5</v>
      </c>
      <c r="EJ35" s="173">
        <v>1.64E-6</v>
      </c>
      <c r="EK35" s="167">
        <v>45</v>
      </c>
    </row>
    <row r="36" spans="1:144" ht="16" customHeight="1" x14ac:dyDescent="0.15">
      <c r="A36" s="28" t="s">
        <v>6</v>
      </c>
      <c r="B36" s="28">
        <v>3</v>
      </c>
      <c r="C36" s="28">
        <v>11</v>
      </c>
      <c r="D36" s="28" t="s">
        <v>5</v>
      </c>
      <c r="E36" s="28">
        <v>6</v>
      </c>
      <c r="F36" s="28">
        <v>10</v>
      </c>
      <c r="G36" s="28">
        <v>2018</v>
      </c>
      <c r="H36" s="29">
        <v>37.0002</v>
      </c>
      <c r="I36" s="35">
        <v>16.9968</v>
      </c>
      <c r="J36" s="30">
        <v>40.017000000000003</v>
      </c>
      <c r="K36" s="31">
        <v>16.972100000000001</v>
      </c>
      <c r="L36" s="31">
        <v>38.318199999999997</v>
      </c>
      <c r="M36" s="31">
        <v>2.7199999999999998E-2</v>
      </c>
      <c r="N36" s="32">
        <v>97.295599999999993</v>
      </c>
      <c r="O36" s="31">
        <v>255.953</v>
      </c>
      <c r="P36" s="31">
        <v>16.965399999999999</v>
      </c>
      <c r="Q36" s="31">
        <v>28.072199999999999</v>
      </c>
      <c r="R36" s="36">
        <v>2.7442000000000002</v>
      </c>
      <c r="S36" s="128">
        <v>250.37</v>
      </c>
      <c r="T36" s="34" t="s">
        <v>41</v>
      </c>
      <c r="U36" s="118">
        <v>0.76400000000000001</v>
      </c>
      <c r="V36" s="118">
        <v>1.2999999999999999E-2</v>
      </c>
      <c r="W36" s="118">
        <v>5.0000000000000001E-3</v>
      </c>
      <c r="X36" s="118">
        <v>5.0000000000000001E-3</v>
      </c>
      <c r="Y36" s="123">
        <v>0</v>
      </c>
      <c r="Z36" s="132" t="s">
        <v>41</v>
      </c>
      <c r="AA36" s="133">
        <v>2.8999999999999998E-3</v>
      </c>
      <c r="AB36" s="133">
        <v>5.4000000000000003E-3</v>
      </c>
      <c r="AC36" s="133" t="s">
        <v>603</v>
      </c>
      <c r="AD36" s="133">
        <v>3.7000000000000002E-3</v>
      </c>
      <c r="AE36" s="133" t="s">
        <v>603</v>
      </c>
      <c r="AF36" s="133">
        <v>5.7000000000000002E-3</v>
      </c>
      <c r="AG36" s="133">
        <v>3.8E-3</v>
      </c>
      <c r="AH36" s="133">
        <v>5.9999999999999995E-4</v>
      </c>
      <c r="AI36" s="133" t="s">
        <v>603</v>
      </c>
      <c r="AJ36" s="133">
        <v>1E-3</v>
      </c>
      <c r="AK36" s="133">
        <v>1.52E-2</v>
      </c>
      <c r="AL36" s="133">
        <v>6.4000000000000003E-3</v>
      </c>
      <c r="AM36" s="133" t="s">
        <v>603</v>
      </c>
      <c r="AN36" s="133">
        <v>5.0000000000000001E-4</v>
      </c>
      <c r="AO36" s="133">
        <v>8.0000000000000004E-4</v>
      </c>
      <c r="AP36" s="133">
        <v>7.4000000000000003E-3</v>
      </c>
      <c r="AQ36" s="133" t="s">
        <v>603</v>
      </c>
      <c r="AR36" s="133">
        <v>8.0000000000000004E-4</v>
      </c>
      <c r="AS36" s="133" t="s">
        <v>603</v>
      </c>
      <c r="AT36" s="133">
        <v>4.5999999999999999E-3</v>
      </c>
      <c r="AU36" s="133">
        <v>4.5999999999999999E-3</v>
      </c>
      <c r="AV36" s="133" t="s">
        <v>603</v>
      </c>
      <c r="AW36" s="133">
        <v>5.7200000000000001E-2</v>
      </c>
      <c r="AX36" s="133">
        <v>5.7200000000000001E-2</v>
      </c>
      <c r="AY36" s="133" t="s">
        <v>603</v>
      </c>
      <c r="AZ36" s="135">
        <v>4.1000000000000003E-3</v>
      </c>
      <c r="BF36" s="61">
        <v>4064</v>
      </c>
      <c r="BG36" s="61">
        <v>44</v>
      </c>
      <c r="BH36" s="159">
        <v>40.633000000000003</v>
      </c>
      <c r="BI36" s="164">
        <v>0.219</v>
      </c>
      <c r="BJ36" s="167">
        <v>44</v>
      </c>
      <c r="BK36" s="156">
        <v>16.957000000000001</v>
      </c>
      <c r="BL36" s="156">
        <v>3.6999999999999998E-2</v>
      </c>
      <c r="BM36" s="167">
        <v>44</v>
      </c>
      <c r="BN36" s="156">
        <v>38.335000000000001</v>
      </c>
      <c r="BO36" s="156">
        <v>1.9E-2</v>
      </c>
      <c r="BP36" s="167">
        <v>44</v>
      </c>
      <c r="BQ36" s="167">
        <v>38</v>
      </c>
      <c r="BR36" s="159">
        <v>1.5</v>
      </c>
      <c r="BS36" s="170">
        <v>7.1999999999999998E-3</v>
      </c>
      <c r="BT36" s="167">
        <v>44</v>
      </c>
      <c r="BU36" s="167">
        <v>44</v>
      </c>
      <c r="BV36" s="167">
        <v>16</v>
      </c>
      <c r="BW36" s="159">
        <v>2.5</v>
      </c>
      <c r="BX36" s="170">
        <v>9.0300000000000005E-2</v>
      </c>
      <c r="BY36" s="167">
        <v>38</v>
      </c>
      <c r="BZ36" s="167">
        <v>44</v>
      </c>
      <c r="CA36" s="167">
        <v>111</v>
      </c>
      <c r="CB36" s="159">
        <v>5.5</v>
      </c>
      <c r="CC36" s="173">
        <v>1.66E-6</v>
      </c>
      <c r="CD36" s="209">
        <v>46</v>
      </c>
      <c r="CE36" s="61" t="s">
        <v>663</v>
      </c>
      <c r="CF36" s="61">
        <v>54</v>
      </c>
      <c r="CG36" s="159">
        <v>39.332000000000001</v>
      </c>
      <c r="CH36" s="164">
        <v>0.24299999999999999</v>
      </c>
      <c r="CI36" s="167">
        <v>39</v>
      </c>
      <c r="CJ36" s="156">
        <v>16.917999999999999</v>
      </c>
      <c r="CK36" s="156">
        <v>7.0000000000000001E-3</v>
      </c>
      <c r="CL36" s="167">
        <v>39</v>
      </c>
      <c r="CM36" s="156">
        <v>38.280999999999999</v>
      </c>
      <c r="CN36" s="156">
        <v>1.0999999999999999E-2</v>
      </c>
      <c r="CO36" s="167">
        <v>8</v>
      </c>
      <c r="CP36" s="153">
        <v>223.93199999999999</v>
      </c>
      <c r="CQ36" s="153">
        <v>0.73299999999999998</v>
      </c>
      <c r="CR36" s="167">
        <v>7</v>
      </c>
      <c r="CS36" s="167">
        <v>55</v>
      </c>
      <c r="CT36" s="159">
        <v>1</v>
      </c>
      <c r="CU36" s="170">
        <v>7.3000000000000001E-3</v>
      </c>
      <c r="CV36" s="167">
        <v>45</v>
      </c>
      <c r="CW36" s="167">
        <v>7</v>
      </c>
      <c r="CX36" s="167">
        <v>53</v>
      </c>
      <c r="CY36" s="159">
        <v>4</v>
      </c>
      <c r="CZ36" s="170">
        <v>9.0700000000000003E-2</v>
      </c>
      <c r="DA36" s="167">
        <v>44</v>
      </c>
      <c r="DB36" s="167">
        <v>7</v>
      </c>
      <c r="DC36" s="167">
        <v>128</v>
      </c>
      <c r="DD36" s="159">
        <v>3.5</v>
      </c>
      <c r="DE36" s="173">
        <v>1.6199999999999999E-6</v>
      </c>
      <c r="DF36" s="167">
        <v>46</v>
      </c>
      <c r="DJ36" s="61" t="s">
        <v>664</v>
      </c>
      <c r="DK36" s="61">
        <v>54</v>
      </c>
      <c r="DL36" s="159">
        <v>39.462000000000003</v>
      </c>
      <c r="DM36" s="164">
        <v>0.29499999999999998</v>
      </c>
      <c r="DN36" s="167">
        <v>39</v>
      </c>
      <c r="DO36" s="156">
        <v>16.919</v>
      </c>
      <c r="DP36" s="156">
        <v>1.2E-2</v>
      </c>
      <c r="DQ36" s="167">
        <v>39</v>
      </c>
      <c r="DR36" s="156">
        <v>38.28</v>
      </c>
      <c r="DS36" s="156">
        <v>8.9999999999999993E-3</v>
      </c>
      <c r="DT36" s="167">
        <v>8</v>
      </c>
      <c r="DU36" s="153">
        <v>227.54400000000001</v>
      </c>
      <c r="DV36" s="153">
        <v>0.755</v>
      </c>
      <c r="DW36" s="167">
        <v>7</v>
      </c>
      <c r="DX36" s="167">
        <v>56</v>
      </c>
      <c r="DY36" s="159">
        <v>1</v>
      </c>
      <c r="DZ36" s="170">
        <v>7.1999999999999998E-3</v>
      </c>
      <c r="EA36" s="167">
        <v>45</v>
      </c>
      <c r="EB36" s="167">
        <v>7</v>
      </c>
      <c r="EC36" s="167">
        <v>52</v>
      </c>
      <c r="ED36" s="159">
        <v>4</v>
      </c>
      <c r="EE36" s="170">
        <v>9.0499999999999997E-2</v>
      </c>
      <c r="EF36" s="167">
        <v>44</v>
      </c>
      <c r="EG36" s="167">
        <v>7</v>
      </c>
      <c r="EH36" s="167">
        <v>118</v>
      </c>
      <c r="EI36" s="159">
        <v>4.5</v>
      </c>
      <c r="EJ36" s="173">
        <v>1.64E-6</v>
      </c>
      <c r="EK36" s="167">
        <v>45</v>
      </c>
    </row>
    <row r="37" spans="1:144" ht="16" customHeight="1" x14ac:dyDescent="0.15">
      <c r="A37" s="28" t="s">
        <v>6</v>
      </c>
      <c r="B37" s="28">
        <v>3</v>
      </c>
      <c r="C37" s="28">
        <v>12</v>
      </c>
      <c r="D37" s="28" t="s">
        <v>5</v>
      </c>
      <c r="E37" s="28">
        <v>6</v>
      </c>
      <c r="F37" s="28">
        <v>10</v>
      </c>
      <c r="G37" s="28">
        <v>2018</v>
      </c>
      <c r="H37" s="29">
        <v>37.0002</v>
      </c>
      <c r="I37" s="35">
        <v>16.9968</v>
      </c>
      <c r="J37" s="30">
        <v>20.343</v>
      </c>
      <c r="K37" s="31">
        <v>21.446100000000001</v>
      </c>
      <c r="L37" s="31">
        <v>38.494199999999999</v>
      </c>
      <c r="M37" s="31">
        <v>-2.6599999999999999E-2</v>
      </c>
      <c r="N37" s="32">
        <v>97.467600000000004</v>
      </c>
      <c r="O37" s="31">
        <v>235.64400000000001</v>
      </c>
      <c r="P37" s="31">
        <v>21.442</v>
      </c>
      <c r="Q37" s="31">
        <v>27.0334</v>
      </c>
      <c r="R37" s="36">
        <v>2.7566000000000002</v>
      </c>
      <c r="T37" s="34" t="s">
        <v>42</v>
      </c>
      <c r="U37" s="119">
        <v>0.85</v>
      </c>
      <c r="V37" s="119">
        <v>0</v>
      </c>
      <c r="W37" s="119">
        <v>5.0000000000000001E-3</v>
      </c>
      <c r="X37" s="119">
        <v>0</v>
      </c>
      <c r="Y37" s="125">
        <f t="shared" si="1"/>
        <v>0</v>
      </c>
      <c r="Z37" s="132" t="s">
        <v>42</v>
      </c>
      <c r="AA37" s="133">
        <v>1.6000000000000001E-3</v>
      </c>
      <c r="AB37" s="133">
        <v>3.5000000000000001E-3</v>
      </c>
      <c r="AC37" s="133" t="s">
        <v>603</v>
      </c>
      <c r="AD37" s="133">
        <v>1.8E-3</v>
      </c>
      <c r="AE37" s="133" t="s">
        <v>603</v>
      </c>
      <c r="AF37" s="133">
        <v>3.0000000000000001E-3</v>
      </c>
      <c r="AG37" s="133">
        <v>1.9E-3</v>
      </c>
      <c r="AH37" s="133" t="s">
        <v>603</v>
      </c>
      <c r="AI37" s="133" t="s">
        <v>603</v>
      </c>
      <c r="AJ37" s="133">
        <v>6.9999999999999999E-4</v>
      </c>
      <c r="AK37" s="133">
        <v>1.15E-2</v>
      </c>
      <c r="AL37" s="133">
        <v>7.4000000000000003E-3</v>
      </c>
      <c r="AM37" s="133" t="s">
        <v>603</v>
      </c>
      <c r="AN37" s="133">
        <v>6.9999999999999999E-4</v>
      </c>
      <c r="AO37" s="133">
        <v>1.6999999999999999E-3</v>
      </c>
      <c r="AP37" s="133">
        <v>4.7999999999999996E-3</v>
      </c>
      <c r="AQ37" s="133">
        <v>2.0000000000000001E-4</v>
      </c>
      <c r="AR37" s="133">
        <v>5.0000000000000001E-4</v>
      </c>
      <c r="AS37" s="133" t="s">
        <v>603</v>
      </c>
      <c r="AT37" s="133">
        <v>2.5999999999999999E-3</v>
      </c>
      <c r="AU37" s="133">
        <v>2.5999999999999999E-3</v>
      </c>
      <c r="AV37" s="133" t="s">
        <v>603</v>
      </c>
      <c r="AW37" s="133">
        <v>3.8399999999999997E-2</v>
      </c>
      <c r="AX37" s="133">
        <v>3.8399999999999997E-2</v>
      </c>
      <c r="AY37" s="133" t="s">
        <v>603</v>
      </c>
      <c r="AZ37" s="135">
        <v>3.0999999999999999E-3</v>
      </c>
      <c r="BF37" s="61">
        <v>4064</v>
      </c>
      <c r="BG37" s="61">
        <v>46</v>
      </c>
      <c r="BH37" s="159">
        <v>20.318000000000001</v>
      </c>
      <c r="BI37" s="164">
        <v>0.189</v>
      </c>
      <c r="BJ37" s="167">
        <v>46</v>
      </c>
      <c r="BK37" s="156">
        <v>21.396999999999998</v>
      </c>
      <c r="BL37" s="156">
        <v>6.4000000000000001E-2</v>
      </c>
      <c r="BM37" s="167">
        <v>46</v>
      </c>
      <c r="BN37" s="156">
        <v>38.494999999999997</v>
      </c>
      <c r="BO37" s="156">
        <v>0.01</v>
      </c>
      <c r="BP37" s="167">
        <v>46</v>
      </c>
      <c r="BQ37" s="167">
        <v>35</v>
      </c>
      <c r="BR37" s="159">
        <v>0.5</v>
      </c>
      <c r="BS37" s="170">
        <v>7.1999999999999998E-3</v>
      </c>
      <c r="BT37" s="167">
        <v>44</v>
      </c>
      <c r="BU37" s="167">
        <v>46</v>
      </c>
      <c r="BV37" s="167">
        <v>20</v>
      </c>
      <c r="BW37" s="159">
        <v>3</v>
      </c>
      <c r="BX37" s="170">
        <v>9.0300000000000005E-2</v>
      </c>
      <c r="BY37" s="167">
        <v>38</v>
      </c>
      <c r="BZ37" s="167">
        <v>46</v>
      </c>
      <c r="CA37" s="167">
        <v>112</v>
      </c>
      <c r="CB37" s="159">
        <v>2.5</v>
      </c>
      <c r="CC37" s="173">
        <v>1.66E-6</v>
      </c>
      <c r="CD37" s="209">
        <v>46</v>
      </c>
      <c r="CE37" s="61" t="s">
        <v>663</v>
      </c>
      <c r="CF37" s="61">
        <v>42</v>
      </c>
      <c r="CG37" s="159">
        <v>18.873999999999999</v>
      </c>
      <c r="CH37" s="164">
        <v>0.25</v>
      </c>
      <c r="CI37" s="167">
        <v>30</v>
      </c>
      <c r="CJ37" s="156">
        <v>21.724</v>
      </c>
      <c r="CK37" s="156">
        <v>5.1999999999999998E-2</v>
      </c>
      <c r="CL37" s="167">
        <v>30</v>
      </c>
      <c r="CM37" s="156">
        <v>38.514000000000003</v>
      </c>
      <c r="CN37" s="156">
        <v>1.7000000000000001E-2</v>
      </c>
      <c r="CO37" s="167">
        <v>6</v>
      </c>
      <c r="CP37" s="153">
        <v>204.614</v>
      </c>
      <c r="CQ37" s="153">
        <v>0.41599999999999998</v>
      </c>
      <c r="CR37" s="167">
        <v>6</v>
      </c>
      <c r="CS37" s="167">
        <v>52</v>
      </c>
      <c r="CT37" s="159">
        <v>0.5</v>
      </c>
      <c r="CU37" s="170">
        <v>7.3000000000000001E-3</v>
      </c>
      <c r="CV37" s="167">
        <v>45</v>
      </c>
      <c r="CW37" s="167">
        <v>6</v>
      </c>
      <c r="CX37" s="167">
        <v>54</v>
      </c>
      <c r="CY37" s="159">
        <v>2</v>
      </c>
      <c r="CZ37" s="170">
        <v>9.0700000000000003E-2</v>
      </c>
      <c r="DA37" s="167">
        <v>44</v>
      </c>
      <c r="DB37" s="167">
        <v>6</v>
      </c>
      <c r="DC37" s="167">
        <v>126</v>
      </c>
      <c r="DD37" s="159">
        <v>5</v>
      </c>
      <c r="DE37" s="173">
        <v>1.6199999999999999E-6</v>
      </c>
      <c r="DF37" s="167">
        <v>46</v>
      </c>
      <c r="DJ37" s="61" t="s">
        <v>664</v>
      </c>
      <c r="DK37" s="61">
        <v>43</v>
      </c>
      <c r="DL37" s="159">
        <v>18.792000000000002</v>
      </c>
      <c r="DM37" s="164">
        <v>0.255</v>
      </c>
      <c r="DN37" s="167">
        <v>31</v>
      </c>
      <c r="DO37" s="156">
        <v>21.71</v>
      </c>
      <c r="DP37" s="156">
        <v>3.6999999999999998E-2</v>
      </c>
      <c r="DQ37" s="167">
        <v>31</v>
      </c>
      <c r="DR37" s="156">
        <v>38.518000000000001</v>
      </c>
      <c r="DS37" s="156">
        <v>1.4999999999999999E-2</v>
      </c>
      <c r="DT37" s="167">
        <v>6</v>
      </c>
      <c r="DU37" s="153">
        <v>208.45599999999999</v>
      </c>
      <c r="DV37" s="153">
        <v>0.17899999999999999</v>
      </c>
      <c r="DW37" s="167">
        <v>6</v>
      </c>
      <c r="DX37" s="167">
        <v>51</v>
      </c>
      <c r="DY37" s="159">
        <v>0.5</v>
      </c>
      <c r="DZ37" s="170">
        <v>7.1999999999999998E-3</v>
      </c>
      <c r="EA37" s="167">
        <v>45</v>
      </c>
      <c r="EB37" s="167">
        <v>6</v>
      </c>
      <c r="EC37" s="167">
        <v>53</v>
      </c>
      <c r="ED37" s="159">
        <v>1.5</v>
      </c>
      <c r="EE37" s="170">
        <v>9.0499999999999997E-2</v>
      </c>
      <c r="EF37" s="167">
        <v>44</v>
      </c>
      <c r="EG37" s="167">
        <v>6</v>
      </c>
      <c r="EH37" s="167">
        <v>117</v>
      </c>
      <c r="EI37" s="159">
        <v>3.5</v>
      </c>
      <c r="EJ37" s="173">
        <v>1.64E-6</v>
      </c>
      <c r="EK37" s="167">
        <v>45</v>
      </c>
    </row>
    <row r="38" spans="1:144" s="46" customFormat="1" ht="16" customHeight="1" x14ac:dyDescent="0.15">
      <c r="A38" s="37" t="s">
        <v>6</v>
      </c>
      <c r="B38" s="37">
        <v>4</v>
      </c>
      <c r="C38" s="37">
        <v>1</v>
      </c>
      <c r="D38" s="37" t="s">
        <v>5</v>
      </c>
      <c r="E38" s="37">
        <v>6</v>
      </c>
      <c r="F38" s="37">
        <v>10</v>
      </c>
      <c r="G38" s="37">
        <v>2018</v>
      </c>
      <c r="H38" s="38">
        <v>37.003300000000003</v>
      </c>
      <c r="I38" s="39">
        <v>16.992999999999999</v>
      </c>
      <c r="J38" s="40">
        <v>1003.4880000000001</v>
      </c>
      <c r="K38" s="41">
        <v>13.8217</v>
      </c>
      <c r="L38" s="41">
        <v>38.774700000000003</v>
      </c>
      <c r="M38" s="41">
        <v>-6.0999999999999999E-2</v>
      </c>
      <c r="N38" s="42">
        <v>99.074399999999997</v>
      </c>
      <c r="O38" s="41">
        <v>185.40299999999999</v>
      </c>
      <c r="P38" s="41">
        <v>13.6692</v>
      </c>
      <c r="Q38" s="41">
        <v>29.179200000000002</v>
      </c>
      <c r="R38" s="43">
        <v>1.8524</v>
      </c>
      <c r="S38" s="127">
        <v>184.37</v>
      </c>
      <c r="T38" s="45" t="s">
        <v>43</v>
      </c>
      <c r="U38" s="118">
        <v>8.1470000000000002</v>
      </c>
      <c r="V38" s="118">
        <v>1E-3</v>
      </c>
      <c r="W38" s="118">
        <v>0.24099999999999999</v>
      </c>
      <c r="X38" s="118">
        <v>5.6440000000000001</v>
      </c>
      <c r="Y38" s="123">
        <f t="shared" si="1"/>
        <v>5.6429999999999998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  <c r="BA38" s="45"/>
      <c r="BB38" s="45"/>
      <c r="BC38" s="45"/>
      <c r="BD38" s="45"/>
      <c r="BE38" s="57"/>
      <c r="BF38" s="60">
        <v>4064</v>
      </c>
      <c r="BG38" s="60">
        <v>231</v>
      </c>
      <c r="BH38" s="158">
        <v>1003.077</v>
      </c>
      <c r="BI38" s="158">
        <v>0.44</v>
      </c>
      <c r="BJ38" s="166">
        <v>231</v>
      </c>
      <c r="BK38" s="155">
        <v>13.821999999999999</v>
      </c>
      <c r="BL38" s="155">
        <v>0</v>
      </c>
      <c r="BM38" s="166">
        <v>231</v>
      </c>
      <c r="BN38" s="155">
        <v>38.774999999999999</v>
      </c>
      <c r="BO38" s="155">
        <v>0</v>
      </c>
      <c r="BP38" s="166">
        <v>231</v>
      </c>
      <c r="BQ38" s="166">
        <v>31</v>
      </c>
      <c r="BR38" s="158">
        <v>1.5</v>
      </c>
      <c r="BS38" s="169">
        <v>7.1999999999999998E-3</v>
      </c>
      <c r="BT38" s="166">
        <v>44</v>
      </c>
      <c r="BU38" s="166">
        <v>231</v>
      </c>
      <c r="BV38" s="166">
        <v>18</v>
      </c>
      <c r="BW38" s="158">
        <v>1</v>
      </c>
      <c r="BX38" s="169">
        <v>9.0300000000000005E-2</v>
      </c>
      <c r="BY38" s="166">
        <v>38</v>
      </c>
      <c r="BZ38" s="166">
        <v>231</v>
      </c>
      <c r="CA38" s="166">
        <v>82</v>
      </c>
      <c r="CB38" s="158">
        <v>1.5</v>
      </c>
      <c r="CC38" s="172">
        <v>1.66E-6</v>
      </c>
      <c r="CD38" s="210">
        <v>46</v>
      </c>
      <c r="CE38" s="60" t="s">
        <v>665</v>
      </c>
      <c r="CF38" s="60">
        <v>77</v>
      </c>
      <c r="CG38" s="158">
        <v>1002.518</v>
      </c>
      <c r="CH38" s="158">
        <v>0.32700000000000001</v>
      </c>
      <c r="CI38" s="166">
        <v>55</v>
      </c>
      <c r="CJ38" s="155">
        <v>13.821</v>
      </c>
      <c r="CK38" s="155">
        <v>0</v>
      </c>
      <c r="CL38" s="166">
        <v>55</v>
      </c>
      <c r="CM38" s="155">
        <v>38.746000000000002</v>
      </c>
      <c r="CN38" s="155">
        <v>0</v>
      </c>
      <c r="CO38" s="166">
        <v>9</v>
      </c>
      <c r="CP38" s="152">
        <v>167.71799999999999</v>
      </c>
      <c r="CQ38" s="152">
        <v>0.05</v>
      </c>
      <c r="CR38" s="166">
        <v>9</v>
      </c>
      <c r="CS38" s="166">
        <v>50</v>
      </c>
      <c r="CT38" s="158">
        <v>0</v>
      </c>
      <c r="CU38" s="169">
        <v>7.3000000000000001E-3</v>
      </c>
      <c r="CV38" s="166">
        <v>49</v>
      </c>
      <c r="CW38" s="166">
        <v>9</v>
      </c>
      <c r="CX38" s="166">
        <v>50</v>
      </c>
      <c r="CY38" s="158">
        <v>1</v>
      </c>
      <c r="CZ38" s="169">
        <v>8.6599999999999996E-2</v>
      </c>
      <c r="DA38" s="166">
        <v>42</v>
      </c>
      <c r="DB38" s="166">
        <v>9</v>
      </c>
      <c r="DC38" s="166">
        <v>95</v>
      </c>
      <c r="DD38" s="158">
        <v>1</v>
      </c>
      <c r="DE38" s="172">
        <v>1.8500000000000001E-6</v>
      </c>
      <c r="DF38" s="166">
        <v>50</v>
      </c>
      <c r="DG38" s="166">
        <v>4</v>
      </c>
      <c r="DH38" s="158">
        <v>14.891999999999999</v>
      </c>
      <c r="DI38" s="161">
        <v>5.8000000000000003E-2</v>
      </c>
      <c r="DJ38" s="60" t="s">
        <v>666</v>
      </c>
      <c r="DK38" s="60">
        <v>25</v>
      </c>
      <c r="DL38" s="158">
        <v>1002.405</v>
      </c>
      <c r="DM38" s="158">
        <v>0.43099999999999999</v>
      </c>
      <c r="DN38" s="166">
        <v>7</v>
      </c>
      <c r="DO38" s="155">
        <v>13.821</v>
      </c>
      <c r="DP38" s="155">
        <v>1E-3</v>
      </c>
      <c r="DQ38" s="166">
        <v>7</v>
      </c>
      <c r="DR38" s="155">
        <v>38.761000000000003</v>
      </c>
      <c r="DS38" s="155">
        <v>1E-3</v>
      </c>
      <c r="DT38" s="166">
        <v>9</v>
      </c>
      <c r="DU38" s="152">
        <v>172.21299999999999</v>
      </c>
      <c r="DV38" s="152">
        <v>8.1000000000000003E-2</v>
      </c>
      <c r="DW38" s="166">
        <v>9</v>
      </c>
      <c r="DX38" s="166">
        <v>50</v>
      </c>
      <c r="DY38" s="158">
        <v>0.5</v>
      </c>
      <c r="DZ38" s="169">
        <v>7.3000000000000001E-3</v>
      </c>
      <c r="EA38" s="166">
        <v>45</v>
      </c>
      <c r="EB38" s="166">
        <v>9</v>
      </c>
      <c r="EC38" s="166">
        <v>55</v>
      </c>
      <c r="ED38" s="158">
        <v>4.5</v>
      </c>
      <c r="EE38" s="169">
        <v>9.01E-2</v>
      </c>
      <c r="EF38" s="166">
        <v>43</v>
      </c>
      <c r="EG38" s="166">
        <v>9</v>
      </c>
      <c r="EH38" s="166">
        <v>97</v>
      </c>
      <c r="EI38" s="158">
        <v>2</v>
      </c>
      <c r="EJ38" s="172">
        <v>1.6500000000000001E-6</v>
      </c>
      <c r="EK38" s="166">
        <v>45</v>
      </c>
      <c r="EL38" s="166"/>
      <c r="EM38" s="158"/>
      <c r="EN38" s="161"/>
    </row>
    <row r="39" spans="1:144" ht="16" customHeight="1" x14ac:dyDescent="0.15">
      <c r="A39" s="28" t="s">
        <v>6</v>
      </c>
      <c r="B39" s="28">
        <v>4</v>
      </c>
      <c r="C39" s="28">
        <v>2</v>
      </c>
      <c r="D39" s="28" t="s">
        <v>5</v>
      </c>
      <c r="E39" s="28">
        <v>6</v>
      </c>
      <c r="F39" s="28">
        <v>10</v>
      </c>
      <c r="G39" s="28">
        <v>2018</v>
      </c>
      <c r="H39" s="29">
        <v>37.003300000000003</v>
      </c>
      <c r="I39" s="35">
        <v>16.992999999999999</v>
      </c>
      <c r="J39" s="30">
        <v>699.77800000000002</v>
      </c>
      <c r="K39" s="31">
        <v>14.006600000000001</v>
      </c>
      <c r="L39" s="31">
        <v>38.8217</v>
      </c>
      <c r="M39" s="31">
        <v>-3.5000000000000003E-2</v>
      </c>
      <c r="N39" s="32">
        <v>98.916300000000007</v>
      </c>
      <c r="O39" s="31">
        <v>201.102</v>
      </c>
      <c r="P39" s="31">
        <v>13.9003</v>
      </c>
      <c r="Q39" s="31">
        <v>29.165800000000001</v>
      </c>
      <c r="R39" s="36">
        <v>2.0318000000000001</v>
      </c>
      <c r="S39" s="128">
        <v>198.74</v>
      </c>
      <c r="T39" s="34" t="s">
        <v>44</v>
      </c>
      <c r="U39" s="118">
        <v>5.452</v>
      </c>
      <c r="V39" s="118">
        <v>1E-3</v>
      </c>
      <c r="W39" s="118">
        <v>0.16</v>
      </c>
      <c r="X39" s="118">
        <v>4.7169999999999996</v>
      </c>
      <c r="Y39" s="123">
        <f t="shared" si="1"/>
        <v>4.7159999999999993</v>
      </c>
      <c r="BF39" s="61">
        <v>4064</v>
      </c>
      <c r="BG39" s="61">
        <v>196</v>
      </c>
      <c r="BH39" s="159">
        <v>700.36</v>
      </c>
      <c r="BI39" s="164">
        <v>0.224</v>
      </c>
      <c r="BJ39" s="167">
        <v>196</v>
      </c>
      <c r="BK39" s="156">
        <v>14.006</v>
      </c>
      <c r="BL39" s="156">
        <v>1E-3</v>
      </c>
      <c r="BM39" s="167">
        <v>196</v>
      </c>
      <c r="BN39" s="156">
        <v>38.820999999999998</v>
      </c>
      <c r="BO39" s="156">
        <v>0</v>
      </c>
      <c r="BP39" s="167">
        <v>196</v>
      </c>
      <c r="BQ39" s="167">
        <v>32</v>
      </c>
      <c r="BR39" s="159">
        <v>1</v>
      </c>
      <c r="BS39" s="170">
        <v>7.1999999999999998E-3</v>
      </c>
      <c r="BT39" s="167">
        <v>44</v>
      </c>
      <c r="BU39" s="167">
        <v>196</v>
      </c>
      <c r="BV39" s="167">
        <v>19</v>
      </c>
      <c r="BW39" s="159">
        <v>1</v>
      </c>
      <c r="BX39" s="170">
        <v>9.0300000000000005E-2</v>
      </c>
      <c r="BY39" s="167">
        <v>38</v>
      </c>
      <c r="BZ39" s="167">
        <v>196</v>
      </c>
      <c r="CA39" s="167">
        <v>90</v>
      </c>
      <c r="CB39" s="159">
        <v>1.5</v>
      </c>
      <c r="CC39" s="173">
        <v>1.66E-6</v>
      </c>
      <c r="CD39" s="209">
        <v>46</v>
      </c>
      <c r="CE39" s="61" t="s">
        <v>665</v>
      </c>
      <c r="CF39" s="61">
        <v>138</v>
      </c>
      <c r="CG39" s="159">
        <v>699.66099999999994</v>
      </c>
      <c r="CH39" s="164">
        <v>0.30199999999999999</v>
      </c>
      <c r="CI39" s="167">
        <v>118</v>
      </c>
      <c r="CJ39" s="156">
        <v>14.009</v>
      </c>
      <c r="CK39" s="156">
        <v>1E-3</v>
      </c>
      <c r="CL39" s="167">
        <v>118</v>
      </c>
      <c r="CM39" s="156">
        <v>38.793999999999997</v>
      </c>
      <c r="CN39" s="156">
        <v>0</v>
      </c>
      <c r="CO39" s="167">
        <v>8</v>
      </c>
      <c r="CP39" s="153">
        <v>180.785</v>
      </c>
      <c r="CQ39" s="153">
        <v>0.154</v>
      </c>
      <c r="CR39" s="167">
        <v>8</v>
      </c>
      <c r="CS39" s="167">
        <v>50</v>
      </c>
      <c r="CT39" s="159">
        <v>1</v>
      </c>
      <c r="CU39" s="170">
        <v>7.3000000000000001E-3</v>
      </c>
      <c r="CV39" s="167">
        <v>49</v>
      </c>
      <c r="CW39" s="167">
        <v>8</v>
      </c>
      <c r="CX39" s="167">
        <v>50</v>
      </c>
      <c r="CY39" s="159">
        <v>0.5</v>
      </c>
      <c r="CZ39" s="170">
        <v>8.6599999999999996E-2</v>
      </c>
      <c r="DA39" s="167">
        <v>42</v>
      </c>
      <c r="DB39" s="167">
        <v>8</v>
      </c>
      <c r="DC39" s="167">
        <v>102</v>
      </c>
      <c r="DD39" s="159">
        <v>1.5</v>
      </c>
      <c r="DE39" s="173">
        <v>1.8500000000000001E-6</v>
      </c>
      <c r="DF39" s="167">
        <v>50</v>
      </c>
      <c r="DG39" s="167">
        <v>4</v>
      </c>
      <c r="DH39" s="159">
        <v>14.218</v>
      </c>
      <c r="DI39" s="162">
        <v>6.0000000000000001E-3</v>
      </c>
      <c r="DJ39" s="61" t="s">
        <v>666</v>
      </c>
      <c r="DK39" s="61">
        <v>135</v>
      </c>
      <c r="DL39" s="159">
        <v>699.476</v>
      </c>
      <c r="DM39" s="164">
        <v>0.316</v>
      </c>
      <c r="DN39" s="167">
        <v>119</v>
      </c>
      <c r="DO39" s="156">
        <v>14.009</v>
      </c>
      <c r="DP39" s="156">
        <v>1E-3</v>
      </c>
      <c r="DQ39" s="167">
        <v>119</v>
      </c>
      <c r="DR39" s="156">
        <v>38.808999999999997</v>
      </c>
      <c r="DS39" s="156">
        <v>0</v>
      </c>
      <c r="DT39" s="167">
        <v>8</v>
      </c>
      <c r="DU39" s="153">
        <v>185.53399999999999</v>
      </c>
      <c r="DV39" s="153">
        <v>0.08</v>
      </c>
      <c r="DW39" s="167">
        <v>8</v>
      </c>
      <c r="DX39" s="167">
        <v>50</v>
      </c>
      <c r="DY39" s="159">
        <v>0</v>
      </c>
      <c r="DZ39" s="170">
        <v>7.3000000000000001E-3</v>
      </c>
      <c r="EA39" s="167">
        <v>45</v>
      </c>
      <c r="EB39" s="167">
        <v>8</v>
      </c>
      <c r="EC39" s="167">
        <v>56</v>
      </c>
      <c r="ED39" s="159">
        <v>2</v>
      </c>
      <c r="EE39" s="170">
        <v>9.01E-2</v>
      </c>
      <c r="EF39" s="167">
        <v>43</v>
      </c>
      <c r="EG39" s="167">
        <v>8</v>
      </c>
      <c r="EH39" s="167">
        <v>104</v>
      </c>
      <c r="EI39" s="159">
        <v>1.5</v>
      </c>
      <c r="EJ39" s="173">
        <v>1.6500000000000001E-6</v>
      </c>
      <c r="EK39" s="167">
        <v>45</v>
      </c>
    </row>
    <row r="40" spans="1:144" ht="16" customHeight="1" x14ac:dyDescent="0.15">
      <c r="A40" s="28" t="s">
        <v>6</v>
      </c>
      <c r="B40" s="28">
        <v>4</v>
      </c>
      <c r="C40" s="28">
        <v>3</v>
      </c>
      <c r="D40" s="28" t="s">
        <v>5</v>
      </c>
      <c r="E40" s="28">
        <v>6</v>
      </c>
      <c r="F40" s="28">
        <v>10</v>
      </c>
      <c r="G40" s="28">
        <v>2018</v>
      </c>
      <c r="H40" s="29">
        <v>37.003300000000003</v>
      </c>
      <c r="I40" s="35">
        <v>16.992999999999999</v>
      </c>
      <c r="J40" s="30">
        <v>550.94000000000005</v>
      </c>
      <c r="K40" s="31">
        <v>14.223000000000001</v>
      </c>
      <c r="L40" s="31">
        <v>38.870100000000001</v>
      </c>
      <c r="M40" s="31">
        <v>-1.5299999999999999E-2</v>
      </c>
      <c r="N40" s="32">
        <v>98.930599999999998</v>
      </c>
      <c r="O40" s="31">
        <v>189.47</v>
      </c>
      <c r="P40" s="31">
        <v>14.1389</v>
      </c>
      <c r="Q40" s="31">
        <v>29.151299999999999</v>
      </c>
      <c r="R40" s="36">
        <v>1.9779</v>
      </c>
      <c r="S40" s="128">
        <v>185.52</v>
      </c>
      <c r="T40" s="34" t="s">
        <v>45</v>
      </c>
      <c r="U40" s="118">
        <v>5.8170000000000002</v>
      </c>
      <c r="V40" s="118">
        <v>1E-3</v>
      </c>
      <c r="W40" s="118">
        <v>0.20599999999999999</v>
      </c>
      <c r="X40" s="118">
        <v>5.5030000000000001</v>
      </c>
      <c r="Y40" s="123">
        <f t="shared" si="1"/>
        <v>5.5019999999999998</v>
      </c>
      <c r="BF40" s="61">
        <v>4064</v>
      </c>
      <c r="BG40" s="61">
        <v>195</v>
      </c>
      <c r="BH40" s="159">
        <v>550.70699999999999</v>
      </c>
      <c r="BI40" s="164">
        <v>0.251</v>
      </c>
      <c r="BJ40" s="167">
        <v>195</v>
      </c>
      <c r="BK40" s="156">
        <v>14.221</v>
      </c>
      <c r="BL40" s="156">
        <v>2E-3</v>
      </c>
      <c r="BM40" s="167">
        <v>195</v>
      </c>
      <c r="BN40" s="156">
        <v>38.869999999999997</v>
      </c>
      <c r="BO40" s="156">
        <v>0</v>
      </c>
      <c r="BP40" s="167">
        <v>195</v>
      </c>
      <c r="BQ40" s="167">
        <v>30</v>
      </c>
      <c r="BR40" s="159">
        <v>1</v>
      </c>
      <c r="BS40" s="170">
        <v>7.1999999999999998E-3</v>
      </c>
      <c r="BT40" s="167">
        <v>44</v>
      </c>
      <c r="BU40" s="167">
        <v>195</v>
      </c>
      <c r="BV40" s="167">
        <v>15</v>
      </c>
      <c r="BW40" s="159">
        <v>1</v>
      </c>
      <c r="BX40" s="170">
        <v>9.0300000000000005E-2</v>
      </c>
      <c r="BY40" s="167">
        <v>38</v>
      </c>
      <c r="BZ40" s="167">
        <v>195</v>
      </c>
      <c r="CA40" s="167">
        <v>89</v>
      </c>
      <c r="CB40" s="159">
        <v>2</v>
      </c>
      <c r="CC40" s="173">
        <v>1.66E-6</v>
      </c>
      <c r="CD40" s="209">
        <v>46</v>
      </c>
      <c r="CE40" s="61" t="s">
        <v>665</v>
      </c>
      <c r="CF40" s="61">
        <v>134</v>
      </c>
      <c r="CG40" s="159">
        <v>549.66099999999994</v>
      </c>
      <c r="CH40" s="164">
        <v>0.29399999999999998</v>
      </c>
      <c r="CI40" s="167">
        <v>116</v>
      </c>
      <c r="CJ40" s="156">
        <v>14.224</v>
      </c>
      <c r="CK40" s="156">
        <v>2E-3</v>
      </c>
      <c r="CL40" s="167">
        <v>116</v>
      </c>
      <c r="CM40" s="156">
        <v>38.843000000000004</v>
      </c>
      <c r="CN40" s="156">
        <v>0</v>
      </c>
      <c r="CO40" s="167">
        <v>7</v>
      </c>
      <c r="CP40" s="153">
        <v>170.36199999999999</v>
      </c>
      <c r="CQ40" s="153">
        <v>3.5000000000000003E-2</v>
      </c>
      <c r="CR40" s="167">
        <v>7</v>
      </c>
      <c r="CS40" s="167">
        <v>50</v>
      </c>
      <c r="CT40" s="159">
        <v>0</v>
      </c>
      <c r="CU40" s="170">
        <v>7.3000000000000001E-3</v>
      </c>
      <c r="CV40" s="167">
        <v>49</v>
      </c>
      <c r="CW40" s="167">
        <v>7</v>
      </c>
      <c r="CX40" s="167">
        <v>50</v>
      </c>
      <c r="CY40" s="159">
        <v>0.5</v>
      </c>
      <c r="CZ40" s="170">
        <v>8.6599999999999996E-2</v>
      </c>
      <c r="DA40" s="167">
        <v>42</v>
      </c>
      <c r="DB40" s="167">
        <v>7</v>
      </c>
      <c r="DC40" s="167">
        <v>102</v>
      </c>
      <c r="DD40" s="159">
        <v>1</v>
      </c>
      <c r="DE40" s="173">
        <v>1.8500000000000001E-6</v>
      </c>
      <c r="DF40" s="167">
        <v>50</v>
      </c>
      <c r="DG40" s="167">
        <v>4</v>
      </c>
      <c r="DH40" s="159">
        <v>14.997</v>
      </c>
      <c r="DI40" s="162">
        <v>0.08</v>
      </c>
      <c r="DJ40" s="61" t="s">
        <v>666</v>
      </c>
      <c r="DK40" s="61">
        <v>132</v>
      </c>
      <c r="DL40" s="159">
        <v>549.51700000000005</v>
      </c>
      <c r="DM40" s="164">
        <v>0.38800000000000001</v>
      </c>
      <c r="DN40" s="167">
        <v>116</v>
      </c>
      <c r="DO40" s="156">
        <v>14.223000000000001</v>
      </c>
      <c r="DP40" s="156">
        <v>2E-3</v>
      </c>
      <c r="DQ40" s="167">
        <v>116</v>
      </c>
      <c r="DR40" s="156">
        <v>38.856999999999999</v>
      </c>
      <c r="DS40" s="156">
        <v>0</v>
      </c>
      <c r="DT40" s="167">
        <v>8</v>
      </c>
      <c r="DU40" s="153">
        <v>174.76599999999999</v>
      </c>
      <c r="DV40" s="153">
        <v>9.8000000000000004E-2</v>
      </c>
      <c r="DW40" s="167">
        <v>8</v>
      </c>
      <c r="DX40" s="167">
        <v>50</v>
      </c>
      <c r="DY40" s="159">
        <v>0</v>
      </c>
      <c r="DZ40" s="170">
        <v>7.3000000000000001E-3</v>
      </c>
      <c r="EA40" s="167">
        <v>45</v>
      </c>
      <c r="EB40" s="167">
        <v>8</v>
      </c>
      <c r="EC40" s="167">
        <v>56</v>
      </c>
      <c r="ED40" s="159">
        <v>1</v>
      </c>
      <c r="EE40" s="170">
        <v>9.01E-2</v>
      </c>
      <c r="EF40" s="167">
        <v>43</v>
      </c>
      <c r="EG40" s="167">
        <v>8</v>
      </c>
      <c r="EH40" s="167">
        <v>106</v>
      </c>
      <c r="EI40" s="159">
        <v>1</v>
      </c>
      <c r="EJ40" s="173">
        <v>1.6500000000000001E-6</v>
      </c>
      <c r="EK40" s="167">
        <v>45</v>
      </c>
    </row>
    <row r="41" spans="1:144" ht="16" customHeight="1" x14ac:dyDescent="0.15">
      <c r="A41" s="28" t="s">
        <v>6</v>
      </c>
      <c r="B41" s="28">
        <v>4</v>
      </c>
      <c r="C41" s="28">
        <v>4</v>
      </c>
      <c r="D41" s="28" t="s">
        <v>5</v>
      </c>
      <c r="E41" s="28">
        <v>6</v>
      </c>
      <c r="F41" s="28">
        <v>10</v>
      </c>
      <c r="G41" s="28">
        <v>2018</v>
      </c>
      <c r="H41" s="29">
        <v>37.003300000000003</v>
      </c>
      <c r="I41" s="35">
        <v>16.992999999999999</v>
      </c>
      <c r="J41" s="30">
        <v>399.96600000000001</v>
      </c>
      <c r="K41" s="31">
        <v>14.569699999999999</v>
      </c>
      <c r="L41" s="31">
        <v>38.918599999999998</v>
      </c>
      <c r="M41" s="31">
        <v>-4.6399999999999997E-2</v>
      </c>
      <c r="N41" s="32">
        <v>98.927499999999995</v>
      </c>
      <c r="O41" s="31">
        <v>197.47900000000001</v>
      </c>
      <c r="P41" s="31">
        <v>14.507899999999999</v>
      </c>
      <c r="Q41" s="31">
        <v>29.107399999999998</v>
      </c>
      <c r="R41" s="36">
        <v>2.0819000000000001</v>
      </c>
      <c r="S41" s="128">
        <v>193.48</v>
      </c>
      <c r="T41" s="34" t="s">
        <v>46</v>
      </c>
      <c r="U41" s="118">
        <v>4.1020000000000003</v>
      </c>
      <c r="V41" s="118">
        <v>6.0000000000000001E-3</v>
      </c>
      <c r="W41" s="118">
        <v>0.14199999999999999</v>
      </c>
      <c r="X41" s="118">
        <v>4.7460000000000004</v>
      </c>
      <c r="Y41" s="123">
        <f t="shared" si="1"/>
        <v>4.74</v>
      </c>
      <c r="BF41" s="61">
        <v>4064</v>
      </c>
      <c r="BG41" s="61">
        <v>198</v>
      </c>
      <c r="BH41" s="159">
        <v>400.14800000000002</v>
      </c>
      <c r="BI41" s="164">
        <v>0.27</v>
      </c>
      <c r="BJ41" s="167">
        <v>198</v>
      </c>
      <c r="BK41" s="156">
        <v>14.569000000000001</v>
      </c>
      <c r="BL41" s="156">
        <v>1E-3</v>
      </c>
      <c r="BM41" s="167">
        <v>198</v>
      </c>
      <c r="BN41" s="156">
        <v>38.917999999999999</v>
      </c>
      <c r="BO41" s="156">
        <v>0</v>
      </c>
      <c r="BP41" s="167">
        <v>198</v>
      </c>
      <c r="BQ41" s="167">
        <v>31</v>
      </c>
      <c r="BR41" s="159">
        <v>1</v>
      </c>
      <c r="BS41" s="170">
        <v>7.1999999999999998E-3</v>
      </c>
      <c r="BT41" s="167">
        <v>44</v>
      </c>
      <c r="BU41" s="167">
        <v>198</v>
      </c>
      <c r="BV41" s="167">
        <v>17</v>
      </c>
      <c r="BW41" s="159">
        <v>1</v>
      </c>
      <c r="BX41" s="170">
        <v>9.0300000000000005E-2</v>
      </c>
      <c r="BY41" s="167">
        <v>38</v>
      </c>
      <c r="BZ41" s="167">
        <v>198</v>
      </c>
      <c r="CA41" s="167">
        <v>89</v>
      </c>
      <c r="CB41" s="159">
        <v>2.5</v>
      </c>
      <c r="CC41" s="173">
        <v>1.66E-6</v>
      </c>
      <c r="CD41" s="209">
        <v>46</v>
      </c>
      <c r="CE41" s="61" t="s">
        <v>665</v>
      </c>
      <c r="CF41" s="61">
        <v>133</v>
      </c>
      <c r="CG41" s="159">
        <v>398.995</v>
      </c>
      <c r="CH41" s="164">
        <v>0.36299999999999999</v>
      </c>
      <c r="CI41" s="167">
        <v>114</v>
      </c>
      <c r="CJ41" s="156">
        <v>14.571999999999999</v>
      </c>
      <c r="CK41" s="156">
        <v>1E-3</v>
      </c>
      <c r="CL41" s="167">
        <v>114</v>
      </c>
      <c r="CM41" s="156">
        <v>38.892000000000003</v>
      </c>
      <c r="CN41" s="156">
        <v>1E-3</v>
      </c>
      <c r="CO41" s="167">
        <v>8</v>
      </c>
      <c r="CP41" s="153">
        <v>176.67099999999999</v>
      </c>
      <c r="CQ41" s="153">
        <v>0.159</v>
      </c>
      <c r="CR41" s="167">
        <v>8</v>
      </c>
      <c r="CS41" s="167">
        <v>50</v>
      </c>
      <c r="CT41" s="159">
        <v>0.5</v>
      </c>
      <c r="CU41" s="170">
        <v>7.3000000000000001E-3</v>
      </c>
      <c r="CV41" s="167">
        <v>49</v>
      </c>
      <c r="CW41" s="167">
        <v>8</v>
      </c>
      <c r="CX41" s="167">
        <v>50</v>
      </c>
      <c r="CY41" s="159">
        <v>0.5</v>
      </c>
      <c r="CZ41" s="170">
        <v>8.6599999999999996E-2</v>
      </c>
      <c r="DA41" s="167">
        <v>42</v>
      </c>
      <c r="DB41" s="167">
        <v>8</v>
      </c>
      <c r="DC41" s="167">
        <v>106</v>
      </c>
      <c r="DD41" s="159">
        <v>2.5</v>
      </c>
      <c r="DE41" s="173">
        <v>1.8500000000000001E-6</v>
      </c>
      <c r="DF41" s="167">
        <v>50</v>
      </c>
      <c r="DG41" s="167">
        <v>3</v>
      </c>
      <c r="DH41" s="159">
        <v>14.21</v>
      </c>
      <c r="DI41" s="162">
        <v>0.14000000000000001</v>
      </c>
      <c r="DJ41" s="61" t="s">
        <v>666</v>
      </c>
      <c r="DK41" s="61">
        <v>129</v>
      </c>
      <c r="DL41" s="159">
        <v>398.952</v>
      </c>
      <c r="DM41" s="164">
        <v>0.33300000000000002</v>
      </c>
      <c r="DN41" s="167">
        <v>114</v>
      </c>
      <c r="DO41" s="156">
        <v>14.571</v>
      </c>
      <c r="DP41" s="156">
        <v>2E-3</v>
      </c>
      <c r="DQ41" s="167">
        <v>114</v>
      </c>
      <c r="DR41" s="156">
        <v>38.905999999999999</v>
      </c>
      <c r="DS41" s="156">
        <v>1E-3</v>
      </c>
      <c r="DT41" s="167">
        <v>7</v>
      </c>
      <c r="DU41" s="153">
        <v>181.02699999999999</v>
      </c>
      <c r="DV41" s="153">
        <v>0.3</v>
      </c>
      <c r="DW41" s="167">
        <v>8</v>
      </c>
      <c r="DX41" s="167">
        <v>50</v>
      </c>
      <c r="DY41" s="159">
        <v>0</v>
      </c>
      <c r="DZ41" s="170">
        <v>7.3000000000000001E-3</v>
      </c>
      <c r="EA41" s="167">
        <v>45</v>
      </c>
      <c r="EB41" s="167">
        <v>8</v>
      </c>
      <c r="EC41" s="167">
        <v>56</v>
      </c>
      <c r="ED41" s="159">
        <v>1.5</v>
      </c>
      <c r="EE41" s="170">
        <v>9.01E-2</v>
      </c>
      <c r="EF41" s="167">
        <v>43</v>
      </c>
      <c r="EG41" s="167">
        <v>8</v>
      </c>
      <c r="EH41" s="167">
        <v>104</v>
      </c>
      <c r="EI41" s="159">
        <v>2</v>
      </c>
      <c r="EJ41" s="173">
        <v>1.6500000000000001E-6</v>
      </c>
      <c r="EK41" s="167">
        <v>45</v>
      </c>
    </row>
    <row r="42" spans="1:144" ht="16" customHeight="1" x14ac:dyDescent="0.15">
      <c r="A42" s="28" t="s">
        <v>6</v>
      </c>
      <c r="B42" s="28">
        <v>4</v>
      </c>
      <c r="C42" s="28">
        <v>5</v>
      </c>
      <c r="D42" s="28" t="s">
        <v>5</v>
      </c>
      <c r="E42" s="28">
        <v>6</v>
      </c>
      <c r="F42" s="28">
        <v>10</v>
      </c>
      <c r="G42" s="28">
        <v>2018</v>
      </c>
      <c r="H42" s="29">
        <v>37.003300000000003</v>
      </c>
      <c r="I42" s="35">
        <v>16.992999999999999</v>
      </c>
      <c r="J42" s="30">
        <v>300.16699999999997</v>
      </c>
      <c r="K42" s="31">
        <v>14.728400000000001</v>
      </c>
      <c r="L42" s="31">
        <v>38.906199999999998</v>
      </c>
      <c r="M42" s="31">
        <v>-1.5800000000000002E-2</v>
      </c>
      <c r="N42" s="32">
        <v>98.892399999999995</v>
      </c>
      <c r="O42" s="31">
        <v>212.07499999999999</v>
      </c>
      <c r="P42" s="31">
        <v>14.681900000000001</v>
      </c>
      <c r="Q42" s="31">
        <v>29.059000000000001</v>
      </c>
      <c r="R42" s="36">
        <v>2.2271000000000001</v>
      </c>
      <c r="S42" s="128">
        <v>207.58</v>
      </c>
      <c r="T42" s="34" t="s">
        <v>47</v>
      </c>
      <c r="U42" s="118">
        <v>2.7269999999999999</v>
      </c>
      <c r="V42" s="118">
        <v>2.3E-2</v>
      </c>
      <c r="W42" s="118">
        <v>7.2999999999999995E-2</v>
      </c>
      <c r="X42" s="118">
        <v>3.59</v>
      </c>
      <c r="Y42" s="123">
        <f t="shared" si="1"/>
        <v>3.5669999999999997</v>
      </c>
      <c r="Z42" s="132" t="s">
        <v>47</v>
      </c>
      <c r="AA42" s="133">
        <v>2.9999999999999997E-4</v>
      </c>
      <c r="AB42" s="133">
        <v>2.0000000000000001E-4</v>
      </c>
      <c r="AC42" s="133" t="s">
        <v>603</v>
      </c>
      <c r="AD42" s="133" t="s">
        <v>603</v>
      </c>
      <c r="AE42" s="133" t="s">
        <v>603</v>
      </c>
      <c r="AF42" s="133" t="s">
        <v>603</v>
      </c>
      <c r="AG42" s="133">
        <v>1.1000000000000001E-3</v>
      </c>
      <c r="AH42" s="133" t="s">
        <v>603</v>
      </c>
      <c r="AI42" s="133" t="s">
        <v>603</v>
      </c>
      <c r="AJ42" s="133" t="s">
        <v>603</v>
      </c>
      <c r="AK42" s="133">
        <v>5.9999999999999995E-4</v>
      </c>
      <c r="AL42" s="133" t="s">
        <v>603</v>
      </c>
      <c r="AM42" s="133" t="s">
        <v>603</v>
      </c>
      <c r="AN42" s="133" t="s">
        <v>603</v>
      </c>
      <c r="AO42" s="133" t="s">
        <v>603</v>
      </c>
      <c r="AP42" s="133" t="s">
        <v>603</v>
      </c>
      <c r="AQ42" s="133" t="s">
        <v>603</v>
      </c>
      <c r="AR42" s="133" t="s">
        <v>603</v>
      </c>
      <c r="AS42" s="133" t="s">
        <v>603</v>
      </c>
      <c r="AT42" s="133" t="s">
        <v>603</v>
      </c>
      <c r="AU42" s="133" t="s">
        <v>603</v>
      </c>
      <c r="AV42" s="133" t="s">
        <v>603</v>
      </c>
      <c r="AW42" s="133">
        <v>2.3E-3</v>
      </c>
      <c r="AX42" s="133">
        <v>2.3E-3</v>
      </c>
      <c r="AY42" s="133" t="s">
        <v>603</v>
      </c>
      <c r="AZ42" s="135" t="s">
        <v>603</v>
      </c>
      <c r="BF42" s="61">
        <v>4064</v>
      </c>
      <c r="BG42" s="61">
        <v>172</v>
      </c>
      <c r="BH42" s="159">
        <v>300.51100000000002</v>
      </c>
      <c r="BI42" s="164">
        <v>0.22700000000000001</v>
      </c>
      <c r="BJ42" s="167">
        <v>172</v>
      </c>
      <c r="BK42" s="156">
        <v>14.728</v>
      </c>
      <c r="BL42" s="156">
        <v>0</v>
      </c>
      <c r="BM42" s="167">
        <v>172</v>
      </c>
      <c r="BN42" s="156">
        <v>38.905999999999999</v>
      </c>
      <c r="BO42" s="156">
        <v>0</v>
      </c>
      <c r="BP42" s="167">
        <v>172</v>
      </c>
      <c r="BQ42" s="167">
        <v>31</v>
      </c>
      <c r="BR42" s="159">
        <v>1</v>
      </c>
      <c r="BS42" s="170">
        <v>7.1999999999999998E-3</v>
      </c>
      <c r="BT42" s="167">
        <v>44</v>
      </c>
      <c r="BU42" s="167">
        <v>172</v>
      </c>
      <c r="BV42" s="167">
        <v>16</v>
      </c>
      <c r="BW42" s="159">
        <v>1</v>
      </c>
      <c r="BX42" s="170">
        <v>9.0300000000000005E-2</v>
      </c>
      <c r="BY42" s="167">
        <v>38</v>
      </c>
      <c r="BZ42" s="167">
        <v>172</v>
      </c>
      <c r="CA42" s="167">
        <v>91</v>
      </c>
      <c r="CB42" s="159">
        <v>2.5</v>
      </c>
      <c r="CC42" s="173">
        <v>1.66E-6</v>
      </c>
      <c r="CD42" s="209">
        <v>46</v>
      </c>
      <c r="CE42" s="61" t="s">
        <v>665</v>
      </c>
      <c r="CF42" s="61">
        <v>140</v>
      </c>
      <c r="CG42" s="159">
        <v>299.31799999999998</v>
      </c>
      <c r="CH42" s="164">
        <v>0.25800000000000001</v>
      </c>
      <c r="CI42" s="167">
        <v>108</v>
      </c>
      <c r="CJ42" s="156">
        <v>14.733000000000001</v>
      </c>
      <c r="CK42" s="156">
        <v>2E-3</v>
      </c>
      <c r="CL42" s="167">
        <v>108</v>
      </c>
      <c r="CM42" s="156">
        <v>38.880000000000003</v>
      </c>
      <c r="CN42" s="156">
        <v>0</v>
      </c>
      <c r="CO42" s="167">
        <v>7</v>
      </c>
      <c r="CP42" s="153">
        <v>189.46299999999999</v>
      </c>
      <c r="CQ42" s="153">
        <v>0.312</v>
      </c>
      <c r="CR42" s="167">
        <v>21</v>
      </c>
      <c r="CS42" s="167">
        <v>50</v>
      </c>
      <c r="CT42" s="159">
        <v>0.5</v>
      </c>
      <c r="CU42" s="170">
        <v>7.3000000000000001E-3</v>
      </c>
      <c r="CV42" s="167">
        <v>49</v>
      </c>
      <c r="CW42" s="167">
        <v>21</v>
      </c>
      <c r="CX42" s="167">
        <v>50</v>
      </c>
      <c r="CY42" s="159">
        <v>0.5</v>
      </c>
      <c r="CZ42" s="170">
        <v>8.6599999999999996E-2</v>
      </c>
      <c r="DA42" s="167">
        <v>42</v>
      </c>
      <c r="DB42" s="167">
        <v>21</v>
      </c>
      <c r="DC42" s="167">
        <v>104</v>
      </c>
      <c r="DD42" s="159">
        <v>1</v>
      </c>
      <c r="DE42" s="173">
        <v>1.8500000000000001E-6</v>
      </c>
      <c r="DF42" s="167">
        <v>50</v>
      </c>
      <c r="DG42" s="167">
        <v>4</v>
      </c>
      <c r="DH42" s="159">
        <v>12.984</v>
      </c>
      <c r="DI42" s="162">
        <v>7.4999999999999997E-2</v>
      </c>
      <c r="DJ42" s="61" t="s">
        <v>666</v>
      </c>
      <c r="DK42" s="61">
        <v>137</v>
      </c>
      <c r="DL42" s="159">
        <v>299.30500000000001</v>
      </c>
      <c r="DM42" s="164">
        <v>0.26100000000000001</v>
      </c>
      <c r="DN42" s="167">
        <v>108</v>
      </c>
      <c r="DO42" s="156">
        <v>14.733000000000001</v>
      </c>
      <c r="DP42" s="156">
        <v>2E-3</v>
      </c>
      <c r="DQ42" s="167">
        <v>108</v>
      </c>
      <c r="DR42" s="156">
        <v>38.893999999999998</v>
      </c>
      <c r="DS42" s="156">
        <v>0</v>
      </c>
      <c r="DT42" s="167">
        <v>7</v>
      </c>
      <c r="DU42" s="153">
        <v>194.15199999999999</v>
      </c>
      <c r="DV42" s="153">
        <v>0.25900000000000001</v>
      </c>
      <c r="DW42" s="167">
        <v>22</v>
      </c>
      <c r="DX42" s="167">
        <v>50</v>
      </c>
      <c r="DY42" s="159">
        <v>0.5</v>
      </c>
      <c r="DZ42" s="170">
        <v>7.3000000000000001E-3</v>
      </c>
      <c r="EA42" s="167">
        <v>45</v>
      </c>
      <c r="EB42" s="167">
        <v>22</v>
      </c>
      <c r="EC42" s="167">
        <v>56</v>
      </c>
      <c r="ED42" s="159">
        <v>1</v>
      </c>
      <c r="EE42" s="170">
        <v>9.01E-2</v>
      </c>
      <c r="EF42" s="167">
        <v>43</v>
      </c>
      <c r="EG42" s="167">
        <v>22</v>
      </c>
      <c r="EH42" s="167">
        <v>108</v>
      </c>
      <c r="EI42" s="159">
        <v>2.5</v>
      </c>
      <c r="EJ42" s="173">
        <v>1.6500000000000001E-6</v>
      </c>
      <c r="EK42" s="167">
        <v>45</v>
      </c>
    </row>
    <row r="43" spans="1:144" ht="16" customHeight="1" x14ac:dyDescent="0.15">
      <c r="A43" s="28" t="s">
        <v>6</v>
      </c>
      <c r="B43" s="28">
        <v>4</v>
      </c>
      <c r="C43" s="28">
        <v>6</v>
      </c>
      <c r="D43" s="28" t="s">
        <v>5</v>
      </c>
      <c r="E43" s="28">
        <v>6</v>
      </c>
      <c r="F43" s="28">
        <v>10</v>
      </c>
      <c r="G43" s="28">
        <v>2018</v>
      </c>
      <c r="H43" s="29">
        <v>37.003300000000003</v>
      </c>
      <c r="I43" s="35">
        <v>16.992999999999999</v>
      </c>
      <c r="J43" s="30">
        <v>200.708</v>
      </c>
      <c r="K43" s="31">
        <v>15.299300000000001</v>
      </c>
      <c r="L43" s="31">
        <v>38.960500000000003</v>
      </c>
      <c r="M43" s="31">
        <v>-3.09E-2</v>
      </c>
      <c r="N43" s="32">
        <v>98.836100000000002</v>
      </c>
      <c r="O43" s="31">
        <v>212.89500000000001</v>
      </c>
      <c r="P43" s="31">
        <v>15.2675</v>
      </c>
      <c r="Q43" s="31">
        <v>28.9682</v>
      </c>
      <c r="R43" s="36">
        <v>2.2786</v>
      </c>
      <c r="S43" s="128">
        <v>208.27</v>
      </c>
      <c r="T43" s="34" t="s">
        <v>48</v>
      </c>
      <c r="U43" s="118">
        <v>2.0259999999999998</v>
      </c>
      <c r="V43" s="118">
        <v>2.1000000000000001E-2</v>
      </c>
      <c r="W43" s="118">
        <v>1.9E-2</v>
      </c>
      <c r="X43" s="118">
        <v>2.7429999999999999</v>
      </c>
      <c r="Y43" s="123">
        <f t="shared" si="1"/>
        <v>2.722</v>
      </c>
      <c r="Z43" s="132" t="s">
        <v>48</v>
      </c>
      <c r="AA43" s="133">
        <v>1.1999999999999999E-3</v>
      </c>
      <c r="AB43" s="133">
        <v>6.9999999999999999E-4</v>
      </c>
      <c r="AC43" s="133" t="s">
        <v>603</v>
      </c>
      <c r="AD43" s="133" t="s">
        <v>603</v>
      </c>
      <c r="AE43" s="133" t="s">
        <v>603</v>
      </c>
      <c r="AF43" s="133">
        <v>1.1000000000000001E-3</v>
      </c>
      <c r="AG43" s="133">
        <v>3.3999999999999998E-3</v>
      </c>
      <c r="AH43" s="133" t="s">
        <v>603</v>
      </c>
      <c r="AI43" s="133" t="s">
        <v>603</v>
      </c>
      <c r="AJ43" s="133" t="s">
        <v>603</v>
      </c>
      <c r="AK43" s="133">
        <v>1E-3</v>
      </c>
      <c r="AL43" s="133">
        <v>2.0000000000000001E-4</v>
      </c>
      <c r="AM43" s="133" t="s">
        <v>603</v>
      </c>
      <c r="AN43" s="133" t="s">
        <v>603</v>
      </c>
      <c r="AO43" s="133" t="s">
        <v>603</v>
      </c>
      <c r="AP43" s="133" t="s">
        <v>603</v>
      </c>
      <c r="AQ43" s="133" t="s">
        <v>603</v>
      </c>
      <c r="AR43" s="133" t="s">
        <v>603</v>
      </c>
      <c r="AS43" s="133" t="s">
        <v>603</v>
      </c>
      <c r="AT43" s="133" t="s">
        <v>603</v>
      </c>
      <c r="AU43" s="133" t="s">
        <v>603</v>
      </c>
      <c r="AV43" s="133" t="s">
        <v>603</v>
      </c>
      <c r="AW43" s="133">
        <v>6.6E-3</v>
      </c>
      <c r="AX43" s="133">
        <v>6.6E-3</v>
      </c>
      <c r="AY43" s="133" t="s">
        <v>603</v>
      </c>
      <c r="AZ43" s="135">
        <v>4.0000000000000002E-4</v>
      </c>
      <c r="BF43" s="61">
        <v>4064</v>
      </c>
      <c r="BG43" s="61">
        <v>89</v>
      </c>
      <c r="BH43" s="159">
        <v>200.411</v>
      </c>
      <c r="BI43" s="164">
        <v>0.16900000000000001</v>
      </c>
      <c r="BJ43" s="167">
        <v>89</v>
      </c>
      <c r="BK43" s="156">
        <v>15.298999999999999</v>
      </c>
      <c r="BL43" s="156">
        <v>1E-3</v>
      </c>
      <c r="BM43" s="167">
        <v>89</v>
      </c>
      <c r="BN43" s="156">
        <v>38.96</v>
      </c>
      <c r="BO43" s="156">
        <v>0</v>
      </c>
      <c r="BP43" s="167">
        <v>89</v>
      </c>
      <c r="BQ43" s="167">
        <v>30</v>
      </c>
      <c r="BR43" s="159">
        <v>1</v>
      </c>
      <c r="BS43" s="170">
        <v>7.1999999999999998E-3</v>
      </c>
      <c r="BT43" s="167">
        <v>44</v>
      </c>
      <c r="BU43" s="167">
        <v>89</v>
      </c>
      <c r="BV43" s="167">
        <v>11</v>
      </c>
      <c r="BW43" s="159">
        <v>1.5</v>
      </c>
      <c r="BX43" s="170">
        <v>9.0300000000000005E-2</v>
      </c>
      <c r="BY43" s="167">
        <v>38</v>
      </c>
      <c r="BZ43" s="167">
        <v>89</v>
      </c>
      <c r="CA43" s="167">
        <v>90</v>
      </c>
      <c r="CB43" s="159">
        <v>2.5</v>
      </c>
      <c r="CC43" s="173">
        <v>1.66E-6</v>
      </c>
      <c r="CD43" s="209">
        <v>46</v>
      </c>
      <c r="CE43" s="61" t="s">
        <v>665</v>
      </c>
      <c r="CF43" s="61">
        <v>95</v>
      </c>
      <c r="CG43" s="159">
        <v>198.88399999999999</v>
      </c>
      <c r="CH43" s="164">
        <v>0.23100000000000001</v>
      </c>
      <c r="CI43" s="167">
        <v>67</v>
      </c>
      <c r="CJ43" s="156">
        <v>15.301</v>
      </c>
      <c r="CK43" s="156">
        <v>2E-3</v>
      </c>
      <c r="CL43" s="167">
        <v>67</v>
      </c>
      <c r="CM43" s="156">
        <v>38.933999999999997</v>
      </c>
      <c r="CN43" s="156">
        <v>1E-3</v>
      </c>
      <c r="CO43" s="167">
        <v>13</v>
      </c>
      <c r="CP43" s="153">
        <v>190.643</v>
      </c>
      <c r="CQ43" s="153">
        <v>5.6000000000000001E-2</v>
      </c>
      <c r="CR43" s="167">
        <v>13</v>
      </c>
      <c r="CS43" s="167">
        <v>50</v>
      </c>
      <c r="CT43" s="159">
        <v>0.5</v>
      </c>
      <c r="CU43" s="170">
        <v>7.3000000000000001E-3</v>
      </c>
      <c r="CV43" s="167">
        <v>49</v>
      </c>
      <c r="CW43" s="167">
        <v>13</v>
      </c>
      <c r="CX43" s="167">
        <v>50</v>
      </c>
      <c r="CY43" s="159">
        <v>0</v>
      </c>
      <c r="CZ43" s="170">
        <v>8.6599999999999996E-2</v>
      </c>
      <c r="DA43" s="167">
        <v>42</v>
      </c>
      <c r="DB43" s="167">
        <v>13</v>
      </c>
      <c r="DC43" s="167">
        <v>105</v>
      </c>
      <c r="DD43" s="159">
        <v>1.5</v>
      </c>
      <c r="DE43" s="173">
        <v>1.8500000000000001E-6</v>
      </c>
      <c r="DF43" s="167">
        <v>50</v>
      </c>
      <c r="DG43" s="167">
        <v>2</v>
      </c>
      <c r="DH43" s="159">
        <v>12.156000000000001</v>
      </c>
      <c r="DI43" s="162">
        <v>6.9000000000000006E-2</v>
      </c>
      <c r="DJ43" s="61" t="s">
        <v>666</v>
      </c>
      <c r="DK43" s="61">
        <v>95</v>
      </c>
      <c r="DL43" s="159">
        <v>198.977</v>
      </c>
      <c r="DM43" s="164">
        <v>0.23</v>
      </c>
      <c r="DN43" s="167">
        <v>68</v>
      </c>
      <c r="DO43" s="156">
        <v>15.301</v>
      </c>
      <c r="DP43" s="156">
        <v>1E-3</v>
      </c>
      <c r="DQ43" s="167">
        <v>68</v>
      </c>
      <c r="DR43" s="156">
        <v>38.948</v>
      </c>
      <c r="DS43" s="156">
        <v>1E-3</v>
      </c>
      <c r="DT43" s="167">
        <v>14</v>
      </c>
      <c r="DU43" s="153">
        <v>195.13399999999999</v>
      </c>
      <c r="DV43" s="153">
        <v>6.6000000000000003E-2</v>
      </c>
      <c r="DW43" s="167">
        <v>13</v>
      </c>
      <c r="DX43" s="167">
        <v>50</v>
      </c>
      <c r="DY43" s="159">
        <v>0.5</v>
      </c>
      <c r="DZ43" s="170">
        <v>7.3000000000000001E-3</v>
      </c>
      <c r="EA43" s="167">
        <v>45</v>
      </c>
      <c r="EB43" s="167">
        <v>13</v>
      </c>
      <c r="EC43" s="167">
        <v>54</v>
      </c>
      <c r="ED43" s="159">
        <v>3</v>
      </c>
      <c r="EE43" s="170">
        <v>9.01E-2</v>
      </c>
      <c r="EF43" s="167">
        <v>43</v>
      </c>
      <c r="EG43" s="167">
        <v>13</v>
      </c>
      <c r="EH43" s="167">
        <v>109</v>
      </c>
      <c r="EI43" s="159">
        <v>2</v>
      </c>
      <c r="EJ43" s="173">
        <v>1.6500000000000001E-6</v>
      </c>
      <c r="EK43" s="167">
        <v>45</v>
      </c>
    </row>
    <row r="44" spans="1:144" ht="16" customHeight="1" x14ac:dyDescent="0.15">
      <c r="A44" s="28" t="s">
        <v>6</v>
      </c>
      <c r="B44" s="28">
        <v>4</v>
      </c>
      <c r="C44" s="28">
        <v>7</v>
      </c>
      <c r="D44" s="28" t="s">
        <v>5</v>
      </c>
      <c r="E44" s="28">
        <v>6</v>
      </c>
      <c r="F44" s="28">
        <v>10</v>
      </c>
      <c r="G44" s="28">
        <v>2018</v>
      </c>
      <c r="H44" s="29">
        <v>37.003300000000003</v>
      </c>
      <c r="I44" s="35">
        <v>16.992999999999999</v>
      </c>
      <c r="J44" s="30">
        <v>141.85599999999999</v>
      </c>
      <c r="K44" s="31">
        <v>15.479900000000001</v>
      </c>
      <c r="L44" s="31">
        <v>38.8917</v>
      </c>
      <c r="M44" s="31">
        <v>0.1134</v>
      </c>
      <c r="N44" s="32">
        <v>98.625299999999996</v>
      </c>
      <c r="O44" s="31">
        <v>218.02500000000001</v>
      </c>
      <c r="P44" s="31">
        <v>15.4573</v>
      </c>
      <c r="Q44" s="31">
        <v>28.871400000000001</v>
      </c>
      <c r="R44" s="36">
        <v>2.3378000000000001</v>
      </c>
      <c r="S44" s="128">
        <v>213.51</v>
      </c>
      <c r="T44" s="34" t="s">
        <v>49</v>
      </c>
      <c r="U44" s="118">
        <v>1.5269999999999999</v>
      </c>
      <c r="V44" s="118">
        <v>2.3E-2</v>
      </c>
      <c r="W44" s="118">
        <v>0</v>
      </c>
      <c r="X44" s="118">
        <v>0.41199999999999998</v>
      </c>
      <c r="Y44" s="123">
        <f t="shared" si="1"/>
        <v>0.38899999999999996</v>
      </c>
      <c r="Z44" s="132" t="s">
        <v>49</v>
      </c>
      <c r="AA44" s="133">
        <v>2.3900000000000001E-2</v>
      </c>
      <c r="AB44" s="133">
        <v>1.4200000000000001E-2</v>
      </c>
      <c r="AC44" s="133" t="s">
        <v>603</v>
      </c>
      <c r="AD44" s="133">
        <v>2.0999999999999999E-3</v>
      </c>
      <c r="AE44" s="133" t="s">
        <v>603</v>
      </c>
      <c r="AF44" s="133">
        <v>3.3599999999999998E-2</v>
      </c>
      <c r="AG44" s="133">
        <v>1.5699999999999999E-2</v>
      </c>
      <c r="AH44" s="133" t="s">
        <v>603</v>
      </c>
      <c r="AI44" s="133" t="s">
        <v>603</v>
      </c>
      <c r="AJ44" s="133" t="s">
        <v>603</v>
      </c>
      <c r="AK44" s="133">
        <v>3.5299999999999998E-2</v>
      </c>
      <c r="AL44" s="133">
        <v>3.2000000000000002E-3</v>
      </c>
      <c r="AM44" s="133" t="s">
        <v>603</v>
      </c>
      <c r="AN44" s="133">
        <v>5.9999999999999995E-4</v>
      </c>
      <c r="AO44" s="133" t="s">
        <v>603</v>
      </c>
      <c r="AP44" s="133">
        <v>5.7999999999999996E-3</v>
      </c>
      <c r="AQ44" s="133" t="s">
        <v>603</v>
      </c>
      <c r="AR44" s="133" t="s">
        <v>603</v>
      </c>
      <c r="AS44" s="133">
        <v>5.2499999999999998E-2</v>
      </c>
      <c r="AT44" s="133" t="s">
        <v>603</v>
      </c>
      <c r="AU44" s="133">
        <v>5.2499999999999998E-2</v>
      </c>
      <c r="AV44" s="133">
        <v>2.5000000000000001E-2</v>
      </c>
      <c r="AW44" s="133">
        <v>9.4100000000000003E-2</v>
      </c>
      <c r="AX44" s="133">
        <v>0.1191</v>
      </c>
      <c r="AY44" s="133">
        <v>2E-3</v>
      </c>
      <c r="AZ44" s="135">
        <v>1.0699999999999999E-2</v>
      </c>
      <c r="BF44" s="61">
        <v>4064</v>
      </c>
      <c r="BG44" s="61">
        <v>72</v>
      </c>
      <c r="BH44" s="159">
        <v>141.46600000000001</v>
      </c>
      <c r="BI44" s="164">
        <v>0.17899999999999999</v>
      </c>
      <c r="BJ44" s="167">
        <v>72</v>
      </c>
      <c r="BK44" s="156">
        <v>15.478999999999999</v>
      </c>
      <c r="BL44" s="156">
        <v>1E-3</v>
      </c>
      <c r="BM44" s="167">
        <v>72</v>
      </c>
      <c r="BN44" s="156">
        <v>38.892000000000003</v>
      </c>
      <c r="BO44" s="156">
        <v>0</v>
      </c>
      <c r="BP44" s="167">
        <v>72</v>
      </c>
      <c r="BQ44" s="167">
        <v>57</v>
      </c>
      <c r="BR44" s="159">
        <v>1.5</v>
      </c>
      <c r="BS44" s="170">
        <v>7.1999999999999998E-3</v>
      </c>
      <c r="BT44" s="167">
        <v>44</v>
      </c>
      <c r="BU44" s="167">
        <v>72</v>
      </c>
      <c r="BV44" s="167">
        <v>11</v>
      </c>
      <c r="BW44" s="159">
        <v>0.5</v>
      </c>
      <c r="BX44" s="170">
        <v>9.0300000000000005E-2</v>
      </c>
      <c r="BY44" s="167">
        <v>38</v>
      </c>
      <c r="BZ44" s="167">
        <v>72</v>
      </c>
      <c r="CA44" s="167">
        <v>98</v>
      </c>
      <c r="CB44" s="159">
        <v>3</v>
      </c>
      <c r="CC44" s="173">
        <v>1.66E-6</v>
      </c>
      <c r="CD44" s="209">
        <v>46</v>
      </c>
      <c r="CE44" s="61" t="s">
        <v>665</v>
      </c>
      <c r="CF44" s="61">
        <v>62</v>
      </c>
      <c r="CG44" s="159">
        <v>140.11699999999999</v>
      </c>
      <c r="CH44" s="164">
        <v>0.188</v>
      </c>
      <c r="CI44" s="167">
        <v>42</v>
      </c>
      <c r="CJ44" s="156">
        <v>15.487</v>
      </c>
      <c r="CK44" s="156">
        <v>2E-3</v>
      </c>
      <c r="CL44" s="167">
        <v>42</v>
      </c>
      <c r="CM44" s="156">
        <v>38.866</v>
      </c>
      <c r="CN44" s="156">
        <v>0</v>
      </c>
      <c r="CO44" s="167">
        <v>9</v>
      </c>
      <c r="CP44" s="153">
        <v>193.45500000000001</v>
      </c>
      <c r="CQ44" s="153">
        <v>0.754</v>
      </c>
      <c r="CR44" s="167">
        <v>9</v>
      </c>
      <c r="CS44" s="167">
        <v>79</v>
      </c>
      <c r="CT44" s="159">
        <v>2</v>
      </c>
      <c r="CU44" s="170">
        <v>7.3000000000000001E-3</v>
      </c>
      <c r="CV44" s="167">
        <v>49</v>
      </c>
      <c r="CW44" s="167">
        <v>9</v>
      </c>
      <c r="CX44" s="167">
        <v>49</v>
      </c>
      <c r="CY44" s="159">
        <v>0.5</v>
      </c>
      <c r="CZ44" s="170">
        <v>8.6599999999999996E-2</v>
      </c>
      <c r="DA44" s="167">
        <v>42</v>
      </c>
      <c r="DB44" s="167">
        <v>9</v>
      </c>
      <c r="DC44" s="167">
        <v>113</v>
      </c>
      <c r="DD44" s="159">
        <v>3.5</v>
      </c>
      <c r="DE44" s="173">
        <v>1.8500000000000001E-6</v>
      </c>
      <c r="DF44" s="167">
        <v>50</v>
      </c>
      <c r="DG44" s="167">
        <v>2</v>
      </c>
      <c r="DH44" s="159">
        <v>11.244</v>
      </c>
      <c r="DI44" s="162">
        <v>0.01</v>
      </c>
      <c r="DJ44" s="61" t="s">
        <v>666</v>
      </c>
      <c r="DK44" s="61">
        <v>58</v>
      </c>
      <c r="DL44" s="159">
        <v>140.11799999999999</v>
      </c>
      <c r="DM44" s="164">
        <v>0.17799999999999999</v>
      </c>
      <c r="DN44" s="167">
        <v>41</v>
      </c>
      <c r="DO44" s="156">
        <v>15.486000000000001</v>
      </c>
      <c r="DP44" s="156">
        <v>2E-3</v>
      </c>
      <c r="DQ44" s="167">
        <v>41</v>
      </c>
      <c r="DR44" s="156">
        <v>38.880000000000003</v>
      </c>
      <c r="DS44" s="156">
        <v>0</v>
      </c>
      <c r="DT44" s="167">
        <v>8</v>
      </c>
      <c r="DU44" s="153">
        <v>198.297</v>
      </c>
      <c r="DV44" s="153">
        <v>0.58899999999999997</v>
      </c>
      <c r="DW44" s="167">
        <v>9</v>
      </c>
      <c r="DX44" s="167">
        <v>74</v>
      </c>
      <c r="DY44" s="159">
        <v>0.5</v>
      </c>
      <c r="DZ44" s="170">
        <v>7.3000000000000001E-3</v>
      </c>
      <c r="EA44" s="167">
        <v>45</v>
      </c>
      <c r="EB44" s="167">
        <v>9</v>
      </c>
      <c r="EC44" s="167">
        <v>55</v>
      </c>
      <c r="ED44" s="159">
        <v>1</v>
      </c>
      <c r="EE44" s="170">
        <v>9.01E-2</v>
      </c>
      <c r="EF44" s="167">
        <v>43</v>
      </c>
      <c r="EG44" s="167">
        <v>9</v>
      </c>
      <c r="EH44" s="167">
        <v>114</v>
      </c>
      <c r="EI44" s="159">
        <v>3</v>
      </c>
      <c r="EJ44" s="173">
        <v>1.6500000000000001E-6</v>
      </c>
      <c r="EK44" s="167">
        <v>45</v>
      </c>
    </row>
    <row r="45" spans="1:144" ht="16" customHeight="1" x14ac:dyDescent="0.15">
      <c r="A45" s="28" t="s">
        <v>6</v>
      </c>
      <c r="B45" s="28">
        <v>4</v>
      </c>
      <c r="C45" s="28">
        <v>8</v>
      </c>
      <c r="D45" s="28" t="s">
        <v>5</v>
      </c>
      <c r="E45" s="28">
        <v>6</v>
      </c>
      <c r="F45" s="28">
        <v>10</v>
      </c>
      <c r="G45" s="28">
        <v>2018</v>
      </c>
      <c r="H45" s="29">
        <v>37.003300000000003</v>
      </c>
      <c r="I45" s="35">
        <v>16.992999999999999</v>
      </c>
      <c r="J45" s="30">
        <v>110.956</v>
      </c>
      <c r="K45" s="31">
        <v>15.5549</v>
      </c>
      <c r="L45" s="31">
        <v>38.7761</v>
      </c>
      <c r="M45" s="31">
        <v>0.25319999999999998</v>
      </c>
      <c r="N45" s="32">
        <v>98.198499999999996</v>
      </c>
      <c r="O45" s="31">
        <v>225.59299999999999</v>
      </c>
      <c r="P45" s="31">
        <v>15.5372</v>
      </c>
      <c r="Q45" s="31">
        <v>28.7638</v>
      </c>
      <c r="R45" s="36">
        <v>2.4134000000000002</v>
      </c>
      <c r="S45" s="128">
        <v>221.49</v>
      </c>
      <c r="T45" s="34" t="s">
        <v>50</v>
      </c>
      <c r="U45" s="118">
        <v>1.304</v>
      </c>
      <c r="V45" s="118">
        <v>0.13300000000000001</v>
      </c>
      <c r="W45" s="118">
        <v>1.2E-2</v>
      </c>
      <c r="X45" s="118">
        <v>0.90300000000000002</v>
      </c>
      <c r="Y45" s="123">
        <f t="shared" si="1"/>
        <v>0.77</v>
      </c>
      <c r="Z45" s="132" t="s">
        <v>50</v>
      </c>
      <c r="AA45" s="133">
        <v>4.9099999999999998E-2</v>
      </c>
      <c r="AB45" s="133">
        <v>3.39E-2</v>
      </c>
      <c r="AC45" s="133" t="s">
        <v>603</v>
      </c>
      <c r="AD45" s="133">
        <v>6.4000000000000003E-3</v>
      </c>
      <c r="AE45" s="133">
        <v>1.72E-2</v>
      </c>
      <c r="AF45" s="133">
        <v>4.99E-2</v>
      </c>
      <c r="AG45" s="133">
        <v>4.0800000000000003E-2</v>
      </c>
      <c r="AH45" s="133">
        <v>1.2999999999999999E-3</v>
      </c>
      <c r="AI45" s="133">
        <v>1.6999999999999999E-3</v>
      </c>
      <c r="AJ45" s="133">
        <v>1E-3</v>
      </c>
      <c r="AK45" s="133">
        <v>7.4300000000000005E-2</v>
      </c>
      <c r="AL45" s="133">
        <v>7.1999999999999998E-3</v>
      </c>
      <c r="AM45" s="133" t="s">
        <v>603</v>
      </c>
      <c r="AN45" s="133">
        <v>2.0999999999999999E-3</v>
      </c>
      <c r="AO45" s="133" t="s">
        <v>603</v>
      </c>
      <c r="AP45" s="133">
        <v>2.87E-2</v>
      </c>
      <c r="AQ45" s="133" t="s">
        <v>603</v>
      </c>
      <c r="AR45" s="133">
        <v>4.0000000000000002E-4</v>
      </c>
      <c r="AS45" s="133">
        <v>8.2699999999999996E-2</v>
      </c>
      <c r="AT45" s="133">
        <v>2.4E-2</v>
      </c>
      <c r="AU45" s="133">
        <v>0.1067</v>
      </c>
      <c r="AV45" s="133">
        <v>6.7000000000000004E-2</v>
      </c>
      <c r="AW45" s="133">
        <v>0.21360000000000001</v>
      </c>
      <c r="AX45" s="133">
        <v>0.28060000000000002</v>
      </c>
      <c r="AY45" s="133">
        <v>3.5999999999999999E-3</v>
      </c>
      <c r="AZ45" s="135">
        <v>2.3300000000000001E-2</v>
      </c>
      <c r="BF45" s="61">
        <v>4064</v>
      </c>
      <c r="BG45" s="61">
        <v>71</v>
      </c>
      <c r="BH45" s="159">
        <v>110.982</v>
      </c>
      <c r="BI45" s="164">
        <v>0.16400000000000001</v>
      </c>
      <c r="BJ45" s="167">
        <v>71</v>
      </c>
      <c r="BK45" s="156">
        <v>15.558999999999999</v>
      </c>
      <c r="BL45" s="156">
        <v>3.0000000000000001E-3</v>
      </c>
      <c r="BM45" s="167">
        <v>71</v>
      </c>
      <c r="BN45" s="156">
        <v>38.78</v>
      </c>
      <c r="BO45" s="156">
        <v>4.0000000000000001E-3</v>
      </c>
      <c r="BP45" s="167">
        <v>71</v>
      </c>
      <c r="BQ45" s="167">
        <v>92</v>
      </c>
      <c r="BR45" s="159">
        <v>2.5</v>
      </c>
      <c r="BS45" s="170">
        <v>7.1999999999999998E-3</v>
      </c>
      <c r="BT45" s="167">
        <v>44</v>
      </c>
      <c r="BU45" s="167">
        <v>71</v>
      </c>
      <c r="BV45" s="167">
        <v>12</v>
      </c>
      <c r="BW45" s="159">
        <v>1</v>
      </c>
      <c r="BX45" s="170">
        <v>9.0300000000000005E-2</v>
      </c>
      <c r="BY45" s="167">
        <v>38</v>
      </c>
      <c r="BZ45" s="167">
        <v>71</v>
      </c>
      <c r="CA45" s="167">
        <v>102</v>
      </c>
      <c r="CB45" s="159">
        <v>6.5</v>
      </c>
      <c r="CC45" s="173">
        <v>1.66E-6</v>
      </c>
      <c r="CD45" s="209">
        <v>46</v>
      </c>
      <c r="CE45" s="61" t="s">
        <v>665</v>
      </c>
      <c r="CF45" s="61">
        <v>61</v>
      </c>
      <c r="CG45" s="159">
        <v>109.577</v>
      </c>
      <c r="CH45" s="164">
        <v>0.16600000000000001</v>
      </c>
      <c r="CI45" s="167">
        <v>42</v>
      </c>
      <c r="CJ45" s="156">
        <v>15.555</v>
      </c>
      <c r="CK45" s="156">
        <v>0</v>
      </c>
      <c r="CL45" s="167">
        <v>42</v>
      </c>
      <c r="CM45" s="156">
        <v>38.743000000000002</v>
      </c>
      <c r="CN45" s="156">
        <v>1E-3</v>
      </c>
      <c r="CO45" s="167">
        <v>8</v>
      </c>
      <c r="CP45" s="153">
        <v>202.81800000000001</v>
      </c>
      <c r="CQ45" s="153">
        <v>1.587</v>
      </c>
      <c r="CR45" s="167">
        <v>9</v>
      </c>
      <c r="CS45" s="167">
        <v>115</v>
      </c>
      <c r="CT45" s="159">
        <v>4.5</v>
      </c>
      <c r="CU45" s="170">
        <v>7.3000000000000001E-3</v>
      </c>
      <c r="CV45" s="167">
        <v>49</v>
      </c>
      <c r="CW45" s="167">
        <v>9</v>
      </c>
      <c r="CX45" s="167">
        <v>50</v>
      </c>
      <c r="CY45" s="159">
        <v>0.5</v>
      </c>
      <c r="CZ45" s="170">
        <v>8.6599999999999996E-2</v>
      </c>
      <c r="DA45" s="167">
        <v>42</v>
      </c>
      <c r="DB45" s="167">
        <v>9</v>
      </c>
      <c r="DC45" s="167">
        <v>116</v>
      </c>
      <c r="DD45" s="159">
        <v>0.5</v>
      </c>
      <c r="DE45" s="173">
        <v>1.8500000000000001E-6</v>
      </c>
      <c r="DF45" s="167">
        <v>50</v>
      </c>
      <c r="DG45" s="167">
        <v>2</v>
      </c>
      <c r="DH45" s="159">
        <v>10.189</v>
      </c>
      <c r="DI45" s="162">
        <v>2.1000000000000001E-2</v>
      </c>
      <c r="DJ45" s="61" t="s">
        <v>666</v>
      </c>
      <c r="DK45" s="61">
        <v>60</v>
      </c>
      <c r="DL45" s="159">
        <v>109.593</v>
      </c>
      <c r="DM45" s="164">
        <v>0.14299999999999999</v>
      </c>
      <c r="DN45" s="167">
        <v>43</v>
      </c>
      <c r="DO45" s="156">
        <v>15.554</v>
      </c>
      <c r="DP45" s="156">
        <v>1E-3</v>
      </c>
      <c r="DQ45" s="167">
        <v>43</v>
      </c>
      <c r="DR45" s="156">
        <v>38.756999999999998</v>
      </c>
      <c r="DS45" s="156">
        <v>2E-3</v>
      </c>
      <c r="DT45" s="167">
        <v>8</v>
      </c>
      <c r="DU45" s="153">
        <v>207.08600000000001</v>
      </c>
      <c r="DV45" s="153">
        <v>1.9159999999999999</v>
      </c>
      <c r="DW45" s="167">
        <v>9</v>
      </c>
      <c r="DX45" s="167">
        <v>103</v>
      </c>
      <c r="DY45" s="159">
        <v>2</v>
      </c>
      <c r="DZ45" s="170">
        <v>7.3000000000000001E-3</v>
      </c>
      <c r="EA45" s="167">
        <v>45</v>
      </c>
      <c r="EB45" s="167">
        <v>9</v>
      </c>
      <c r="EC45" s="167">
        <v>54</v>
      </c>
      <c r="ED45" s="159">
        <v>2</v>
      </c>
      <c r="EE45" s="170">
        <v>9.01E-2</v>
      </c>
      <c r="EF45" s="167">
        <v>43</v>
      </c>
      <c r="EG45" s="167">
        <v>9</v>
      </c>
      <c r="EH45" s="167">
        <v>117</v>
      </c>
      <c r="EI45" s="159">
        <v>3.5</v>
      </c>
      <c r="EJ45" s="173">
        <v>1.6500000000000001E-6</v>
      </c>
      <c r="EK45" s="167">
        <v>45</v>
      </c>
    </row>
    <row r="46" spans="1:144" ht="16" customHeight="1" x14ac:dyDescent="0.15">
      <c r="A46" s="28" t="s">
        <v>6</v>
      </c>
      <c r="B46" s="28">
        <v>4</v>
      </c>
      <c r="C46" s="28">
        <v>9</v>
      </c>
      <c r="D46" s="28" t="s">
        <v>5</v>
      </c>
      <c r="E46" s="28">
        <v>6</v>
      </c>
      <c r="F46" s="28">
        <v>10</v>
      </c>
      <c r="G46" s="28">
        <v>2018</v>
      </c>
      <c r="H46" s="29">
        <v>37.003300000000003</v>
      </c>
      <c r="I46" s="35">
        <v>16.992999999999999</v>
      </c>
      <c r="J46" s="30">
        <v>90.634</v>
      </c>
      <c r="K46" s="31">
        <v>15.4742</v>
      </c>
      <c r="L46" s="31">
        <v>38.614699999999999</v>
      </c>
      <c r="M46" s="31">
        <v>0.20030000000000001</v>
      </c>
      <c r="N46" s="32">
        <v>98.134299999999996</v>
      </c>
      <c r="O46" s="31">
        <v>232.66800000000001</v>
      </c>
      <c r="P46" s="31">
        <v>15.4598</v>
      </c>
      <c r="Q46" s="31">
        <v>28.657</v>
      </c>
      <c r="R46" s="36">
        <v>2.4727999999999999</v>
      </c>
      <c r="S46" s="128">
        <v>227.92</v>
      </c>
      <c r="T46" s="34" t="s">
        <v>51</v>
      </c>
      <c r="U46" s="118">
        <v>1.0069999999999999</v>
      </c>
      <c r="V46" s="118">
        <v>0.08</v>
      </c>
      <c r="W46" s="118">
        <v>0</v>
      </c>
      <c r="X46" s="118">
        <v>0.48499999999999999</v>
      </c>
      <c r="Y46" s="123">
        <f t="shared" si="1"/>
        <v>0.40499999999999997</v>
      </c>
      <c r="Z46" s="132" t="s">
        <v>51</v>
      </c>
      <c r="AA46" s="133">
        <v>2.5000000000000001E-2</v>
      </c>
      <c r="AB46" s="133">
        <v>2.5100000000000001E-2</v>
      </c>
      <c r="AC46" s="133">
        <v>2.3E-3</v>
      </c>
      <c r="AD46" s="133">
        <v>7.4999999999999997E-3</v>
      </c>
      <c r="AE46" s="133">
        <v>9.1999999999999998E-3</v>
      </c>
      <c r="AF46" s="133">
        <v>2.7400000000000001E-2</v>
      </c>
      <c r="AG46" s="133">
        <v>3.2099999999999997E-2</v>
      </c>
      <c r="AH46" s="133">
        <v>1.8E-3</v>
      </c>
      <c r="AI46" s="133">
        <v>1.1000000000000001E-3</v>
      </c>
      <c r="AJ46" s="133">
        <v>1.2999999999999999E-3</v>
      </c>
      <c r="AK46" s="133">
        <v>5.3100000000000001E-2</v>
      </c>
      <c r="AL46" s="133">
        <v>6.3E-3</v>
      </c>
      <c r="AM46" s="133" t="s">
        <v>603</v>
      </c>
      <c r="AN46" s="133">
        <v>1.4E-3</v>
      </c>
      <c r="AO46" s="133" t="s">
        <v>603</v>
      </c>
      <c r="AP46" s="133">
        <v>3.0599999999999999E-2</v>
      </c>
      <c r="AQ46" s="133" t="s">
        <v>603</v>
      </c>
      <c r="AR46" s="133">
        <v>4.0000000000000002E-4</v>
      </c>
      <c r="AS46" s="133">
        <v>8.6E-3</v>
      </c>
      <c r="AT46" s="133">
        <v>2.9600000000000001E-2</v>
      </c>
      <c r="AU46" s="133">
        <v>3.8199999999999998E-2</v>
      </c>
      <c r="AV46" s="133">
        <v>3.7400000000000003E-2</v>
      </c>
      <c r="AW46" s="133">
        <v>0.1757</v>
      </c>
      <c r="AX46" s="133">
        <v>0.21540000000000001</v>
      </c>
      <c r="AY46" s="133">
        <v>2.8999999999999998E-3</v>
      </c>
      <c r="AZ46" s="135">
        <v>1.2200000000000001E-2</v>
      </c>
      <c r="BF46" s="61">
        <v>4064</v>
      </c>
      <c r="BG46" s="61">
        <v>108</v>
      </c>
      <c r="BH46" s="159">
        <v>90.418000000000006</v>
      </c>
      <c r="BI46" s="164">
        <v>0.129</v>
      </c>
      <c r="BJ46" s="167">
        <v>108</v>
      </c>
      <c r="BK46" s="156">
        <v>15.476000000000001</v>
      </c>
      <c r="BL46" s="156">
        <v>1E-3</v>
      </c>
      <c r="BM46" s="167">
        <v>108</v>
      </c>
      <c r="BN46" s="156">
        <v>38.615000000000002</v>
      </c>
      <c r="BO46" s="156">
        <v>1E-3</v>
      </c>
      <c r="BP46" s="167">
        <v>108</v>
      </c>
      <c r="BQ46" s="167">
        <v>77</v>
      </c>
      <c r="BR46" s="159">
        <v>3</v>
      </c>
      <c r="BS46" s="170">
        <v>7.1999999999999998E-3</v>
      </c>
      <c r="BT46" s="167">
        <v>44</v>
      </c>
      <c r="BU46" s="167">
        <v>108</v>
      </c>
      <c r="BV46" s="167">
        <v>10</v>
      </c>
      <c r="BW46" s="159">
        <v>0.5</v>
      </c>
      <c r="BX46" s="170">
        <v>9.0300000000000005E-2</v>
      </c>
      <c r="BY46" s="167">
        <v>38</v>
      </c>
      <c r="BZ46" s="167">
        <v>108</v>
      </c>
      <c r="CA46" s="167">
        <v>100</v>
      </c>
      <c r="CB46" s="159">
        <v>6</v>
      </c>
      <c r="CC46" s="173">
        <v>1.66E-6</v>
      </c>
      <c r="CD46" s="209">
        <v>46</v>
      </c>
      <c r="CE46" s="61" t="s">
        <v>665</v>
      </c>
      <c r="CF46" s="61">
        <v>91</v>
      </c>
      <c r="CG46" s="159">
        <v>89.031999999999996</v>
      </c>
      <c r="CH46" s="164">
        <v>0.11</v>
      </c>
      <c r="CI46" s="167">
        <v>64</v>
      </c>
      <c r="CJ46" s="156">
        <v>15.471</v>
      </c>
      <c r="CK46" s="156">
        <v>1.4999999999999999E-2</v>
      </c>
      <c r="CL46" s="167">
        <v>64</v>
      </c>
      <c r="CM46" s="156">
        <v>38.584000000000003</v>
      </c>
      <c r="CN46" s="156">
        <v>1.2999999999999999E-2</v>
      </c>
      <c r="CO46" s="167">
        <v>12</v>
      </c>
      <c r="CP46" s="153">
        <v>209.05600000000001</v>
      </c>
      <c r="CQ46" s="153">
        <v>0.28299999999999997</v>
      </c>
      <c r="CR46" s="167">
        <v>13</v>
      </c>
      <c r="CS46" s="167">
        <v>98</v>
      </c>
      <c r="CT46" s="159">
        <v>2</v>
      </c>
      <c r="CU46" s="170">
        <v>7.3000000000000001E-3</v>
      </c>
      <c r="CV46" s="167">
        <v>49</v>
      </c>
      <c r="CW46" s="167">
        <v>13</v>
      </c>
      <c r="CX46" s="167">
        <v>49</v>
      </c>
      <c r="CY46" s="159">
        <v>1</v>
      </c>
      <c r="CZ46" s="170">
        <v>8.6599999999999996E-2</v>
      </c>
      <c r="DA46" s="167">
        <v>42</v>
      </c>
      <c r="DB46" s="167">
        <v>13</v>
      </c>
      <c r="DC46" s="167">
        <v>113</v>
      </c>
      <c r="DD46" s="159">
        <v>7</v>
      </c>
      <c r="DE46" s="173">
        <v>1.8500000000000001E-6</v>
      </c>
      <c r="DF46" s="167">
        <v>50</v>
      </c>
      <c r="DG46" s="167">
        <v>2</v>
      </c>
      <c r="DH46" s="159">
        <v>9.8510000000000009</v>
      </c>
      <c r="DI46" s="162">
        <v>3.0000000000000001E-3</v>
      </c>
      <c r="DJ46" s="61" t="s">
        <v>666</v>
      </c>
      <c r="DK46" s="61">
        <v>89</v>
      </c>
      <c r="DL46" s="159">
        <v>89.039000000000001</v>
      </c>
      <c r="DM46" s="164">
        <v>0.155</v>
      </c>
      <c r="DN46" s="167">
        <v>63</v>
      </c>
      <c r="DO46" s="156">
        <v>15.468</v>
      </c>
      <c r="DP46" s="156">
        <v>1.7999999999999999E-2</v>
      </c>
      <c r="DQ46" s="167">
        <v>63</v>
      </c>
      <c r="DR46" s="156">
        <v>38.594999999999999</v>
      </c>
      <c r="DS46" s="156">
        <v>8.9999999999999993E-3</v>
      </c>
      <c r="DT46" s="167">
        <v>13</v>
      </c>
      <c r="DU46" s="153">
        <v>213.75899999999999</v>
      </c>
      <c r="DV46" s="153">
        <v>0.28899999999999998</v>
      </c>
      <c r="DW46" s="167">
        <v>13</v>
      </c>
      <c r="DX46" s="167">
        <v>93</v>
      </c>
      <c r="DY46" s="159">
        <v>2.5</v>
      </c>
      <c r="DZ46" s="170">
        <v>7.3000000000000001E-3</v>
      </c>
      <c r="EA46" s="167">
        <v>45</v>
      </c>
      <c r="EB46" s="167">
        <v>13</v>
      </c>
      <c r="EC46" s="167">
        <v>56</v>
      </c>
      <c r="ED46" s="159">
        <v>1.5</v>
      </c>
      <c r="EE46" s="170">
        <v>9.01E-2</v>
      </c>
      <c r="EF46" s="167">
        <v>43</v>
      </c>
      <c r="EG46" s="167">
        <v>13</v>
      </c>
      <c r="EH46" s="167">
        <v>116</v>
      </c>
      <c r="EI46" s="159">
        <v>5</v>
      </c>
      <c r="EJ46" s="173">
        <v>1.6500000000000001E-6</v>
      </c>
      <c r="EK46" s="167">
        <v>45</v>
      </c>
    </row>
    <row r="47" spans="1:144" ht="16" customHeight="1" x14ac:dyDescent="0.15">
      <c r="A47" s="28" t="s">
        <v>6</v>
      </c>
      <c r="B47" s="28">
        <v>4</v>
      </c>
      <c r="C47" s="28">
        <v>10</v>
      </c>
      <c r="D47" s="28" t="s">
        <v>5</v>
      </c>
      <c r="E47" s="28">
        <v>6</v>
      </c>
      <c r="F47" s="28">
        <v>10</v>
      </c>
      <c r="G47" s="28">
        <v>2018</v>
      </c>
      <c r="H47" s="29">
        <v>37.003300000000003</v>
      </c>
      <c r="I47" s="35">
        <v>16.992999999999999</v>
      </c>
      <c r="J47" s="30">
        <v>60.398000000000003</v>
      </c>
      <c r="K47" s="31">
        <v>15.9649</v>
      </c>
      <c r="L47" s="31">
        <v>38.511400000000002</v>
      </c>
      <c r="M47" s="31">
        <v>6.7400000000000002E-2</v>
      </c>
      <c r="N47" s="32">
        <v>98.159800000000004</v>
      </c>
      <c r="O47" s="31">
        <v>243.08199999999999</v>
      </c>
      <c r="P47" s="31">
        <v>15.9551</v>
      </c>
      <c r="Q47" s="31">
        <v>28.462199999999999</v>
      </c>
      <c r="R47" s="36">
        <v>2.5872000000000002</v>
      </c>
      <c r="S47" s="128">
        <v>238.55</v>
      </c>
      <c r="T47" s="34" t="s">
        <v>52</v>
      </c>
      <c r="U47" s="118">
        <v>0.80200000000000005</v>
      </c>
      <c r="V47" s="118">
        <v>0</v>
      </c>
      <c r="W47" s="118">
        <v>0</v>
      </c>
      <c r="X47" s="118">
        <v>4.3999999999999997E-2</v>
      </c>
      <c r="Y47" s="123">
        <f t="shared" si="1"/>
        <v>4.3999999999999997E-2</v>
      </c>
      <c r="Z47" s="132" t="s">
        <v>52</v>
      </c>
      <c r="AA47" s="133">
        <v>5.8999999999999999E-3</v>
      </c>
      <c r="AB47" s="133">
        <v>9.1999999999999998E-3</v>
      </c>
      <c r="AC47" s="133" t="s">
        <v>603</v>
      </c>
      <c r="AD47" s="133">
        <v>5.4000000000000003E-3</v>
      </c>
      <c r="AE47" s="133" t="s">
        <v>603</v>
      </c>
      <c r="AF47" s="133">
        <v>9.2999999999999992E-3</v>
      </c>
      <c r="AG47" s="133">
        <v>7.7000000000000002E-3</v>
      </c>
      <c r="AH47" s="133" t="s">
        <v>603</v>
      </c>
      <c r="AI47" s="133" t="s">
        <v>603</v>
      </c>
      <c r="AJ47" s="133">
        <v>1.1000000000000001E-3</v>
      </c>
      <c r="AK47" s="133">
        <v>2.0799999999999999E-2</v>
      </c>
      <c r="AL47" s="133">
        <v>4.0000000000000001E-3</v>
      </c>
      <c r="AM47" s="133" t="s">
        <v>603</v>
      </c>
      <c r="AN47" s="133">
        <v>6.9999999999999999E-4</v>
      </c>
      <c r="AO47" s="133" t="s">
        <v>603</v>
      </c>
      <c r="AP47" s="133">
        <v>2.6200000000000001E-2</v>
      </c>
      <c r="AQ47" s="133" t="s">
        <v>603</v>
      </c>
      <c r="AR47" s="133">
        <v>6.9999999999999999E-4</v>
      </c>
      <c r="AS47" s="133" t="s">
        <v>603</v>
      </c>
      <c r="AT47" s="133">
        <v>8.9999999999999993E-3</v>
      </c>
      <c r="AU47" s="133">
        <v>8.9999999999999993E-3</v>
      </c>
      <c r="AV47" s="133">
        <v>8.3000000000000001E-3</v>
      </c>
      <c r="AW47" s="133">
        <v>8.9399999999999993E-2</v>
      </c>
      <c r="AX47" s="133">
        <v>9.7799999999999998E-2</v>
      </c>
      <c r="AY47" s="133" t="s">
        <v>603</v>
      </c>
      <c r="AZ47" s="135">
        <v>6.1999999999999998E-3</v>
      </c>
      <c r="BF47" s="61">
        <v>4064</v>
      </c>
      <c r="BG47" s="61">
        <v>76</v>
      </c>
      <c r="BH47" s="159">
        <v>60.317999999999998</v>
      </c>
      <c r="BI47" s="164">
        <v>0.13800000000000001</v>
      </c>
      <c r="BJ47" s="167">
        <v>76</v>
      </c>
      <c r="BK47" s="156">
        <v>15.964</v>
      </c>
      <c r="BL47" s="156">
        <v>5.0000000000000001E-3</v>
      </c>
      <c r="BM47" s="167">
        <v>76</v>
      </c>
      <c r="BN47" s="156">
        <v>38.511000000000003</v>
      </c>
      <c r="BO47" s="156">
        <v>1E-3</v>
      </c>
      <c r="BP47" s="167">
        <v>76</v>
      </c>
      <c r="BQ47" s="167">
        <v>46</v>
      </c>
      <c r="BR47" s="159">
        <v>1</v>
      </c>
      <c r="BS47" s="170">
        <v>7.1999999999999998E-3</v>
      </c>
      <c r="BT47" s="167">
        <v>44</v>
      </c>
      <c r="BU47" s="167">
        <v>76</v>
      </c>
      <c r="BV47" s="167">
        <v>9</v>
      </c>
      <c r="BW47" s="159">
        <v>1.5</v>
      </c>
      <c r="BX47" s="170">
        <v>9.0300000000000005E-2</v>
      </c>
      <c r="BY47" s="167">
        <v>38</v>
      </c>
      <c r="BZ47" s="167">
        <v>76</v>
      </c>
      <c r="CA47" s="167">
        <v>96</v>
      </c>
      <c r="CB47" s="159">
        <v>4</v>
      </c>
      <c r="CC47" s="173">
        <v>1.66E-6</v>
      </c>
      <c r="CD47" s="209">
        <v>46</v>
      </c>
      <c r="CE47" s="61" t="s">
        <v>665</v>
      </c>
      <c r="CF47" s="61">
        <v>64</v>
      </c>
      <c r="CG47" s="159">
        <v>58.921999999999997</v>
      </c>
      <c r="CH47" s="164">
        <v>0.16300000000000001</v>
      </c>
      <c r="CI47" s="167">
        <v>45</v>
      </c>
      <c r="CJ47" s="156">
        <v>16.018000000000001</v>
      </c>
      <c r="CK47" s="156">
        <v>2E-3</v>
      </c>
      <c r="CL47" s="167">
        <v>45</v>
      </c>
      <c r="CM47" s="156">
        <v>38.484999999999999</v>
      </c>
      <c r="CN47" s="156">
        <v>2E-3</v>
      </c>
      <c r="CO47" s="167">
        <v>9</v>
      </c>
      <c r="CP47" s="153">
        <v>219.53299999999999</v>
      </c>
      <c r="CQ47" s="153">
        <v>1.8</v>
      </c>
      <c r="CR47" s="167">
        <v>9</v>
      </c>
      <c r="CS47" s="167">
        <v>68</v>
      </c>
      <c r="CT47" s="159">
        <v>0.5</v>
      </c>
      <c r="CU47" s="170">
        <v>7.3000000000000001E-3</v>
      </c>
      <c r="CV47" s="167">
        <v>49</v>
      </c>
      <c r="CW47" s="167">
        <v>9</v>
      </c>
      <c r="CX47" s="167">
        <v>47</v>
      </c>
      <c r="CY47" s="159">
        <v>1</v>
      </c>
      <c r="CZ47" s="170">
        <v>8.6599999999999996E-2</v>
      </c>
      <c r="DA47" s="167">
        <v>42</v>
      </c>
      <c r="DB47" s="167">
        <v>9</v>
      </c>
      <c r="DC47" s="167">
        <v>109</v>
      </c>
      <c r="DD47" s="159">
        <v>1.5</v>
      </c>
      <c r="DE47" s="173">
        <v>1.8500000000000001E-6</v>
      </c>
      <c r="DF47" s="167">
        <v>50</v>
      </c>
      <c r="DG47" s="167">
        <v>1</v>
      </c>
      <c r="DH47" s="159">
        <v>9.4179999999999993</v>
      </c>
      <c r="DJ47" s="61" t="s">
        <v>666</v>
      </c>
      <c r="DK47" s="61">
        <v>63</v>
      </c>
      <c r="DL47" s="159">
        <v>58.930999999999997</v>
      </c>
      <c r="DM47" s="164">
        <v>0.13200000000000001</v>
      </c>
      <c r="DN47" s="167">
        <v>45</v>
      </c>
      <c r="DO47" s="156">
        <v>16.016999999999999</v>
      </c>
      <c r="DP47" s="156">
        <v>2E-3</v>
      </c>
      <c r="DQ47" s="167">
        <v>45</v>
      </c>
      <c r="DR47" s="156">
        <v>38.499000000000002</v>
      </c>
      <c r="DS47" s="156">
        <v>2E-3</v>
      </c>
      <c r="DT47" s="167">
        <v>9</v>
      </c>
      <c r="DU47" s="153">
        <v>224.87700000000001</v>
      </c>
      <c r="DV47" s="153">
        <v>1.234</v>
      </c>
      <c r="DW47" s="167">
        <v>9</v>
      </c>
      <c r="DX47" s="167">
        <v>66</v>
      </c>
      <c r="DY47" s="159">
        <v>1</v>
      </c>
      <c r="DZ47" s="170">
        <v>7.3000000000000001E-3</v>
      </c>
      <c r="EA47" s="167">
        <v>45</v>
      </c>
      <c r="EB47" s="167">
        <v>9</v>
      </c>
      <c r="EC47" s="167">
        <v>54</v>
      </c>
      <c r="ED47" s="159">
        <v>1.5</v>
      </c>
      <c r="EE47" s="170">
        <v>9.01E-2</v>
      </c>
      <c r="EF47" s="167">
        <v>43</v>
      </c>
      <c r="EG47" s="167">
        <v>9</v>
      </c>
      <c r="EH47" s="167">
        <v>112</v>
      </c>
      <c r="EI47" s="159">
        <v>1.5</v>
      </c>
      <c r="EJ47" s="173">
        <v>1.6500000000000001E-6</v>
      </c>
      <c r="EK47" s="167">
        <v>45</v>
      </c>
    </row>
    <row r="48" spans="1:144" ht="16" customHeight="1" x14ac:dyDescent="0.15">
      <c r="A48" s="28" t="s">
        <v>6</v>
      </c>
      <c r="B48" s="28">
        <v>4</v>
      </c>
      <c r="C48" s="28">
        <v>11</v>
      </c>
      <c r="D48" s="28" t="s">
        <v>5</v>
      </c>
      <c r="E48" s="28">
        <v>6</v>
      </c>
      <c r="F48" s="28">
        <v>10</v>
      </c>
      <c r="G48" s="28">
        <v>2018</v>
      </c>
      <c r="H48" s="29">
        <v>37.003300000000003</v>
      </c>
      <c r="I48" s="35">
        <v>16.992999999999999</v>
      </c>
      <c r="J48" s="30">
        <v>40.783000000000001</v>
      </c>
      <c r="K48" s="31">
        <v>17.614000000000001</v>
      </c>
      <c r="L48" s="31">
        <v>38.365499999999997</v>
      </c>
      <c r="M48" s="31">
        <v>4.2200000000000001E-2</v>
      </c>
      <c r="N48" s="32">
        <v>97.819500000000005</v>
      </c>
      <c r="O48" s="31">
        <v>256.24</v>
      </c>
      <c r="P48" s="31">
        <v>17.606999999999999</v>
      </c>
      <c r="Q48" s="31">
        <v>27.950700000000001</v>
      </c>
      <c r="R48" s="36">
        <v>2.7757000000000001</v>
      </c>
      <c r="S48" s="128">
        <v>249.78</v>
      </c>
      <c r="T48" s="34" t="s">
        <v>53</v>
      </c>
      <c r="U48" s="118">
        <v>0.85899999999999999</v>
      </c>
      <c r="V48" s="118">
        <v>0</v>
      </c>
      <c r="W48" s="118">
        <v>0</v>
      </c>
      <c r="X48" s="118">
        <v>2.3E-2</v>
      </c>
      <c r="Y48" s="123">
        <f t="shared" si="1"/>
        <v>2.3E-2</v>
      </c>
      <c r="Z48" s="132" t="s">
        <v>53</v>
      </c>
      <c r="AA48" s="133">
        <v>2.2000000000000001E-3</v>
      </c>
      <c r="AB48" s="133">
        <v>4.4000000000000003E-3</v>
      </c>
      <c r="AC48" s="133" t="s">
        <v>603</v>
      </c>
      <c r="AD48" s="133">
        <v>3.0000000000000001E-3</v>
      </c>
      <c r="AE48" s="133" t="s">
        <v>603</v>
      </c>
      <c r="AF48" s="133">
        <v>4.4000000000000003E-3</v>
      </c>
      <c r="AG48" s="133">
        <v>2.3999999999999998E-3</v>
      </c>
      <c r="AH48" s="133" t="s">
        <v>603</v>
      </c>
      <c r="AI48" s="133" t="s">
        <v>603</v>
      </c>
      <c r="AJ48" s="133">
        <v>8.0000000000000004E-4</v>
      </c>
      <c r="AK48" s="133">
        <v>1.2E-2</v>
      </c>
      <c r="AL48" s="133">
        <v>4.4000000000000003E-3</v>
      </c>
      <c r="AM48" s="133" t="s">
        <v>603</v>
      </c>
      <c r="AN48" s="133">
        <v>2.9999999999999997E-4</v>
      </c>
      <c r="AO48" s="133">
        <v>5.0000000000000001E-4</v>
      </c>
      <c r="AP48" s="133">
        <v>4.1999999999999997E-3</v>
      </c>
      <c r="AQ48" s="133" t="s">
        <v>603</v>
      </c>
      <c r="AR48" s="133">
        <v>4.0000000000000002E-4</v>
      </c>
      <c r="AS48" s="133" t="s">
        <v>603</v>
      </c>
      <c r="AT48" s="133">
        <v>3.8E-3</v>
      </c>
      <c r="AU48" s="133">
        <v>3.8E-3</v>
      </c>
      <c r="AV48" s="133" t="s">
        <v>603</v>
      </c>
      <c r="AW48" s="133">
        <v>4.4200000000000003E-2</v>
      </c>
      <c r="AX48" s="133">
        <v>4.4200000000000003E-2</v>
      </c>
      <c r="AY48" s="133" t="s">
        <v>603</v>
      </c>
      <c r="AZ48" s="135">
        <v>2.5999999999999999E-3</v>
      </c>
      <c r="BF48" s="61">
        <v>4064</v>
      </c>
      <c r="BG48" s="61">
        <v>66</v>
      </c>
      <c r="BH48" s="159">
        <v>40.508000000000003</v>
      </c>
      <c r="BI48" s="164">
        <v>0.13300000000000001</v>
      </c>
      <c r="BJ48" s="167">
        <v>66</v>
      </c>
      <c r="BK48" s="156">
        <v>17.625</v>
      </c>
      <c r="BL48" s="156">
        <v>6.0000000000000001E-3</v>
      </c>
      <c r="BM48" s="167">
        <v>66</v>
      </c>
      <c r="BN48" s="156">
        <v>38.365000000000002</v>
      </c>
      <c r="BO48" s="156">
        <v>1E-3</v>
      </c>
      <c r="BP48" s="167">
        <v>66</v>
      </c>
      <c r="BQ48" s="167">
        <v>35</v>
      </c>
      <c r="BR48" s="159">
        <v>1</v>
      </c>
      <c r="BS48" s="170">
        <v>7.1999999999999998E-3</v>
      </c>
      <c r="BT48" s="167">
        <v>44</v>
      </c>
      <c r="BU48" s="167">
        <v>66</v>
      </c>
      <c r="BV48" s="167">
        <v>6</v>
      </c>
      <c r="BW48" s="159">
        <v>1.5</v>
      </c>
      <c r="BX48" s="170">
        <v>9.0300000000000005E-2</v>
      </c>
      <c r="BY48" s="167">
        <v>38</v>
      </c>
      <c r="BZ48" s="167">
        <v>66</v>
      </c>
      <c r="CA48" s="167">
        <v>106</v>
      </c>
      <c r="CB48" s="159">
        <v>5</v>
      </c>
      <c r="CC48" s="173">
        <v>1.66E-6</v>
      </c>
      <c r="CD48" s="209">
        <v>46</v>
      </c>
      <c r="CE48" s="61" t="s">
        <v>665</v>
      </c>
      <c r="CF48" s="61">
        <v>54</v>
      </c>
      <c r="CG48" s="159">
        <v>39.064</v>
      </c>
      <c r="CH48" s="164">
        <v>0.105</v>
      </c>
      <c r="CI48" s="167">
        <v>38</v>
      </c>
      <c r="CJ48" s="156">
        <v>17.692</v>
      </c>
      <c r="CK48" s="156">
        <v>1.0999999999999999E-2</v>
      </c>
      <c r="CL48" s="167">
        <v>38</v>
      </c>
      <c r="CM48" s="156">
        <v>38.311</v>
      </c>
      <c r="CN48" s="156">
        <v>5.0000000000000001E-3</v>
      </c>
      <c r="CO48" s="167">
        <v>8</v>
      </c>
      <c r="CP48" s="153">
        <v>225.44</v>
      </c>
      <c r="CQ48" s="153">
        <v>1.53</v>
      </c>
      <c r="CR48" s="167">
        <v>7</v>
      </c>
      <c r="CS48" s="167">
        <v>58</v>
      </c>
      <c r="CT48" s="159">
        <v>1.5</v>
      </c>
      <c r="CU48" s="170">
        <v>7.3000000000000001E-3</v>
      </c>
      <c r="CV48" s="167">
        <v>49</v>
      </c>
      <c r="CW48" s="167">
        <v>7</v>
      </c>
      <c r="CX48" s="167">
        <v>47</v>
      </c>
      <c r="CY48" s="159">
        <v>1</v>
      </c>
      <c r="CZ48" s="170">
        <v>8.6599999999999996E-2</v>
      </c>
      <c r="DA48" s="167">
        <v>42</v>
      </c>
      <c r="DB48" s="167">
        <v>7</v>
      </c>
      <c r="DC48" s="167">
        <v>117</v>
      </c>
      <c r="DD48" s="159">
        <v>5.5</v>
      </c>
      <c r="DE48" s="173">
        <v>1.8500000000000001E-6</v>
      </c>
      <c r="DF48" s="167">
        <v>50</v>
      </c>
      <c r="DG48" s="167">
        <v>1</v>
      </c>
      <c r="DH48" s="159">
        <v>9.2739999999999991</v>
      </c>
      <c r="DJ48" s="61" t="s">
        <v>666</v>
      </c>
      <c r="DK48" s="61">
        <v>56</v>
      </c>
      <c r="DL48" s="159">
        <v>39.069000000000003</v>
      </c>
      <c r="DM48" s="164">
        <v>0.14899999999999999</v>
      </c>
      <c r="DN48" s="167">
        <v>40</v>
      </c>
      <c r="DO48" s="156">
        <v>17.696999999999999</v>
      </c>
      <c r="DP48" s="156">
        <v>1.0999999999999999E-2</v>
      </c>
      <c r="DQ48" s="167">
        <v>40</v>
      </c>
      <c r="DR48" s="156">
        <v>38.323999999999998</v>
      </c>
      <c r="DS48" s="156">
        <v>5.0000000000000001E-3</v>
      </c>
      <c r="DT48" s="167">
        <v>8</v>
      </c>
      <c r="DU48" s="153">
        <v>230.88399999999999</v>
      </c>
      <c r="DV48" s="153">
        <v>1.014</v>
      </c>
      <c r="DW48" s="167">
        <v>8</v>
      </c>
      <c r="DX48" s="167">
        <v>55</v>
      </c>
      <c r="DY48" s="159">
        <v>0.5</v>
      </c>
      <c r="DZ48" s="170">
        <v>7.3000000000000001E-3</v>
      </c>
      <c r="EA48" s="167">
        <v>45</v>
      </c>
      <c r="EB48" s="167">
        <v>8</v>
      </c>
      <c r="EC48" s="167">
        <v>50</v>
      </c>
      <c r="ED48" s="159">
        <v>1</v>
      </c>
      <c r="EE48" s="170">
        <v>9.01E-2</v>
      </c>
      <c r="EF48" s="167">
        <v>43</v>
      </c>
      <c r="EG48" s="167">
        <v>8</v>
      </c>
      <c r="EH48" s="167">
        <v>125</v>
      </c>
      <c r="EI48" s="159">
        <v>6</v>
      </c>
      <c r="EJ48" s="173">
        <v>1.6500000000000001E-6</v>
      </c>
      <c r="EK48" s="167">
        <v>45</v>
      </c>
    </row>
    <row r="49" spans="1:144" ht="16" customHeight="1" x14ac:dyDescent="0.15">
      <c r="A49" s="28" t="s">
        <v>6</v>
      </c>
      <c r="B49" s="28">
        <v>4</v>
      </c>
      <c r="C49" s="28">
        <v>12</v>
      </c>
      <c r="D49" s="28" t="s">
        <v>5</v>
      </c>
      <c r="E49" s="28">
        <v>6</v>
      </c>
      <c r="F49" s="28">
        <v>10</v>
      </c>
      <c r="G49" s="28">
        <v>2018</v>
      </c>
      <c r="H49" s="29">
        <v>37.003300000000003</v>
      </c>
      <c r="I49" s="35">
        <v>16.992999999999999</v>
      </c>
      <c r="J49" s="30">
        <v>19.847999999999999</v>
      </c>
      <c r="K49" s="31">
        <v>21.7423</v>
      </c>
      <c r="L49" s="31">
        <v>38.527200000000001</v>
      </c>
      <c r="M49" s="31">
        <v>-9.7000000000000003E-3</v>
      </c>
      <c r="N49" s="32">
        <v>97.9512</v>
      </c>
      <c r="O49" s="31">
        <v>234.166</v>
      </c>
      <c r="P49" s="31">
        <v>21.738299999999999</v>
      </c>
      <c r="Q49" s="31">
        <v>26.975100000000001</v>
      </c>
      <c r="R49" s="36">
        <v>2.7538999999999998</v>
      </c>
      <c r="S49" s="128">
        <v>228.51</v>
      </c>
      <c r="T49" s="34" t="s">
        <v>54</v>
      </c>
      <c r="U49" s="119">
        <v>1.0680000000000001</v>
      </c>
      <c r="V49" s="119">
        <v>0</v>
      </c>
      <c r="W49" s="119">
        <v>0</v>
      </c>
      <c r="X49" s="119">
        <v>4.1000000000000002E-2</v>
      </c>
      <c r="Y49" s="125">
        <f t="shared" si="1"/>
        <v>4.1000000000000002E-2</v>
      </c>
      <c r="Z49" s="132" t="s">
        <v>54</v>
      </c>
      <c r="AA49" s="133">
        <v>1.5E-3</v>
      </c>
      <c r="AB49" s="133">
        <v>3.0999999999999999E-3</v>
      </c>
      <c r="AC49" s="133" t="s">
        <v>603</v>
      </c>
      <c r="AD49" s="133">
        <v>1.9E-3</v>
      </c>
      <c r="AE49" s="133" t="s">
        <v>603</v>
      </c>
      <c r="AF49" s="133">
        <v>2.8999999999999998E-3</v>
      </c>
      <c r="AG49" s="133">
        <v>1.6000000000000001E-3</v>
      </c>
      <c r="AH49" s="133" t="s">
        <v>603</v>
      </c>
      <c r="AI49" s="133" t="s">
        <v>603</v>
      </c>
      <c r="AJ49" s="133">
        <v>6.9999999999999999E-4</v>
      </c>
      <c r="AK49" s="133">
        <v>1.0699999999999999E-2</v>
      </c>
      <c r="AL49" s="133">
        <v>5.3E-3</v>
      </c>
      <c r="AM49" s="133" t="s">
        <v>603</v>
      </c>
      <c r="AN49" s="133" t="s">
        <v>603</v>
      </c>
      <c r="AO49" s="133" t="s">
        <v>603</v>
      </c>
      <c r="AP49" s="133">
        <v>3.2000000000000002E-3</v>
      </c>
      <c r="AQ49" s="133" t="s">
        <v>603</v>
      </c>
      <c r="AR49" s="133" t="s">
        <v>603</v>
      </c>
      <c r="AS49" s="133" t="s">
        <v>603</v>
      </c>
      <c r="AT49" s="133">
        <v>2.3999999999999998E-3</v>
      </c>
      <c r="AU49" s="133">
        <v>2.3999999999999998E-3</v>
      </c>
      <c r="AV49" s="133" t="s">
        <v>603</v>
      </c>
      <c r="AW49" s="133">
        <v>3.39E-2</v>
      </c>
      <c r="AX49" s="133">
        <v>3.39E-2</v>
      </c>
      <c r="AY49" s="133" t="s">
        <v>603</v>
      </c>
      <c r="AZ49" s="135">
        <v>2.3E-3</v>
      </c>
      <c r="BF49" s="61">
        <v>4064</v>
      </c>
      <c r="BG49" s="61">
        <v>67</v>
      </c>
      <c r="BH49" s="159">
        <v>20.161999999999999</v>
      </c>
      <c r="BI49" s="164">
        <v>0.19500000000000001</v>
      </c>
      <c r="BJ49" s="167">
        <v>67</v>
      </c>
      <c r="BK49" s="156">
        <v>21.670999999999999</v>
      </c>
      <c r="BL49" s="156">
        <v>4.7E-2</v>
      </c>
      <c r="BM49" s="167">
        <v>67</v>
      </c>
      <c r="BN49" s="156">
        <v>38.527000000000001</v>
      </c>
      <c r="BO49" s="156">
        <v>5.0000000000000001E-3</v>
      </c>
      <c r="BP49" s="167">
        <v>67</v>
      </c>
      <c r="BQ49" s="167">
        <v>33</v>
      </c>
      <c r="BR49" s="159">
        <v>1</v>
      </c>
      <c r="BS49" s="170">
        <v>7.1999999999999998E-3</v>
      </c>
      <c r="BT49" s="167">
        <v>44</v>
      </c>
      <c r="BU49" s="167">
        <v>67</v>
      </c>
      <c r="BV49" s="167">
        <v>4</v>
      </c>
      <c r="BW49" s="159">
        <v>2.5</v>
      </c>
      <c r="BX49" s="170">
        <v>9.0300000000000005E-2</v>
      </c>
      <c r="BY49" s="167">
        <v>38</v>
      </c>
      <c r="BZ49" s="167">
        <v>67</v>
      </c>
      <c r="CA49" s="167">
        <v>106</v>
      </c>
      <c r="CB49" s="159">
        <v>4</v>
      </c>
      <c r="CC49" s="173">
        <v>1.66E-6</v>
      </c>
      <c r="CD49" s="209">
        <v>46</v>
      </c>
      <c r="CE49" s="61" t="s">
        <v>665</v>
      </c>
      <c r="CF49" s="61">
        <v>57</v>
      </c>
      <c r="CG49" s="159">
        <v>18.605</v>
      </c>
      <c r="CH49" s="164">
        <v>0.16700000000000001</v>
      </c>
      <c r="CI49" s="167">
        <v>40</v>
      </c>
      <c r="CJ49" s="156">
        <v>21.872</v>
      </c>
      <c r="CK49" s="156">
        <v>6.6000000000000003E-2</v>
      </c>
      <c r="CL49" s="167">
        <v>40</v>
      </c>
      <c r="CM49" s="156">
        <v>38.488</v>
      </c>
      <c r="CN49" s="156">
        <v>1.7000000000000001E-2</v>
      </c>
      <c r="CO49" s="167">
        <v>8</v>
      </c>
      <c r="CP49" s="153">
        <v>208.19800000000001</v>
      </c>
      <c r="CQ49" s="153">
        <v>0.92</v>
      </c>
      <c r="CR49" s="167">
        <v>8</v>
      </c>
      <c r="CS49" s="167">
        <v>55</v>
      </c>
      <c r="CT49" s="159">
        <v>1</v>
      </c>
      <c r="CU49" s="170">
        <v>7.3000000000000001E-3</v>
      </c>
      <c r="CV49" s="167">
        <v>49</v>
      </c>
      <c r="CW49" s="167">
        <v>8</v>
      </c>
      <c r="CX49" s="167">
        <v>46</v>
      </c>
      <c r="CY49" s="159">
        <v>4</v>
      </c>
      <c r="CZ49" s="170">
        <v>8.6599999999999996E-2</v>
      </c>
      <c r="DA49" s="167">
        <v>42</v>
      </c>
      <c r="DB49" s="167">
        <v>8</v>
      </c>
      <c r="DC49" s="167">
        <v>119</v>
      </c>
      <c r="DD49" s="159">
        <v>1</v>
      </c>
      <c r="DE49" s="173">
        <v>1.8500000000000001E-6</v>
      </c>
      <c r="DF49" s="167">
        <v>50</v>
      </c>
      <c r="DG49" s="167">
        <v>1</v>
      </c>
      <c r="DH49" s="159">
        <v>8.6910000000000007</v>
      </c>
      <c r="DJ49" s="61" t="s">
        <v>666</v>
      </c>
      <c r="DK49" s="61">
        <v>56</v>
      </c>
      <c r="DL49" s="159">
        <v>18.734999999999999</v>
      </c>
      <c r="DM49" s="164">
        <v>0.25</v>
      </c>
      <c r="DN49" s="167">
        <v>40</v>
      </c>
      <c r="DO49" s="156">
        <v>21.890999999999998</v>
      </c>
      <c r="DP49" s="156">
        <v>6.5000000000000002E-2</v>
      </c>
      <c r="DQ49" s="167">
        <v>40</v>
      </c>
      <c r="DR49" s="156">
        <v>38.508000000000003</v>
      </c>
      <c r="DS49" s="156">
        <v>1.4999999999999999E-2</v>
      </c>
      <c r="DT49" s="167">
        <v>8</v>
      </c>
      <c r="DU49" s="153">
        <v>211.99</v>
      </c>
      <c r="DV49" s="153">
        <v>0.63500000000000001</v>
      </c>
      <c r="DW49" s="167">
        <v>8</v>
      </c>
      <c r="DX49" s="167">
        <v>53</v>
      </c>
      <c r="DY49" s="159">
        <v>1</v>
      </c>
      <c r="DZ49" s="170">
        <v>7.3000000000000001E-3</v>
      </c>
      <c r="EA49" s="167">
        <v>45</v>
      </c>
      <c r="EB49" s="167">
        <v>8</v>
      </c>
      <c r="EC49" s="167">
        <v>53</v>
      </c>
      <c r="ED49" s="159">
        <v>2.5</v>
      </c>
      <c r="EE49" s="170">
        <v>9.01E-2</v>
      </c>
      <c r="EF49" s="167">
        <v>43</v>
      </c>
      <c r="EG49" s="167">
        <v>8</v>
      </c>
      <c r="EH49" s="167">
        <v>128</v>
      </c>
      <c r="EI49" s="159">
        <v>8.5</v>
      </c>
      <c r="EJ49" s="173">
        <v>1.6500000000000001E-6</v>
      </c>
      <c r="EK49" s="167">
        <v>45</v>
      </c>
    </row>
    <row r="50" spans="1:144" s="46" customFormat="1" ht="16" customHeight="1" x14ac:dyDescent="0.15">
      <c r="A50" s="37" t="s">
        <v>6</v>
      </c>
      <c r="B50" s="37">
        <v>6</v>
      </c>
      <c r="C50" s="37">
        <v>1</v>
      </c>
      <c r="D50" s="37" t="s">
        <v>55</v>
      </c>
      <c r="E50" s="37">
        <v>6</v>
      </c>
      <c r="F50" s="37">
        <v>14</v>
      </c>
      <c r="G50" s="37">
        <v>2018</v>
      </c>
      <c r="H50" s="38">
        <v>34.398000000000003</v>
      </c>
      <c r="I50" s="39">
        <v>26.002500000000001</v>
      </c>
      <c r="J50" s="40">
        <v>1630.92</v>
      </c>
      <c r="K50" s="41">
        <v>13.853899999999999</v>
      </c>
      <c r="L50" s="41">
        <v>38.772399999999998</v>
      </c>
      <c r="M50" s="41">
        <v>-4.9799999999999997E-2</v>
      </c>
      <c r="N50" s="42">
        <v>99.312299999999993</v>
      </c>
      <c r="O50" s="41">
        <v>185.82900000000001</v>
      </c>
      <c r="P50" s="41">
        <v>13.601000000000001</v>
      </c>
      <c r="Q50" s="41">
        <v>29.1921</v>
      </c>
      <c r="R50" s="43">
        <v>1.7536</v>
      </c>
      <c r="S50" s="127">
        <v>185.21</v>
      </c>
      <c r="T50" s="45" t="s">
        <v>56</v>
      </c>
      <c r="U50" s="118">
        <v>9.3930000000000007</v>
      </c>
      <c r="V50" s="118">
        <v>0</v>
      </c>
      <c r="W50" s="118">
        <v>0.2</v>
      </c>
      <c r="X50" s="118">
        <v>5.3789999999999996</v>
      </c>
      <c r="Y50" s="123">
        <f t="shared" si="1"/>
        <v>5.3789999999999996</v>
      </c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1"/>
      <c r="BA50" s="45"/>
      <c r="BB50" s="45"/>
      <c r="BC50" s="45"/>
      <c r="BD50" s="45"/>
      <c r="BE50" s="57"/>
      <c r="BF50" s="60"/>
      <c r="BG50" s="60"/>
      <c r="BH50" s="158"/>
      <c r="BI50" s="158"/>
      <c r="BJ50" s="166"/>
      <c r="BK50" s="155"/>
      <c r="BL50" s="155"/>
      <c r="BM50" s="166"/>
      <c r="BN50" s="155"/>
      <c r="BO50" s="155"/>
      <c r="BP50" s="166"/>
      <c r="BQ50" s="166"/>
      <c r="BR50" s="158"/>
      <c r="BS50" s="169"/>
      <c r="BT50" s="166"/>
      <c r="BU50" s="166"/>
      <c r="BV50" s="166"/>
      <c r="BW50" s="158"/>
      <c r="BX50" s="169"/>
      <c r="BY50" s="166"/>
      <c r="BZ50" s="166"/>
      <c r="CA50" s="166"/>
      <c r="CB50" s="158"/>
      <c r="CC50" s="172"/>
      <c r="CD50" s="210"/>
      <c r="CE50" s="60"/>
      <c r="CF50" s="60"/>
      <c r="CG50" s="158"/>
      <c r="CH50" s="158"/>
      <c r="CI50" s="166"/>
      <c r="CJ50" s="155"/>
      <c r="CK50" s="155"/>
      <c r="CL50" s="166"/>
      <c r="CM50" s="155"/>
      <c r="CN50" s="155"/>
      <c r="CO50" s="166"/>
      <c r="CP50" s="152"/>
      <c r="CQ50" s="152"/>
      <c r="CR50" s="166"/>
      <c r="CS50" s="166"/>
      <c r="CT50" s="158"/>
      <c r="CU50" s="169"/>
      <c r="CV50" s="166"/>
      <c r="CW50" s="166"/>
      <c r="CX50" s="166"/>
      <c r="CY50" s="158"/>
      <c r="CZ50" s="169"/>
      <c r="DA50" s="166"/>
      <c r="DB50" s="166"/>
      <c r="DC50" s="166"/>
      <c r="DD50" s="158"/>
      <c r="DE50" s="172"/>
      <c r="DF50" s="166"/>
      <c r="DG50" s="166"/>
      <c r="DH50" s="158"/>
      <c r="DI50" s="161"/>
      <c r="DJ50" s="60"/>
      <c r="DK50" s="60"/>
      <c r="DL50" s="158"/>
      <c r="DM50" s="158"/>
      <c r="DN50" s="166"/>
      <c r="DO50" s="155"/>
      <c r="DP50" s="155"/>
      <c r="DQ50" s="166"/>
      <c r="DR50" s="155"/>
      <c r="DS50" s="155"/>
      <c r="DT50" s="166"/>
      <c r="DU50" s="152"/>
      <c r="DV50" s="152"/>
      <c r="DW50" s="166"/>
      <c r="DX50" s="166"/>
      <c r="DY50" s="158"/>
      <c r="DZ50" s="169"/>
      <c r="EA50" s="166"/>
      <c r="EB50" s="166"/>
      <c r="EC50" s="166"/>
      <c r="ED50" s="158"/>
      <c r="EE50" s="169"/>
      <c r="EF50" s="166"/>
      <c r="EG50" s="166"/>
      <c r="EH50" s="166"/>
      <c r="EI50" s="158"/>
      <c r="EJ50" s="172"/>
      <c r="EK50" s="166"/>
      <c r="EL50" s="166"/>
      <c r="EM50" s="158"/>
      <c r="EN50" s="161"/>
    </row>
    <row r="51" spans="1:144" ht="16" customHeight="1" x14ac:dyDescent="0.15">
      <c r="A51" s="28" t="s">
        <v>6</v>
      </c>
      <c r="B51" s="28">
        <v>6</v>
      </c>
      <c r="C51" s="28">
        <v>2</v>
      </c>
      <c r="D51" s="28" t="s">
        <v>55</v>
      </c>
      <c r="E51" s="28">
        <v>6</v>
      </c>
      <c r="F51" s="28">
        <v>14</v>
      </c>
      <c r="G51" s="28">
        <v>2018</v>
      </c>
      <c r="H51" s="29">
        <v>34.398000000000003</v>
      </c>
      <c r="I51" s="35">
        <v>26.002500000000001</v>
      </c>
      <c r="J51" s="30">
        <v>1001.014</v>
      </c>
      <c r="K51" s="31">
        <v>13.783899999999999</v>
      </c>
      <c r="L51" s="31">
        <v>38.770800000000001</v>
      </c>
      <c r="M51" s="31">
        <v>-7.1900000000000006E-2</v>
      </c>
      <c r="N51" s="32">
        <v>99.206100000000006</v>
      </c>
      <c r="O51" s="31">
        <v>182.60499999999999</v>
      </c>
      <c r="P51" s="31">
        <v>13.632</v>
      </c>
      <c r="Q51" s="31">
        <v>29.184200000000001</v>
      </c>
      <c r="R51" s="36">
        <v>1.8321000000000001</v>
      </c>
      <c r="S51" s="128">
        <v>180.11</v>
      </c>
      <c r="T51" s="34" t="s">
        <v>57</v>
      </c>
      <c r="U51" s="118">
        <v>9.6229999999999993</v>
      </c>
      <c r="V51" s="118">
        <v>0</v>
      </c>
      <c r="W51" s="118">
        <v>0.23200000000000001</v>
      </c>
      <c r="X51" s="118">
        <v>5.8120000000000003</v>
      </c>
      <c r="Y51" s="123">
        <f t="shared" si="1"/>
        <v>5.8120000000000003</v>
      </c>
      <c r="BF51" s="61">
        <v>4064</v>
      </c>
      <c r="BG51" s="61">
        <v>84</v>
      </c>
      <c r="BH51" s="159">
        <v>1001.115</v>
      </c>
      <c r="BI51" s="164">
        <v>0.32600000000000001</v>
      </c>
      <c r="BJ51" s="167">
        <v>84</v>
      </c>
      <c r="BK51" s="156">
        <v>13.784000000000001</v>
      </c>
      <c r="BL51" s="156">
        <v>0</v>
      </c>
      <c r="BM51" s="167">
        <v>84</v>
      </c>
      <c r="BN51" s="156">
        <v>38.771000000000001</v>
      </c>
      <c r="BO51" s="156">
        <v>0</v>
      </c>
      <c r="BP51" s="167">
        <v>84</v>
      </c>
      <c r="BQ51" s="167">
        <v>36</v>
      </c>
      <c r="BR51" s="159">
        <v>1</v>
      </c>
      <c r="BS51" s="170">
        <v>7.1999999999999998E-3</v>
      </c>
      <c r="BT51" s="167">
        <v>44</v>
      </c>
      <c r="BU51" s="167">
        <v>84</v>
      </c>
      <c r="BV51" s="167">
        <v>27</v>
      </c>
      <c r="BW51" s="159">
        <v>1</v>
      </c>
      <c r="BX51" s="170">
        <v>9.0300000000000005E-2</v>
      </c>
      <c r="BY51" s="167">
        <v>38</v>
      </c>
      <c r="BZ51" s="167">
        <v>84</v>
      </c>
      <c r="CA51" s="167">
        <v>86</v>
      </c>
      <c r="CB51" s="159">
        <v>1.5</v>
      </c>
      <c r="CC51" s="173">
        <v>1.66E-6</v>
      </c>
      <c r="CD51" s="209">
        <v>46</v>
      </c>
    </row>
    <row r="52" spans="1:144" ht="16" customHeight="1" x14ac:dyDescent="0.15">
      <c r="A52" s="28" t="s">
        <v>6</v>
      </c>
      <c r="B52" s="28">
        <v>6</v>
      </c>
      <c r="C52" s="28">
        <v>3</v>
      </c>
      <c r="D52" s="28" t="s">
        <v>55</v>
      </c>
      <c r="E52" s="28">
        <v>6</v>
      </c>
      <c r="F52" s="28">
        <v>14</v>
      </c>
      <c r="G52" s="28">
        <v>2018</v>
      </c>
      <c r="H52" s="29">
        <v>34.398000000000003</v>
      </c>
      <c r="I52" s="35">
        <v>26.002500000000001</v>
      </c>
      <c r="J52" s="30">
        <v>700.81799999999998</v>
      </c>
      <c r="K52" s="31">
        <v>13.867599999999999</v>
      </c>
      <c r="L52" s="31">
        <v>38.800899999999999</v>
      </c>
      <c r="M52" s="31">
        <v>-6.0999999999999999E-2</v>
      </c>
      <c r="N52" s="32">
        <v>99.131799999999998</v>
      </c>
      <c r="O52" s="31">
        <v>181.202</v>
      </c>
      <c r="P52" s="31">
        <v>13.761799999999999</v>
      </c>
      <c r="Q52" s="31">
        <v>29.179600000000001</v>
      </c>
      <c r="R52" s="36">
        <v>1.8754999999999999</v>
      </c>
      <c r="S52" s="128">
        <v>177.97</v>
      </c>
      <c r="T52" s="34" t="s">
        <v>58</v>
      </c>
      <c r="U52" s="118">
        <v>9.1140000000000008</v>
      </c>
      <c r="V52" s="118">
        <v>0</v>
      </c>
      <c r="W52" s="118">
        <v>0.246</v>
      </c>
      <c r="X52" s="118">
        <v>5.9930000000000003</v>
      </c>
      <c r="Y52" s="123">
        <f t="shared" si="1"/>
        <v>5.9930000000000003</v>
      </c>
      <c r="BF52" s="61">
        <v>4064</v>
      </c>
      <c r="BG52" s="61">
        <v>84</v>
      </c>
      <c r="BH52" s="159">
        <v>700.81100000000004</v>
      </c>
      <c r="BI52" s="164">
        <v>0.252</v>
      </c>
      <c r="BJ52" s="167">
        <v>84</v>
      </c>
      <c r="BK52" s="156">
        <v>13.868</v>
      </c>
      <c r="BL52" s="156">
        <v>0</v>
      </c>
      <c r="BM52" s="167">
        <v>84</v>
      </c>
      <c r="BN52" s="156">
        <v>38.801000000000002</v>
      </c>
      <c r="BO52" s="156">
        <v>0</v>
      </c>
      <c r="BP52" s="167">
        <v>84</v>
      </c>
      <c r="BQ52" s="167">
        <v>32</v>
      </c>
      <c r="BR52" s="159">
        <v>1</v>
      </c>
      <c r="BS52" s="170">
        <v>7.1999999999999998E-3</v>
      </c>
      <c r="BT52" s="167">
        <v>44</v>
      </c>
      <c r="BU52" s="167">
        <v>84</v>
      </c>
      <c r="BV52" s="167">
        <v>19</v>
      </c>
      <c r="BW52" s="159">
        <v>1</v>
      </c>
      <c r="BX52" s="170">
        <v>9.0300000000000005E-2</v>
      </c>
      <c r="BY52" s="167">
        <v>38</v>
      </c>
      <c r="BZ52" s="167">
        <v>84</v>
      </c>
      <c r="CA52" s="167">
        <v>88</v>
      </c>
      <c r="CB52" s="159">
        <v>1</v>
      </c>
      <c r="CC52" s="173">
        <v>1.66E-6</v>
      </c>
      <c r="CD52" s="209">
        <v>46</v>
      </c>
    </row>
    <row r="53" spans="1:144" ht="16" customHeight="1" x14ac:dyDescent="0.15">
      <c r="A53" s="28" t="s">
        <v>6</v>
      </c>
      <c r="B53" s="28">
        <v>6</v>
      </c>
      <c r="C53" s="28">
        <v>4</v>
      </c>
      <c r="D53" s="28" t="s">
        <v>55</v>
      </c>
      <c r="E53" s="28">
        <v>6</v>
      </c>
      <c r="F53" s="28">
        <v>14</v>
      </c>
      <c r="G53" s="28">
        <v>2018</v>
      </c>
      <c r="H53" s="29">
        <v>34.398000000000003</v>
      </c>
      <c r="I53" s="35">
        <v>26.002500000000001</v>
      </c>
      <c r="J53" s="30">
        <v>500.94799999999998</v>
      </c>
      <c r="K53" s="31">
        <v>13.9505</v>
      </c>
      <c r="L53" s="31">
        <v>38.823999999999998</v>
      </c>
      <c r="M53" s="31">
        <v>-4.5499999999999999E-2</v>
      </c>
      <c r="N53" s="32">
        <v>99.068100000000001</v>
      </c>
      <c r="O53" s="31">
        <v>179.928</v>
      </c>
      <c r="P53" s="31">
        <v>13.875</v>
      </c>
      <c r="Q53" s="31">
        <v>29.173100000000002</v>
      </c>
      <c r="R53" s="36">
        <v>1.9024000000000001</v>
      </c>
      <c r="S53" s="128">
        <v>175.85</v>
      </c>
      <c r="T53" s="34" t="s">
        <v>59</v>
      </c>
      <c r="U53" s="118">
        <v>8.6240000000000006</v>
      </c>
      <c r="V53" s="118">
        <v>0</v>
      </c>
      <c r="W53" s="118">
        <v>0.24399999999999999</v>
      </c>
      <c r="X53" s="118">
        <v>6.194</v>
      </c>
      <c r="Y53" s="123">
        <f t="shared" si="1"/>
        <v>6.194</v>
      </c>
      <c r="BF53" s="61">
        <v>4064</v>
      </c>
      <c r="BG53" s="61">
        <v>84</v>
      </c>
      <c r="BH53" s="159">
        <v>501.22</v>
      </c>
      <c r="BI53" s="164">
        <v>0.25700000000000001</v>
      </c>
      <c r="BJ53" s="167">
        <v>84</v>
      </c>
      <c r="BK53" s="156">
        <v>13.951000000000001</v>
      </c>
      <c r="BL53" s="156">
        <v>2E-3</v>
      </c>
      <c r="BM53" s="167">
        <v>84</v>
      </c>
      <c r="BN53" s="156">
        <v>38.823999999999998</v>
      </c>
      <c r="BO53" s="156">
        <v>0</v>
      </c>
      <c r="BP53" s="167">
        <v>84</v>
      </c>
      <c r="BQ53" s="167">
        <v>30</v>
      </c>
      <c r="BR53" s="159">
        <v>0.5</v>
      </c>
      <c r="BS53" s="170">
        <v>7.1999999999999998E-3</v>
      </c>
      <c r="BT53" s="167">
        <v>44</v>
      </c>
      <c r="BU53" s="167">
        <v>84</v>
      </c>
      <c r="BV53" s="167">
        <v>15</v>
      </c>
      <c r="BW53" s="159">
        <v>1</v>
      </c>
      <c r="BX53" s="170">
        <v>9.0300000000000005E-2</v>
      </c>
      <c r="BY53" s="167">
        <v>38</v>
      </c>
      <c r="BZ53" s="167">
        <v>84</v>
      </c>
      <c r="CA53" s="167">
        <v>90</v>
      </c>
      <c r="CB53" s="159">
        <v>1.5</v>
      </c>
      <c r="CC53" s="173">
        <v>1.66E-6</v>
      </c>
      <c r="CD53" s="209">
        <v>46</v>
      </c>
    </row>
    <row r="54" spans="1:144" ht="16" customHeight="1" x14ac:dyDescent="0.15">
      <c r="A54" s="28" t="s">
        <v>6</v>
      </c>
      <c r="B54" s="28">
        <v>6</v>
      </c>
      <c r="C54" s="28">
        <v>5</v>
      </c>
      <c r="D54" s="28" t="s">
        <v>55</v>
      </c>
      <c r="E54" s="28">
        <v>6</v>
      </c>
      <c r="F54" s="28">
        <v>14</v>
      </c>
      <c r="G54" s="28">
        <v>2018</v>
      </c>
      <c r="H54" s="29">
        <v>34.398000000000003</v>
      </c>
      <c r="I54" s="35">
        <v>26.002500000000001</v>
      </c>
      <c r="J54" s="30">
        <v>301.30500000000001</v>
      </c>
      <c r="K54" s="31">
        <v>14.2714</v>
      </c>
      <c r="L54" s="31">
        <v>38.903599999999997</v>
      </c>
      <c r="M54" s="31">
        <v>-3.8600000000000002E-2</v>
      </c>
      <c r="N54" s="32">
        <v>99.081299999999999</v>
      </c>
      <c r="O54" s="31">
        <v>186.65299999999999</v>
      </c>
      <c r="P54" s="31">
        <v>14.2257</v>
      </c>
      <c r="Q54" s="31">
        <v>29.158200000000001</v>
      </c>
      <c r="R54" s="36">
        <v>2.0045999999999999</v>
      </c>
      <c r="S54" s="128">
        <v>181.74</v>
      </c>
      <c r="T54" s="34" t="s">
        <v>60</v>
      </c>
      <c r="U54" s="118">
        <v>7.0049999999999999</v>
      </c>
      <c r="V54" s="118">
        <v>0</v>
      </c>
      <c r="W54" s="118">
        <v>0.20300000000000001</v>
      </c>
      <c r="X54" s="118">
        <v>5.8929999999999998</v>
      </c>
      <c r="Y54" s="123">
        <f t="shared" si="1"/>
        <v>5.8929999999999998</v>
      </c>
      <c r="BF54" s="61">
        <v>4064</v>
      </c>
      <c r="BG54" s="61">
        <v>69</v>
      </c>
      <c r="BH54" s="159">
        <v>300.97199999999998</v>
      </c>
      <c r="BI54" s="164">
        <v>0.215</v>
      </c>
      <c r="BJ54" s="167">
        <v>69</v>
      </c>
      <c r="BK54" s="156">
        <v>14.273</v>
      </c>
      <c r="BL54" s="156">
        <v>1E-3</v>
      </c>
      <c r="BM54" s="167">
        <v>69</v>
      </c>
      <c r="BN54" s="156">
        <v>38.904000000000003</v>
      </c>
      <c r="BO54" s="156">
        <v>0</v>
      </c>
      <c r="BP54" s="167">
        <v>69</v>
      </c>
      <c r="BQ54" s="167">
        <v>30</v>
      </c>
      <c r="BR54" s="159">
        <v>1</v>
      </c>
      <c r="BS54" s="170">
        <v>7.1999999999999998E-3</v>
      </c>
      <c r="BT54" s="167">
        <v>44</v>
      </c>
      <c r="BU54" s="167">
        <v>69</v>
      </c>
      <c r="BV54" s="167">
        <v>14</v>
      </c>
      <c r="BW54" s="159">
        <v>0.5</v>
      </c>
      <c r="BX54" s="170">
        <v>9.0300000000000005E-2</v>
      </c>
      <c r="BY54" s="167">
        <v>38</v>
      </c>
      <c r="BZ54" s="167">
        <v>69</v>
      </c>
      <c r="CA54" s="167">
        <v>88</v>
      </c>
      <c r="CB54" s="159">
        <v>2.5</v>
      </c>
      <c r="CC54" s="173">
        <v>1.66E-6</v>
      </c>
      <c r="CD54" s="209">
        <v>46</v>
      </c>
    </row>
    <row r="55" spans="1:144" ht="16" customHeight="1" x14ac:dyDescent="0.15">
      <c r="A55" s="28" t="s">
        <v>6</v>
      </c>
      <c r="B55" s="28">
        <v>6</v>
      </c>
      <c r="C55" s="28">
        <v>6</v>
      </c>
      <c r="D55" s="28" t="s">
        <v>55</v>
      </c>
      <c r="E55" s="28">
        <v>6</v>
      </c>
      <c r="F55" s="28">
        <v>14</v>
      </c>
      <c r="G55" s="28">
        <v>2018</v>
      </c>
      <c r="H55" s="29">
        <v>34.398000000000003</v>
      </c>
      <c r="I55" s="35">
        <v>26.002500000000001</v>
      </c>
      <c r="J55" s="30">
        <v>200.345</v>
      </c>
      <c r="K55" s="31">
        <v>14.6876</v>
      </c>
      <c r="L55" s="31">
        <v>38.985700000000001</v>
      </c>
      <c r="M55" s="31">
        <v>-2.2700000000000001E-2</v>
      </c>
      <c r="N55" s="32">
        <v>99.112099999999998</v>
      </c>
      <c r="O55" s="31">
        <v>197.393</v>
      </c>
      <c r="P55" s="31">
        <v>14.656700000000001</v>
      </c>
      <c r="Q55" s="31">
        <v>29.126100000000001</v>
      </c>
      <c r="R55" s="36">
        <v>2.1265999999999998</v>
      </c>
      <c r="S55" s="128">
        <v>192.17</v>
      </c>
      <c r="T55" s="34" t="s">
        <v>61</v>
      </c>
      <c r="U55" s="118">
        <v>5.0339999999999998</v>
      </c>
      <c r="V55" s="118">
        <v>0</v>
      </c>
      <c r="W55" s="118">
        <v>0.14899999999999999</v>
      </c>
      <c r="X55" s="118">
        <v>4.9560000000000004</v>
      </c>
      <c r="Y55" s="123">
        <f t="shared" si="1"/>
        <v>4.9560000000000004</v>
      </c>
      <c r="BF55" s="61">
        <v>4064</v>
      </c>
      <c r="BG55" s="61">
        <v>108</v>
      </c>
      <c r="BH55" s="159">
        <v>200.41200000000001</v>
      </c>
      <c r="BI55" s="164">
        <v>0.13200000000000001</v>
      </c>
      <c r="BJ55" s="167">
        <v>108</v>
      </c>
      <c r="BK55" s="156">
        <v>14.69</v>
      </c>
      <c r="BL55" s="156">
        <v>1E-3</v>
      </c>
      <c r="BM55" s="167">
        <v>108</v>
      </c>
      <c r="BN55" s="156">
        <v>38.985999999999997</v>
      </c>
      <c r="BO55" s="156">
        <v>0</v>
      </c>
      <c r="BP55" s="167">
        <v>108</v>
      </c>
      <c r="BQ55" s="167">
        <v>29</v>
      </c>
      <c r="BR55" s="159">
        <v>1</v>
      </c>
      <c r="BS55" s="170">
        <v>7.1999999999999998E-3</v>
      </c>
      <c r="BT55" s="167">
        <v>44</v>
      </c>
      <c r="BU55" s="167">
        <v>108</v>
      </c>
      <c r="BV55" s="167">
        <v>7</v>
      </c>
      <c r="BW55" s="159">
        <v>1.5</v>
      </c>
      <c r="BX55" s="170">
        <v>9.0300000000000005E-2</v>
      </c>
      <c r="BY55" s="167">
        <v>38</v>
      </c>
      <c r="BZ55" s="167">
        <v>108</v>
      </c>
      <c r="CA55" s="167">
        <v>83</v>
      </c>
      <c r="CB55" s="159">
        <v>1.5</v>
      </c>
      <c r="CC55" s="173">
        <v>1.66E-6</v>
      </c>
      <c r="CD55" s="209">
        <v>46</v>
      </c>
    </row>
    <row r="56" spans="1:144" ht="16" customHeight="1" x14ac:dyDescent="0.15">
      <c r="A56" s="28" t="s">
        <v>6</v>
      </c>
      <c r="B56" s="28">
        <v>6</v>
      </c>
      <c r="C56" s="28">
        <v>7</v>
      </c>
      <c r="D56" s="28" t="s">
        <v>55</v>
      </c>
      <c r="E56" s="28">
        <v>6</v>
      </c>
      <c r="F56" s="28">
        <v>14</v>
      </c>
      <c r="G56" s="28">
        <v>2018</v>
      </c>
      <c r="H56" s="29">
        <v>34.398000000000003</v>
      </c>
      <c r="I56" s="35">
        <v>26.002500000000001</v>
      </c>
      <c r="J56" s="30">
        <v>151.624</v>
      </c>
      <c r="K56" s="31">
        <v>15.010199999999999</v>
      </c>
      <c r="L56" s="31">
        <v>39.037700000000001</v>
      </c>
      <c r="M56" s="31">
        <v>4.3400000000000001E-2</v>
      </c>
      <c r="N56" s="32">
        <v>98.978399999999993</v>
      </c>
      <c r="O56" s="31">
        <v>203.63800000000001</v>
      </c>
      <c r="P56" s="31">
        <v>14.986499999999999</v>
      </c>
      <c r="Q56" s="31">
        <v>29.091899999999999</v>
      </c>
      <c r="R56" s="36">
        <v>2.2000999999999999</v>
      </c>
      <c r="S56" s="128">
        <v>198.75</v>
      </c>
      <c r="T56" s="34" t="s">
        <v>62</v>
      </c>
      <c r="U56" s="118">
        <v>3.8639999999999999</v>
      </c>
      <c r="V56" s="118">
        <v>0</v>
      </c>
      <c r="W56" s="118">
        <v>9.4E-2</v>
      </c>
      <c r="X56" s="118">
        <v>4.2300000000000004</v>
      </c>
      <c r="Y56" s="123">
        <f t="shared" si="1"/>
        <v>4.2300000000000004</v>
      </c>
      <c r="BF56" s="61">
        <v>4064</v>
      </c>
      <c r="BG56" s="61">
        <v>66</v>
      </c>
      <c r="BH56" s="159">
        <v>151.488</v>
      </c>
      <c r="BI56" s="164">
        <v>0.127</v>
      </c>
      <c r="BJ56" s="167">
        <v>66</v>
      </c>
      <c r="BK56" s="156">
        <v>15.01</v>
      </c>
      <c r="BL56" s="156">
        <v>4.0000000000000001E-3</v>
      </c>
      <c r="BM56" s="167">
        <v>66</v>
      </c>
      <c r="BN56" s="156">
        <v>39.037999999999997</v>
      </c>
      <c r="BO56" s="156">
        <v>1E-3</v>
      </c>
      <c r="BP56" s="167">
        <v>66</v>
      </c>
      <c r="BQ56" s="167">
        <v>45</v>
      </c>
      <c r="BR56" s="159">
        <v>1.5</v>
      </c>
      <c r="BS56" s="170">
        <v>7.1999999999999998E-3</v>
      </c>
      <c r="BT56" s="167">
        <v>44</v>
      </c>
      <c r="BU56" s="167">
        <v>66</v>
      </c>
      <c r="BV56" s="167">
        <v>7</v>
      </c>
      <c r="BW56" s="159">
        <v>1.5</v>
      </c>
      <c r="BX56" s="170">
        <v>9.0300000000000005E-2</v>
      </c>
      <c r="BY56" s="167">
        <v>38</v>
      </c>
      <c r="BZ56" s="167">
        <v>66</v>
      </c>
      <c r="CA56" s="167">
        <v>88</v>
      </c>
      <c r="CB56" s="159">
        <v>2</v>
      </c>
      <c r="CC56" s="173">
        <v>1.66E-6</v>
      </c>
      <c r="CD56" s="209">
        <v>46</v>
      </c>
    </row>
    <row r="57" spans="1:144" ht="16" customHeight="1" x14ac:dyDescent="0.15">
      <c r="A57" s="28" t="s">
        <v>6</v>
      </c>
      <c r="B57" s="28">
        <v>6</v>
      </c>
      <c r="C57" s="28">
        <v>8</v>
      </c>
      <c r="D57" s="28" t="s">
        <v>55</v>
      </c>
      <c r="E57" s="28">
        <v>6</v>
      </c>
      <c r="F57" s="28">
        <v>14</v>
      </c>
      <c r="G57" s="28">
        <v>2018</v>
      </c>
      <c r="H57" s="29">
        <v>34.398000000000003</v>
      </c>
      <c r="I57" s="35">
        <v>26.002500000000001</v>
      </c>
      <c r="J57" s="30">
        <v>100.923</v>
      </c>
      <c r="K57" s="31">
        <v>15.6189</v>
      </c>
      <c r="L57" s="31">
        <v>39.107300000000002</v>
      </c>
      <c r="M57" s="31">
        <v>0.34599999999999997</v>
      </c>
      <c r="N57" s="32">
        <v>97.924599999999998</v>
      </c>
      <c r="O57" s="31">
        <v>220.09</v>
      </c>
      <c r="P57" s="31">
        <v>15.6028</v>
      </c>
      <c r="Q57" s="31">
        <v>29.004200000000001</v>
      </c>
      <c r="R57" s="36">
        <v>2.3730000000000002</v>
      </c>
      <c r="S57" s="128">
        <v>213.6</v>
      </c>
      <c r="T57" s="34" t="s">
        <v>63</v>
      </c>
      <c r="U57" s="118">
        <v>2.448</v>
      </c>
      <c r="V57" s="118">
        <v>0.17199999999999999</v>
      </c>
      <c r="W57" s="118">
        <v>0</v>
      </c>
      <c r="X57" s="118">
        <v>1.738</v>
      </c>
      <c r="Y57" s="123">
        <f t="shared" si="1"/>
        <v>1.5660000000000001</v>
      </c>
      <c r="BF57" s="61">
        <v>4064</v>
      </c>
      <c r="BG57" s="61">
        <v>58</v>
      </c>
      <c r="BH57" s="159">
        <v>100.871</v>
      </c>
      <c r="BI57" s="164">
        <v>0.114</v>
      </c>
      <c r="BJ57" s="167">
        <v>58</v>
      </c>
      <c r="BK57" s="156">
        <v>15.619</v>
      </c>
      <c r="BL57" s="156">
        <v>5.0000000000000001E-3</v>
      </c>
      <c r="BM57" s="167">
        <v>58</v>
      </c>
      <c r="BN57" s="156">
        <v>39.106999999999999</v>
      </c>
      <c r="BO57" s="156">
        <v>1E-3</v>
      </c>
      <c r="BP57" s="167">
        <v>58</v>
      </c>
      <c r="BQ57" s="167">
        <v>135</v>
      </c>
      <c r="BR57" s="159">
        <v>3.5</v>
      </c>
      <c r="BS57" s="170">
        <v>7.1999999999999998E-3</v>
      </c>
      <c r="BT57" s="167">
        <v>44</v>
      </c>
      <c r="BU57" s="167">
        <v>58</v>
      </c>
      <c r="BV57" s="167">
        <v>2</v>
      </c>
      <c r="BW57" s="159">
        <v>1.5</v>
      </c>
      <c r="BX57" s="170">
        <v>9.0300000000000005E-2</v>
      </c>
      <c r="BY57" s="167">
        <v>38</v>
      </c>
      <c r="BZ57" s="167">
        <v>58</v>
      </c>
      <c r="CA57" s="167">
        <v>117</v>
      </c>
      <c r="CB57" s="159">
        <v>2</v>
      </c>
      <c r="CC57" s="173">
        <v>1.66E-6</v>
      </c>
      <c r="CD57" s="209">
        <v>46</v>
      </c>
    </row>
    <row r="58" spans="1:144" ht="16" customHeight="1" x14ac:dyDescent="0.15">
      <c r="A58" s="28" t="s">
        <v>6</v>
      </c>
      <c r="B58" s="28">
        <v>6</v>
      </c>
      <c r="C58" s="28">
        <v>9</v>
      </c>
      <c r="D58" s="28" t="s">
        <v>55</v>
      </c>
      <c r="E58" s="28">
        <v>6</v>
      </c>
      <c r="F58" s="28">
        <v>14</v>
      </c>
      <c r="G58" s="28">
        <v>2018</v>
      </c>
      <c r="H58" s="29">
        <v>34.398000000000003</v>
      </c>
      <c r="I58" s="35">
        <v>26.002500000000001</v>
      </c>
      <c r="J58" s="30">
        <v>84.968000000000004</v>
      </c>
      <c r="K58" s="31">
        <v>16.243200000000002</v>
      </c>
      <c r="L58" s="31">
        <v>39.171100000000003</v>
      </c>
      <c r="M58" s="31">
        <v>0.3735</v>
      </c>
      <c r="N58" s="32">
        <v>97.255799999999994</v>
      </c>
      <c r="O58" s="31">
        <v>237.96199999999999</v>
      </c>
      <c r="P58" s="31">
        <v>16.229199999999999</v>
      </c>
      <c r="Q58" s="31">
        <v>28.905899999999999</v>
      </c>
      <c r="R58" s="36">
        <v>2.5581</v>
      </c>
      <c r="S58" s="128">
        <v>231.53</v>
      </c>
      <c r="T58" s="34" t="s">
        <v>64</v>
      </c>
      <c r="U58" s="118">
        <v>1.923</v>
      </c>
      <c r="V58" s="118">
        <v>1E-3</v>
      </c>
      <c r="W58" s="118">
        <v>8.0000000000000002E-3</v>
      </c>
      <c r="X58" s="118">
        <v>0.154</v>
      </c>
      <c r="Y58" s="123">
        <f t="shared" si="1"/>
        <v>0.153</v>
      </c>
      <c r="BF58" s="61">
        <v>4064</v>
      </c>
      <c r="BG58" s="61">
        <v>56</v>
      </c>
      <c r="BH58" s="159">
        <v>84.716999999999999</v>
      </c>
      <c r="BI58" s="164">
        <v>8.7999999999999995E-2</v>
      </c>
      <c r="BJ58" s="167">
        <v>56</v>
      </c>
      <c r="BK58" s="156">
        <v>16.245000000000001</v>
      </c>
      <c r="BL58" s="156">
        <v>2E-3</v>
      </c>
      <c r="BM58" s="167">
        <v>56</v>
      </c>
      <c r="BN58" s="156">
        <v>39.170999999999999</v>
      </c>
      <c r="BO58" s="156">
        <v>1E-3</v>
      </c>
      <c r="BP58" s="167">
        <v>56</v>
      </c>
      <c r="BQ58" s="167">
        <v>110</v>
      </c>
      <c r="BR58" s="159">
        <v>3</v>
      </c>
      <c r="BS58" s="170">
        <v>7.1999999999999998E-3</v>
      </c>
      <c r="BT58" s="167">
        <v>44</v>
      </c>
      <c r="BU58" s="167">
        <v>56</v>
      </c>
      <c r="BV58" s="167">
        <v>4</v>
      </c>
      <c r="BW58" s="159">
        <v>1</v>
      </c>
      <c r="BX58" s="170">
        <v>9.0300000000000005E-2</v>
      </c>
      <c r="BY58" s="167">
        <v>38</v>
      </c>
      <c r="BZ58" s="167">
        <v>56</v>
      </c>
      <c r="CA58" s="167">
        <v>114</v>
      </c>
      <c r="CB58" s="159">
        <v>2.5</v>
      </c>
      <c r="CC58" s="173">
        <v>1.66E-6</v>
      </c>
      <c r="CD58" s="209">
        <v>46</v>
      </c>
    </row>
    <row r="59" spans="1:144" ht="16" customHeight="1" x14ac:dyDescent="0.15">
      <c r="A59" s="28" t="s">
        <v>6</v>
      </c>
      <c r="B59" s="28">
        <v>6</v>
      </c>
      <c r="C59" s="28">
        <v>10</v>
      </c>
      <c r="D59" s="28" t="s">
        <v>55</v>
      </c>
      <c r="E59" s="28">
        <v>6</v>
      </c>
      <c r="F59" s="28">
        <v>14</v>
      </c>
      <c r="G59" s="28">
        <v>2018</v>
      </c>
      <c r="H59" s="29">
        <v>34.398000000000003</v>
      </c>
      <c r="I59" s="35">
        <v>26.002500000000001</v>
      </c>
      <c r="J59" s="30">
        <v>60.435000000000002</v>
      </c>
      <c r="K59" s="31">
        <v>17.555</v>
      </c>
      <c r="L59" s="31">
        <v>39.253300000000003</v>
      </c>
      <c r="M59" s="31">
        <v>0.10390000000000001</v>
      </c>
      <c r="N59" s="32">
        <v>97.689499999999995</v>
      </c>
      <c r="O59" s="31">
        <v>251.55</v>
      </c>
      <c r="P59" s="31">
        <v>17.544499999999999</v>
      </c>
      <c r="Q59" s="31">
        <v>28.648299999999999</v>
      </c>
      <c r="R59" s="36">
        <v>2.7389000000000001</v>
      </c>
      <c r="S59" s="128">
        <v>242.77</v>
      </c>
      <c r="T59" s="34" t="s">
        <v>65</v>
      </c>
      <c r="U59" s="118">
        <v>1.5249999999999999</v>
      </c>
      <c r="V59" s="118">
        <v>0</v>
      </c>
      <c r="W59" s="118">
        <v>8.0000000000000002E-3</v>
      </c>
      <c r="X59" s="118">
        <v>4.8000000000000001E-2</v>
      </c>
      <c r="Y59" s="123">
        <f t="shared" si="1"/>
        <v>4.8000000000000001E-2</v>
      </c>
      <c r="BF59" s="61">
        <v>4064</v>
      </c>
      <c r="BG59" s="61">
        <v>55</v>
      </c>
      <c r="BH59" s="159">
        <v>60.377000000000002</v>
      </c>
      <c r="BI59" s="164">
        <v>9.8000000000000004E-2</v>
      </c>
      <c r="BJ59" s="167">
        <v>55</v>
      </c>
      <c r="BK59" s="156">
        <v>17.559000000000001</v>
      </c>
      <c r="BL59" s="156">
        <v>4.0000000000000001E-3</v>
      </c>
      <c r="BM59" s="167">
        <v>55</v>
      </c>
      <c r="BN59" s="156">
        <v>39.252000000000002</v>
      </c>
      <c r="BO59" s="156">
        <v>1E-3</v>
      </c>
      <c r="BP59" s="167">
        <v>55</v>
      </c>
      <c r="BQ59" s="167">
        <v>52</v>
      </c>
      <c r="BR59" s="159">
        <v>1</v>
      </c>
      <c r="BS59" s="170">
        <v>7.1999999999999998E-3</v>
      </c>
      <c r="BT59" s="167">
        <v>44</v>
      </c>
      <c r="BU59" s="167">
        <v>55</v>
      </c>
      <c r="BV59" s="167">
        <v>0</v>
      </c>
      <c r="BW59" s="159">
        <v>1.5</v>
      </c>
      <c r="BX59" s="170">
        <v>9.0300000000000005E-2</v>
      </c>
      <c r="BY59" s="167">
        <v>38</v>
      </c>
      <c r="BZ59" s="167">
        <v>55</v>
      </c>
      <c r="CA59" s="167">
        <v>108</v>
      </c>
      <c r="CB59" s="159">
        <v>1.5</v>
      </c>
      <c r="CC59" s="173">
        <v>1.66E-6</v>
      </c>
      <c r="CD59" s="209">
        <v>46</v>
      </c>
    </row>
    <row r="60" spans="1:144" ht="16" customHeight="1" x14ac:dyDescent="0.15">
      <c r="A60" s="28" t="s">
        <v>6</v>
      </c>
      <c r="B60" s="28">
        <v>6</v>
      </c>
      <c r="C60" s="28">
        <v>11</v>
      </c>
      <c r="D60" s="28" t="s">
        <v>55</v>
      </c>
      <c r="E60" s="28">
        <v>6</v>
      </c>
      <c r="F60" s="28">
        <v>14</v>
      </c>
      <c r="G60" s="28">
        <v>2018</v>
      </c>
      <c r="H60" s="29">
        <v>34.398000000000003</v>
      </c>
      <c r="I60" s="35">
        <v>26.002500000000001</v>
      </c>
      <c r="J60" s="30">
        <v>30.716999999999999</v>
      </c>
      <c r="K60" s="31">
        <v>20.593499999999999</v>
      </c>
      <c r="L60" s="31">
        <v>39.344900000000003</v>
      </c>
      <c r="M60" s="31">
        <v>-4.0000000000000001E-3</v>
      </c>
      <c r="N60" s="32">
        <v>97.601299999999995</v>
      </c>
      <c r="O60" s="31">
        <v>244.19499999999999</v>
      </c>
      <c r="P60" s="31">
        <v>20.587499999999999</v>
      </c>
      <c r="Q60" s="31">
        <v>27.92</v>
      </c>
      <c r="R60" s="36">
        <v>2.8087</v>
      </c>
      <c r="S60" s="128">
        <v>238.61</v>
      </c>
      <c r="T60" s="34" t="s">
        <v>66</v>
      </c>
      <c r="U60" s="118">
        <v>1.087</v>
      </c>
      <c r="V60" s="118">
        <v>1.9E-2</v>
      </c>
      <c r="W60" s="118">
        <v>1.2E-2</v>
      </c>
      <c r="X60" s="118">
        <v>7.3999999999999996E-2</v>
      </c>
      <c r="Y60" s="123">
        <f t="shared" si="1"/>
        <v>5.4999999999999993E-2</v>
      </c>
      <c r="BF60" s="61">
        <v>4064</v>
      </c>
      <c r="BG60" s="61">
        <v>47</v>
      </c>
      <c r="BH60" s="159">
        <v>30.588000000000001</v>
      </c>
      <c r="BI60" s="164">
        <v>8.8999999999999996E-2</v>
      </c>
      <c r="BJ60" s="167">
        <v>47</v>
      </c>
      <c r="BK60" s="156">
        <v>20.542000000000002</v>
      </c>
      <c r="BL60" s="156">
        <v>0.06</v>
      </c>
      <c r="BM60" s="167">
        <v>47</v>
      </c>
      <c r="BN60" s="156">
        <v>39.338999999999999</v>
      </c>
      <c r="BO60" s="156">
        <v>7.0000000000000001E-3</v>
      </c>
      <c r="BP60" s="167">
        <v>47</v>
      </c>
      <c r="BQ60" s="167">
        <v>33</v>
      </c>
      <c r="BR60" s="159">
        <v>1</v>
      </c>
      <c r="BS60" s="170">
        <v>7.1999999999999998E-3</v>
      </c>
      <c r="BT60" s="167">
        <v>44</v>
      </c>
      <c r="BU60" s="167">
        <v>47</v>
      </c>
      <c r="BV60" s="167">
        <v>-2</v>
      </c>
      <c r="BW60" s="159">
        <v>3.5</v>
      </c>
      <c r="BX60" s="170">
        <v>9.0300000000000005E-2</v>
      </c>
      <c r="BY60" s="167">
        <v>38</v>
      </c>
      <c r="BZ60" s="167">
        <v>47</v>
      </c>
      <c r="CA60" s="167">
        <v>112</v>
      </c>
      <c r="CB60" s="159">
        <v>2</v>
      </c>
      <c r="CC60" s="173">
        <v>1.66E-6</v>
      </c>
      <c r="CD60" s="209">
        <v>46</v>
      </c>
    </row>
    <row r="61" spans="1:144" ht="16" customHeight="1" x14ac:dyDescent="0.15">
      <c r="A61" s="28" t="s">
        <v>6</v>
      </c>
      <c r="B61" s="28">
        <v>6</v>
      </c>
      <c r="C61" s="28">
        <v>12</v>
      </c>
      <c r="D61" s="28" t="s">
        <v>55</v>
      </c>
      <c r="E61" s="28">
        <v>6</v>
      </c>
      <c r="F61" s="28">
        <v>14</v>
      </c>
      <c r="G61" s="28">
        <v>2018</v>
      </c>
      <c r="H61" s="29">
        <v>34.398000000000003</v>
      </c>
      <c r="I61" s="35">
        <v>26.002500000000001</v>
      </c>
      <c r="J61" s="30">
        <v>10.569000000000001</v>
      </c>
      <c r="K61" s="31">
        <v>24.659300000000002</v>
      </c>
      <c r="L61" s="31">
        <v>39.526699999999998</v>
      </c>
      <c r="M61" s="31">
        <v>-5.11E-2</v>
      </c>
      <c r="N61" s="32">
        <v>98.009</v>
      </c>
      <c r="O61" s="31">
        <v>214.85</v>
      </c>
      <c r="P61" s="31">
        <v>24.657</v>
      </c>
      <c r="Q61" s="31">
        <v>26.872699999999998</v>
      </c>
      <c r="R61" s="36">
        <v>2.6911999999999998</v>
      </c>
      <c r="T61" s="34" t="s">
        <v>67</v>
      </c>
      <c r="U61" s="121">
        <v>0.96299999999999997</v>
      </c>
      <c r="V61" s="121">
        <v>1.4999999999999999E-2</v>
      </c>
      <c r="W61" s="121">
        <v>1.4999999999999999E-2</v>
      </c>
      <c r="X61" s="121">
        <v>4.8000000000000001E-2</v>
      </c>
      <c r="Y61" s="123">
        <f t="shared" si="1"/>
        <v>3.3000000000000002E-2</v>
      </c>
      <c r="BF61" s="61">
        <v>4064</v>
      </c>
      <c r="BG61" s="61">
        <v>48</v>
      </c>
      <c r="BH61" s="159">
        <v>10.548</v>
      </c>
      <c r="BI61" s="164">
        <v>0.14000000000000001</v>
      </c>
      <c r="BJ61" s="167">
        <v>48</v>
      </c>
      <c r="BK61" s="156">
        <v>24.635999999999999</v>
      </c>
      <c r="BL61" s="156">
        <v>8.1000000000000003E-2</v>
      </c>
      <c r="BM61" s="167">
        <v>48</v>
      </c>
      <c r="BN61" s="156">
        <v>39.523000000000003</v>
      </c>
      <c r="BO61" s="156">
        <v>8.9999999999999993E-3</v>
      </c>
      <c r="BP61" s="167">
        <v>48</v>
      </c>
      <c r="BQ61" s="167">
        <v>33</v>
      </c>
      <c r="BR61" s="159">
        <v>1</v>
      </c>
      <c r="BS61" s="170">
        <v>7.1999999999999998E-3</v>
      </c>
      <c r="BT61" s="167">
        <v>44</v>
      </c>
      <c r="BU61" s="167">
        <v>48</v>
      </c>
      <c r="BV61" s="167">
        <v>11</v>
      </c>
      <c r="BW61" s="159">
        <v>4</v>
      </c>
      <c r="BX61" s="170">
        <v>9.0300000000000005E-2</v>
      </c>
      <c r="BY61" s="167">
        <v>38</v>
      </c>
      <c r="BZ61" s="167">
        <v>48</v>
      </c>
      <c r="CA61" s="167">
        <v>104</v>
      </c>
      <c r="CB61" s="159">
        <v>2</v>
      </c>
      <c r="CC61" s="173">
        <v>1.66E-6</v>
      </c>
      <c r="CD61" s="209">
        <v>46</v>
      </c>
    </row>
    <row r="62" spans="1:144" s="129" customFormat="1" ht="16" customHeight="1" x14ac:dyDescent="0.15">
      <c r="A62" s="37" t="s">
        <v>6</v>
      </c>
      <c r="B62" s="37">
        <v>7</v>
      </c>
      <c r="C62" s="37">
        <v>1</v>
      </c>
      <c r="D62" s="37" t="s">
        <v>19</v>
      </c>
      <c r="E62" s="37">
        <v>6</v>
      </c>
      <c r="F62" s="37">
        <v>14</v>
      </c>
      <c r="G62" s="37">
        <v>2018</v>
      </c>
      <c r="H62" s="38">
        <v>34.398699999999998</v>
      </c>
      <c r="I62" s="39">
        <v>26.0002</v>
      </c>
      <c r="J62" s="40">
        <v>200.52</v>
      </c>
      <c r="K62" s="41">
        <v>14.6858</v>
      </c>
      <c r="L62" s="41">
        <v>38.985700000000001</v>
      </c>
      <c r="M62" s="41">
        <v>-6.1600000000000002E-2</v>
      </c>
      <c r="N62" s="42">
        <v>99.095100000000002</v>
      </c>
      <c r="O62" s="41">
        <v>197.03299999999999</v>
      </c>
      <c r="P62" s="41">
        <v>14.6549</v>
      </c>
      <c r="Q62" s="41">
        <v>29.1265</v>
      </c>
      <c r="R62" s="43">
        <v>2.1233</v>
      </c>
      <c r="S62" s="127"/>
      <c r="T62" s="45"/>
      <c r="U62" s="120"/>
      <c r="V62" s="120"/>
      <c r="W62" s="120"/>
      <c r="X62" s="120"/>
      <c r="Y62" s="124"/>
      <c r="Z62" s="130" t="s">
        <v>68</v>
      </c>
      <c r="AA62" s="136">
        <v>1.6000000000000001E-3</v>
      </c>
      <c r="AB62" s="136">
        <v>1E-3</v>
      </c>
      <c r="AC62" s="136" t="s">
        <v>603</v>
      </c>
      <c r="AD62" s="136" t="s">
        <v>603</v>
      </c>
      <c r="AE62" s="136" t="s">
        <v>603</v>
      </c>
      <c r="AF62" s="136">
        <v>3.8999999999999998E-3</v>
      </c>
      <c r="AG62" s="136">
        <v>3.0000000000000001E-3</v>
      </c>
      <c r="AH62" s="136" t="s">
        <v>603</v>
      </c>
      <c r="AI62" s="136" t="s">
        <v>603</v>
      </c>
      <c r="AJ62" s="136" t="s">
        <v>603</v>
      </c>
      <c r="AK62" s="136">
        <v>1.2999999999999999E-3</v>
      </c>
      <c r="AL62" s="136">
        <v>4.0000000000000002E-4</v>
      </c>
      <c r="AM62" s="136" t="s">
        <v>603</v>
      </c>
      <c r="AN62" s="136" t="s">
        <v>603</v>
      </c>
      <c r="AO62" s="136" t="s">
        <v>603</v>
      </c>
      <c r="AP62" s="136" t="s">
        <v>603</v>
      </c>
      <c r="AQ62" s="136" t="s">
        <v>603</v>
      </c>
      <c r="AR62" s="136" t="s">
        <v>603</v>
      </c>
      <c r="AS62" s="136" t="s">
        <v>603</v>
      </c>
      <c r="AT62" s="136" t="s">
        <v>603</v>
      </c>
      <c r="AU62" s="136" t="s">
        <v>603</v>
      </c>
      <c r="AV62" s="136" t="s">
        <v>603</v>
      </c>
      <c r="AW62" s="136">
        <v>7.9000000000000008E-3</v>
      </c>
      <c r="AX62" s="136">
        <v>7.9000000000000008E-3</v>
      </c>
      <c r="AY62" s="136" t="s">
        <v>603</v>
      </c>
      <c r="AZ62" s="137" t="s">
        <v>603</v>
      </c>
      <c r="BA62" s="45" t="s">
        <v>68</v>
      </c>
      <c r="BB62" s="45"/>
      <c r="BC62" s="45"/>
      <c r="BD62" s="45"/>
      <c r="BE62" s="57"/>
      <c r="BF62" s="60">
        <v>4064</v>
      </c>
      <c r="BG62" s="60">
        <v>50</v>
      </c>
      <c r="BH62" s="158">
        <v>200.21799999999999</v>
      </c>
      <c r="BI62" s="158">
        <v>0.152</v>
      </c>
      <c r="BJ62" s="166">
        <v>50</v>
      </c>
      <c r="BK62" s="155">
        <v>14.685</v>
      </c>
      <c r="BL62" s="155">
        <v>4.0000000000000001E-3</v>
      </c>
      <c r="BM62" s="166">
        <v>50</v>
      </c>
      <c r="BN62" s="155">
        <v>38.985999999999997</v>
      </c>
      <c r="BO62" s="155">
        <v>0</v>
      </c>
      <c r="BP62" s="166">
        <v>50</v>
      </c>
      <c r="BQ62" s="166">
        <v>31</v>
      </c>
      <c r="BR62" s="158">
        <v>1</v>
      </c>
      <c r="BS62" s="169">
        <v>7.1999999999999998E-3</v>
      </c>
      <c r="BT62" s="166">
        <v>44</v>
      </c>
      <c r="BU62" s="166">
        <v>50</v>
      </c>
      <c r="BV62" s="166">
        <v>11</v>
      </c>
      <c r="BW62" s="158">
        <v>0.5</v>
      </c>
      <c r="BX62" s="169">
        <v>9.0300000000000005E-2</v>
      </c>
      <c r="BY62" s="166">
        <v>38</v>
      </c>
      <c r="BZ62" s="166">
        <v>50</v>
      </c>
      <c r="CA62" s="166">
        <v>83</v>
      </c>
      <c r="CB62" s="158">
        <v>2</v>
      </c>
      <c r="CC62" s="172">
        <v>1.66E-6</v>
      </c>
      <c r="CD62" s="210">
        <v>46</v>
      </c>
      <c r="CE62" s="60"/>
      <c r="CF62" s="60"/>
      <c r="CG62" s="158"/>
      <c r="CH62" s="158"/>
      <c r="CI62" s="166"/>
      <c r="CJ62" s="155"/>
      <c r="CK62" s="155"/>
      <c r="CL62" s="166"/>
      <c r="CM62" s="155"/>
      <c r="CN62" s="155"/>
      <c r="CO62" s="166"/>
      <c r="CP62" s="152"/>
      <c r="CQ62" s="152"/>
      <c r="CR62" s="166"/>
      <c r="CS62" s="166"/>
      <c r="CT62" s="158"/>
      <c r="CU62" s="169"/>
      <c r="CV62" s="166"/>
      <c r="CW62" s="166"/>
      <c r="CX62" s="166"/>
      <c r="CY62" s="158"/>
      <c r="CZ62" s="169"/>
      <c r="DA62" s="166"/>
      <c r="DB62" s="166"/>
      <c r="DC62" s="166"/>
      <c r="DD62" s="158"/>
      <c r="DE62" s="172"/>
      <c r="DF62" s="166"/>
      <c r="DG62" s="166"/>
      <c r="DH62" s="158"/>
      <c r="DI62" s="161"/>
      <c r="DJ62" s="60"/>
      <c r="DK62" s="60"/>
      <c r="DL62" s="158"/>
      <c r="DM62" s="158"/>
      <c r="DN62" s="166"/>
      <c r="DO62" s="155"/>
      <c r="DP62" s="155"/>
      <c r="DQ62" s="166"/>
      <c r="DR62" s="155"/>
      <c r="DS62" s="155"/>
      <c r="DT62" s="166"/>
      <c r="DU62" s="152"/>
      <c r="DV62" s="152"/>
      <c r="DW62" s="166"/>
      <c r="DX62" s="166"/>
      <c r="DY62" s="158"/>
      <c r="DZ62" s="169"/>
      <c r="EA62" s="166"/>
      <c r="EB62" s="166"/>
      <c r="EC62" s="166"/>
      <c r="ED62" s="158"/>
      <c r="EE62" s="169"/>
      <c r="EF62" s="166"/>
      <c r="EG62" s="166"/>
      <c r="EH62" s="166"/>
      <c r="EI62" s="158"/>
      <c r="EJ62" s="172"/>
      <c r="EK62" s="166"/>
      <c r="EL62" s="166"/>
      <c r="EM62" s="158"/>
      <c r="EN62" s="161"/>
    </row>
    <row r="63" spans="1:144" ht="16" customHeight="1" x14ac:dyDescent="0.15">
      <c r="A63" s="28" t="s">
        <v>6</v>
      </c>
      <c r="B63" s="28">
        <v>7</v>
      </c>
      <c r="C63" s="28">
        <v>2</v>
      </c>
      <c r="D63" s="28" t="s">
        <v>19</v>
      </c>
      <c r="E63" s="28">
        <v>6</v>
      </c>
      <c r="F63" s="28">
        <v>14</v>
      </c>
      <c r="G63" s="28">
        <v>2018</v>
      </c>
      <c r="H63" s="29">
        <v>34.398699999999998</v>
      </c>
      <c r="I63" s="35">
        <v>26.0002</v>
      </c>
      <c r="J63" s="30">
        <v>141.18700000000001</v>
      </c>
      <c r="K63" s="31">
        <v>15.0441</v>
      </c>
      <c r="L63" s="31">
        <v>39.038699999999999</v>
      </c>
      <c r="M63" s="31">
        <v>-2.9000000000000001E-2</v>
      </c>
      <c r="N63" s="32">
        <v>99.05</v>
      </c>
      <c r="O63" s="31">
        <v>202.36500000000001</v>
      </c>
      <c r="P63" s="31">
        <v>15.022</v>
      </c>
      <c r="Q63" s="31">
        <v>29.084700000000002</v>
      </c>
      <c r="R63" s="36">
        <v>2.1924000000000001</v>
      </c>
      <c r="Z63" s="132" t="s">
        <v>69</v>
      </c>
      <c r="AA63" s="133">
        <v>8.8000000000000005E-3</v>
      </c>
      <c r="AB63" s="133">
        <v>5.1999999999999998E-3</v>
      </c>
      <c r="AC63" s="133" t="s">
        <v>603</v>
      </c>
      <c r="AD63" s="133" t="s">
        <v>603</v>
      </c>
      <c r="AE63" s="133" t="s">
        <v>603</v>
      </c>
      <c r="AF63" s="133">
        <v>1.78E-2</v>
      </c>
      <c r="AG63" s="133">
        <v>6.1000000000000004E-3</v>
      </c>
      <c r="AH63" s="133" t="s">
        <v>603</v>
      </c>
      <c r="AI63" s="133">
        <v>5.0000000000000001E-4</v>
      </c>
      <c r="AJ63" s="133" t="s">
        <v>603</v>
      </c>
      <c r="AK63" s="133">
        <v>1.35E-2</v>
      </c>
      <c r="AL63" s="133">
        <v>1.2999999999999999E-3</v>
      </c>
      <c r="AM63" s="133" t="s">
        <v>603</v>
      </c>
      <c r="AN63" s="133" t="s">
        <v>603</v>
      </c>
      <c r="AO63" s="133" t="s">
        <v>603</v>
      </c>
      <c r="AP63" s="133">
        <v>1.6000000000000001E-3</v>
      </c>
      <c r="AQ63" s="133" t="s">
        <v>603</v>
      </c>
      <c r="AR63" s="133" t="s">
        <v>603</v>
      </c>
      <c r="AS63" s="133">
        <v>9.4000000000000004E-3</v>
      </c>
      <c r="AT63" s="133">
        <v>3.5000000000000001E-3</v>
      </c>
      <c r="AU63" s="133">
        <v>1.2800000000000001E-2</v>
      </c>
      <c r="AV63" s="133">
        <v>6.7000000000000002E-3</v>
      </c>
      <c r="AW63" s="133">
        <v>3.9699999999999999E-2</v>
      </c>
      <c r="AX63" s="133">
        <v>4.65E-2</v>
      </c>
      <c r="AY63" s="133" t="s">
        <v>603</v>
      </c>
      <c r="AZ63" s="135">
        <v>2.7000000000000001E-3</v>
      </c>
      <c r="BA63" s="34" t="s">
        <v>69</v>
      </c>
      <c r="BF63" s="61">
        <v>4064</v>
      </c>
      <c r="BG63" s="61">
        <v>50</v>
      </c>
      <c r="BH63" s="159">
        <v>141.01900000000001</v>
      </c>
      <c r="BI63" s="164">
        <v>0.19700000000000001</v>
      </c>
      <c r="BJ63" s="167">
        <v>50</v>
      </c>
      <c r="BK63" s="156">
        <v>15.045</v>
      </c>
      <c r="BL63" s="156">
        <v>1E-3</v>
      </c>
      <c r="BM63" s="167">
        <v>50</v>
      </c>
      <c r="BN63" s="156">
        <v>39.039000000000001</v>
      </c>
      <c r="BO63" s="156">
        <v>0</v>
      </c>
      <c r="BP63" s="167">
        <v>50</v>
      </c>
      <c r="BQ63" s="167">
        <v>39</v>
      </c>
      <c r="BR63" s="159">
        <v>1</v>
      </c>
      <c r="BS63" s="170">
        <v>7.1999999999999998E-3</v>
      </c>
      <c r="BT63" s="167">
        <v>44</v>
      </c>
      <c r="BU63" s="167">
        <v>50</v>
      </c>
      <c r="BV63" s="167">
        <v>5</v>
      </c>
      <c r="BW63" s="159">
        <v>1.5</v>
      </c>
      <c r="BX63" s="170">
        <v>9.0300000000000005E-2</v>
      </c>
      <c r="BY63" s="167">
        <v>38</v>
      </c>
      <c r="BZ63" s="167">
        <v>50</v>
      </c>
      <c r="CA63" s="167">
        <v>83</v>
      </c>
      <c r="CB63" s="159">
        <v>2.5</v>
      </c>
      <c r="CC63" s="173">
        <v>1.66E-6</v>
      </c>
      <c r="CD63" s="209">
        <v>46</v>
      </c>
    </row>
    <row r="64" spans="1:144" ht="16" customHeight="1" x14ac:dyDescent="0.15">
      <c r="A64" s="28" t="s">
        <v>6</v>
      </c>
      <c r="B64" s="28">
        <v>7</v>
      </c>
      <c r="C64" s="28">
        <v>3</v>
      </c>
      <c r="D64" s="28" t="s">
        <v>19</v>
      </c>
      <c r="E64" s="28">
        <v>6</v>
      </c>
      <c r="F64" s="28">
        <v>14</v>
      </c>
      <c r="G64" s="28">
        <v>2018</v>
      </c>
      <c r="H64" s="29">
        <v>34.398699999999998</v>
      </c>
      <c r="I64" s="35">
        <v>26.0002</v>
      </c>
      <c r="J64" s="30">
        <v>120.70099999999999</v>
      </c>
      <c r="K64" s="31">
        <v>15.303800000000001</v>
      </c>
      <c r="L64" s="31">
        <v>39.0747</v>
      </c>
      <c r="M64" s="31">
        <v>7.6300000000000007E-2</v>
      </c>
      <c r="N64" s="32">
        <v>98.741100000000003</v>
      </c>
      <c r="O64" s="31">
        <v>206.691</v>
      </c>
      <c r="P64" s="31">
        <v>15.284700000000001</v>
      </c>
      <c r="Q64" s="31">
        <v>29.052499999999998</v>
      </c>
      <c r="R64" s="36">
        <v>2.2452999999999999</v>
      </c>
      <c r="Z64" s="132" t="s">
        <v>70</v>
      </c>
      <c r="AA64" s="133">
        <v>3.1199999999999999E-2</v>
      </c>
      <c r="AB64" s="133">
        <v>2.1499999999999998E-2</v>
      </c>
      <c r="AC64" s="133" t="s">
        <v>603</v>
      </c>
      <c r="AD64" s="133">
        <v>4.0000000000000001E-3</v>
      </c>
      <c r="AE64" s="133" t="s">
        <v>603</v>
      </c>
      <c r="AF64" s="133">
        <v>5.7200000000000001E-2</v>
      </c>
      <c r="AG64" s="133">
        <v>1.6799999999999999E-2</v>
      </c>
      <c r="AH64" s="133">
        <v>2.3999999999999998E-3</v>
      </c>
      <c r="AI64" s="133">
        <v>2.5000000000000001E-3</v>
      </c>
      <c r="AJ64" s="133">
        <v>1E-3</v>
      </c>
      <c r="AK64" s="133">
        <v>3.9600000000000003E-2</v>
      </c>
      <c r="AL64" s="133">
        <v>4.1999999999999997E-3</v>
      </c>
      <c r="AM64" s="133" t="s">
        <v>603</v>
      </c>
      <c r="AN64" s="133">
        <v>5.9999999999999995E-4</v>
      </c>
      <c r="AO64" s="133" t="s">
        <v>603</v>
      </c>
      <c r="AP64" s="133">
        <v>1.43E-2</v>
      </c>
      <c r="AQ64" s="133" t="s">
        <v>603</v>
      </c>
      <c r="AR64" s="133" t="s">
        <v>603</v>
      </c>
      <c r="AS64" s="133">
        <v>7.7399999999999997E-2</v>
      </c>
      <c r="AT64" s="133">
        <v>1.9400000000000001E-2</v>
      </c>
      <c r="AU64" s="133">
        <v>9.6799999999999997E-2</v>
      </c>
      <c r="AV64" s="133">
        <v>5.4600000000000003E-2</v>
      </c>
      <c r="AW64" s="133">
        <v>0.13730000000000001</v>
      </c>
      <c r="AX64" s="133">
        <v>0.19189999999999999</v>
      </c>
      <c r="AY64" s="133" t="s">
        <v>603</v>
      </c>
      <c r="AZ64" s="135">
        <v>1.8499999999999999E-2</v>
      </c>
      <c r="BA64" s="34" t="s">
        <v>70</v>
      </c>
      <c r="BF64" s="61">
        <v>4064</v>
      </c>
      <c r="BG64" s="61">
        <v>60</v>
      </c>
      <c r="BH64" s="159">
        <v>120.46</v>
      </c>
      <c r="BI64" s="164">
        <v>0.16700000000000001</v>
      </c>
      <c r="BJ64" s="167">
        <v>60</v>
      </c>
      <c r="BK64" s="156">
        <v>15.3</v>
      </c>
      <c r="BL64" s="156">
        <v>4.0000000000000001E-3</v>
      </c>
      <c r="BM64" s="167">
        <v>60</v>
      </c>
      <c r="BN64" s="156">
        <v>39.073999999999998</v>
      </c>
      <c r="BO64" s="156">
        <v>1E-3</v>
      </c>
      <c r="BP64" s="167">
        <v>60</v>
      </c>
      <c r="BQ64" s="167">
        <v>71</v>
      </c>
      <c r="BR64" s="159">
        <v>2</v>
      </c>
      <c r="BS64" s="170">
        <v>7.1999999999999998E-3</v>
      </c>
      <c r="BT64" s="167">
        <v>44</v>
      </c>
      <c r="BU64" s="167">
        <v>60</v>
      </c>
      <c r="BV64" s="167">
        <v>4</v>
      </c>
      <c r="BW64" s="159">
        <v>1.5</v>
      </c>
      <c r="BX64" s="170">
        <v>9.0300000000000005E-2</v>
      </c>
      <c r="BY64" s="167">
        <v>38</v>
      </c>
      <c r="BZ64" s="167">
        <v>60</v>
      </c>
      <c r="CA64" s="167">
        <v>97</v>
      </c>
      <c r="CB64" s="159">
        <v>2.5</v>
      </c>
      <c r="CC64" s="173">
        <v>1.66E-6</v>
      </c>
      <c r="CD64" s="209">
        <v>46</v>
      </c>
    </row>
    <row r="65" spans="1:144" ht="16" customHeight="1" x14ac:dyDescent="0.15">
      <c r="A65" s="28" t="s">
        <v>6</v>
      </c>
      <c r="B65" s="28">
        <v>7</v>
      </c>
      <c r="C65" s="28">
        <v>4</v>
      </c>
      <c r="D65" s="28" t="s">
        <v>19</v>
      </c>
      <c r="E65" s="28">
        <v>6</v>
      </c>
      <c r="F65" s="28">
        <v>14</v>
      </c>
      <c r="G65" s="28">
        <v>2018</v>
      </c>
      <c r="H65" s="29">
        <v>34.398699999999998</v>
      </c>
      <c r="I65" s="35">
        <v>26.0002</v>
      </c>
      <c r="J65" s="30">
        <v>100.79600000000001</v>
      </c>
      <c r="K65" s="31">
        <v>15.635199999999999</v>
      </c>
      <c r="L65" s="31">
        <v>39.112200000000001</v>
      </c>
      <c r="M65" s="31">
        <v>0.36070000000000002</v>
      </c>
      <c r="N65" s="32">
        <v>97.780699999999996</v>
      </c>
      <c r="O65" s="31">
        <v>218.33699999999999</v>
      </c>
      <c r="P65" s="31">
        <v>15.6191</v>
      </c>
      <c r="Q65" s="31">
        <v>29.004200000000001</v>
      </c>
      <c r="R65" s="36">
        <v>2.3607999999999998</v>
      </c>
      <c r="Z65" s="132" t="s">
        <v>71</v>
      </c>
      <c r="AA65" s="133">
        <v>7.85E-2</v>
      </c>
      <c r="AB65" s="133">
        <v>6.1199999999999997E-2</v>
      </c>
      <c r="AC65" s="133" t="s">
        <v>603</v>
      </c>
      <c r="AD65" s="133">
        <v>1.0699999999999999E-2</v>
      </c>
      <c r="AE65" s="133" t="s">
        <v>603</v>
      </c>
      <c r="AF65" s="133">
        <v>0.115</v>
      </c>
      <c r="AG65" s="133">
        <v>4.3900000000000002E-2</v>
      </c>
      <c r="AH65" s="133">
        <v>5.4999999999999997E-3</v>
      </c>
      <c r="AI65" s="133">
        <v>4.0000000000000001E-3</v>
      </c>
      <c r="AJ65" s="133">
        <v>2E-3</v>
      </c>
      <c r="AK65" s="133">
        <v>0.13789999999999999</v>
      </c>
      <c r="AL65" s="133">
        <v>1.21E-2</v>
      </c>
      <c r="AM65" s="133" t="s">
        <v>603</v>
      </c>
      <c r="AN65" s="133">
        <v>3.3999999999999998E-3</v>
      </c>
      <c r="AO65" s="133" t="s">
        <v>603</v>
      </c>
      <c r="AP65" s="133">
        <v>6.4299999999999996E-2</v>
      </c>
      <c r="AQ65" s="133" t="s">
        <v>603</v>
      </c>
      <c r="AR65" s="133" t="s">
        <v>603</v>
      </c>
      <c r="AS65" s="133">
        <v>0.16339999999999999</v>
      </c>
      <c r="AT65" s="133">
        <v>5.6599999999999998E-2</v>
      </c>
      <c r="AU65" s="133">
        <v>0.22</v>
      </c>
      <c r="AV65" s="133">
        <v>0.1613</v>
      </c>
      <c r="AW65" s="133">
        <v>0.35299999999999998</v>
      </c>
      <c r="AX65" s="133">
        <v>0.51439999999999997</v>
      </c>
      <c r="AY65" s="133">
        <v>7.7999999999999996E-3</v>
      </c>
      <c r="AZ65" s="135">
        <v>5.3499999999999999E-2</v>
      </c>
      <c r="BA65" s="34" t="s">
        <v>71</v>
      </c>
      <c r="BB65" s="34" t="s">
        <v>71</v>
      </c>
      <c r="BF65" s="61">
        <v>4064</v>
      </c>
      <c r="BG65" s="61">
        <v>54</v>
      </c>
      <c r="BH65" s="159">
        <v>100.72499999999999</v>
      </c>
      <c r="BI65" s="164">
        <v>0.215</v>
      </c>
      <c r="BJ65" s="167">
        <v>54</v>
      </c>
      <c r="BK65" s="156">
        <v>15.635</v>
      </c>
      <c r="BL65" s="156">
        <v>1.2E-2</v>
      </c>
      <c r="BM65" s="167">
        <v>54</v>
      </c>
      <c r="BN65" s="156">
        <v>39.112000000000002</v>
      </c>
      <c r="BO65" s="156">
        <v>2E-3</v>
      </c>
      <c r="BP65" s="167">
        <v>54</v>
      </c>
      <c r="BQ65" s="167">
        <v>148</v>
      </c>
      <c r="BR65" s="159">
        <v>2.5</v>
      </c>
      <c r="BS65" s="170">
        <v>7.1999999999999998E-3</v>
      </c>
      <c r="BT65" s="167">
        <v>44</v>
      </c>
      <c r="BU65" s="167">
        <v>54</v>
      </c>
      <c r="BV65" s="167">
        <v>4</v>
      </c>
      <c r="BW65" s="159">
        <v>2</v>
      </c>
      <c r="BX65" s="170">
        <v>9.0300000000000005E-2</v>
      </c>
      <c r="BY65" s="167">
        <v>38</v>
      </c>
      <c r="BZ65" s="167">
        <v>54</v>
      </c>
      <c r="CA65" s="167">
        <v>118</v>
      </c>
      <c r="CB65" s="159">
        <v>2</v>
      </c>
      <c r="CC65" s="173">
        <v>1.66E-6</v>
      </c>
      <c r="CD65" s="209">
        <v>46</v>
      </c>
    </row>
    <row r="66" spans="1:144" ht="16" customHeight="1" x14ac:dyDescent="0.15">
      <c r="A66" s="28" t="s">
        <v>6</v>
      </c>
      <c r="B66" s="28">
        <v>7</v>
      </c>
      <c r="C66" s="28">
        <v>5</v>
      </c>
      <c r="D66" s="28" t="s">
        <v>19</v>
      </c>
      <c r="E66" s="28">
        <v>6</v>
      </c>
      <c r="F66" s="28">
        <v>14</v>
      </c>
      <c r="G66" s="28">
        <v>2018</v>
      </c>
      <c r="H66" s="29">
        <v>34.398699999999998</v>
      </c>
      <c r="I66" s="35">
        <v>26.0002</v>
      </c>
      <c r="J66" s="30">
        <v>101.054</v>
      </c>
      <c r="K66" s="31">
        <v>15.6304</v>
      </c>
      <c r="L66" s="31">
        <v>39.112699999999997</v>
      </c>
      <c r="M66" s="31">
        <v>0.33679999999999999</v>
      </c>
      <c r="N66" s="32">
        <v>97.766999999999996</v>
      </c>
      <c r="O66" s="31">
        <v>218.18100000000001</v>
      </c>
      <c r="P66" s="31">
        <v>15.6142</v>
      </c>
      <c r="Q66" s="31">
        <v>29.005600000000001</v>
      </c>
      <c r="R66" s="36">
        <v>2.3593000000000002</v>
      </c>
      <c r="BC66" s="34" t="s">
        <v>331</v>
      </c>
      <c r="BD66" s="34" t="s">
        <v>72</v>
      </c>
      <c r="BE66" s="58" t="s">
        <v>72</v>
      </c>
      <c r="BF66" s="61">
        <v>4064</v>
      </c>
      <c r="BG66" s="61">
        <v>54</v>
      </c>
      <c r="BH66" s="159">
        <v>100.72499999999999</v>
      </c>
      <c r="BI66" s="164">
        <v>0.215</v>
      </c>
      <c r="BJ66" s="167">
        <v>54</v>
      </c>
      <c r="BK66" s="156">
        <v>15.635</v>
      </c>
      <c r="BL66" s="156">
        <v>1.2E-2</v>
      </c>
      <c r="BM66" s="167">
        <v>54</v>
      </c>
      <c r="BN66" s="156">
        <v>39.112000000000002</v>
      </c>
      <c r="BO66" s="156">
        <v>2E-3</v>
      </c>
      <c r="BP66" s="167">
        <v>54</v>
      </c>
      <c r="BQ66" s="167">
        <v>148</v>
      </c>
      <c r="BR66" s="159">
        <v>2.5</v>
      </c>
      <c r="BS66" s="170">
        <v>7.1999999999999998E-3</v>
      </c>
      <c r="BT66" s="167">
        <v>44</v>
      </c>
      <c r="BU66" s="167">
        <v>54</v>
      </c>
      <c r="BV66" s="167">
        <v>4</v>
      </c>
      <c r="BW66" s="159">
        <v>2</v>
      </c>
      <c r="BX66" s="170">
        <v>9.0300000000000005E-2</v>
      </c>
      <c r="BY66" s="167">
        <v>38</v>
      </c>
      <c r="BZ66" s="167">
        <v>54</v>
      </c>
      <c r="CA66" s="167">
        <v>118</v>
      </c>
      <c r="CB66" s="159">
        <v>2</v>
      </c>
      <c r="CC66" s="173">
        <v>1.66E-6</v>
      </c>
      <c r="CD66" s="209">
        <v>46</v>
      </c>
    </row>
    <row r="67" spans="1:144" ht="16" customHeight="1" x14ac:dyDescent="0.15">
      <c r="A67" s="28" t="s">
        <v>6</v>
      </c>
      <c r="B67" s="28">
        <v>7</v>
      </c>
      <c r="C67" s="28">
        <v>6</v>
      </c>
      <c r="D67" s="28" t="s">
        <v>19</v>
      </c>
      <c r="E67" s="28">
        <v>6</v>
      </c>
      <c r="F67" s="28">
        <v>14</v>
      </c>
      <c r="G67" s="28">
        <v>2018</v>
      </c>
      <c r="H67" s="29">
        <v>34.398699999999998</v>
      </c>
      <c r="I67" s="35">
        <v>26.0002</v>
      </c>
      <c r="J67" s="30">
        <v>85.186999999999998</v>
      </c>
      <c r="K67" s="31">
        <v>16.037500000000001</v>
      </c>
      <c r="L67" s="31">
        <v>39.153799999999997</v>
      </c>
      <c r="M67" s="31">
        <v>0.45469999999999999</v>
      </c>
      <c r="N67" s="32">
        <v>96.720600000000005</v>
      </c>
      <c r="O67" s="31">
        <v>231.15799999999999</v>
      </c>
      <c r="P67" s="31">
        <v>16.023599999999998</v>
      </c>
      <c r="Q67" s="31">
        <v>28.941299999999998</v>
      </c>
      <c r="R67" s="36">
        <v>2.4897</v>
      </c>
      <c r="Z67" s="132" t="s">
        <v>73</v>
      </c>
      <c r="AA67" s="133">
        <v>0.1069</v>
      </c>
      <c r="AB67" s="133">
        <v>8.3699999999999997E-2</v>
      </c>
      <c r="AC67" s="133" t="s">
        <v>603</v>
      </c>
      <c r="AD67" s="133">
        <v>1.66E-2</v>
      </c>
      <c r="AE67" s="133" t="s">
        <v>603</v>
      </c>
      <c r="AF67" s="133">
        <v>9.1999999999999998E-2</v>
      </c>
      <c r="AG67" s="133">
        <v>2.52E-2</v>
      </c>
      <c r="AH67" s="133">
        <v>4.5999999999999999E-3</v>
      </c>
      <c r="AI67" s="133">
        <v>3.0999999999999999E-3</v>
      </c>
      <c r="AJ67" s="133">
        <v>3.3999999999999998E-3</v>
      </c>
      <c r="AK67" s="133">
        <v>0.2747</v>
      </c>
      <c r="AL67" s="133">
        <v>1.8499999999999999E-2</v>
      </c>
      <c r="AM67" s="133" t="s">
        <v>603</v>
      </c>
      <c r="AN67" s="133">
        <v>1.29E-2</v>
      </c>
      <c r="AO67" s="133" t="s">
        <v>603</v>
      </c>
      <c r="AP67" s="133">
        <v>0.09</v>
      </c>
      <c r="AQ67" s="133" t="s">
        <v>603</v>
      </c>
      <c r="AR67" s="133">
        <v>8.9999999999999998E-4</v>
      </c>
      <c r="AS67" s="133">
        <v>3.1199999999999999E-2</v>
      </c>
      <c r="AT67" s="133">
        <v>0.11219999999999999</v>
      </c>
      <c r="AU67" s="133">
        <v>0.1434</v>
      </c>
      <c r="AV67" s="133">
        <v>0.12559999999999999</v>
      </c>
      <c r="AW67" s="133">
        <v>0.5272</v>
      </c>
      <c r="AX67" s="133">
        <v>0.65280000000000005</v>
      </c>
      <c r="AY67" s="133">
        <v>7.1999999999999998E-3</v>
      </c>
      <c r="AZ67" s="135">
        <v>4.1500000000000002E-2</v>
      </c>
      <c r="BA67" s="34" t="s">
        <v>73</v>
      </c>
      <c r="BB67" s="34" t="s">
        <v>73</v>
      </c>
      <c r="BF67" s="61">
        <v>4064</v>
      </c>
      <c r="BG67" s="61">
        <v>61</v>
      </c>
      <c r="BH67" s="159">
        <v>85.072999999999993</v>
      </c>
      <c r="BI67" s="164">
        <v>0.153</v>
      </c>
      <c r="BJ67" s="167">
        <v>61</v>
      </c>
      <c r="BK67" s="156">
        <v>16.042000000000002</v>
      </c>
      <c r="BL67" s="156">
        <v>4.0000000000000001E-3</v>
      </c>
      <c r="BM67" s="167">
        <v>61</v>
      </c>
      <c r="BN67" s="156">
        <v>39.154000000000003</v>
      </c>
      <c r="BO67" s="156">
        <v>1E-3</v>
      </c>
      <c r="BP67" s="167">
        <v>61</v>
      </c>
      <c r="BQ67" s="167">
        <v>162</v>
      </c>
      <c r="BR67" s="159">
        <v>6</v>
      </c>
      <c r="BS67" s="170">
        <v>7.1999999999999998E-3</v>
      </c>
      <c r="BT67" s="167">
        <v>44</v>
      </c>
      <c r="BU67" s="167">
        <v>61</v>
      </c>
      <c r="BV67" s="167">
        <v>4</v>
      </c>
      <c r="BW67" s="159">
        <v>2</v>
      </c>
      <c r="BX67" s="170">
        <v>9.0300000000000005E-2</v>
      </c>
      <c r="BY67" s="167">
        <v>38</v>
      </c>
      <c r="BZ67" s="167">
        <v>61</v>
      </c>
      <c r="CA67" s="167">
        <v>127</v>
      </c>
      <c r="CB67" s="159">
        <v>3.5</v>
      </c>
      <c r="CC67" s="173">
        <v>1.66E-6</v>
      </c>
      <c r="CD67" s="209">
        <v>46</v>
      </c>
    </row>
    <row r="68" spans="1:144" ht="16" customHeight="1" x14ac:dyDescent="0.15">
      <c r="A68" s="28" t="s">
        <v>6</v>
      </c>
      <c r="B68" s="28">
        <v>7</v>
      </c>
      <c r="C68" s="28">
        <v>7</v>
      </c>
      <c r="D68" s="28" t="s">
        <v>19</v>
      </c>
      <c r="E68" s="28">
        <v>6</v>
      </c>
      <c r="F68" s="28">
        <v>14</v>
      </c>
      <c r="G68" s="28">
        <v>2018</v>
      </c>
      <c r="H68" s="29">
        <v>34.398699999999998</v>
      </c>
      <c r="I68" s="35">
        <v>26.0002</v>
      </c>
      <c r="J68" s="30">
        <v>84.876999999999995</v>
      </c>
      <c r="K68" s="31">
        <v>16.048100000000002</v>
      </c>
      <c r="L68" s="31">
        <v>39.154800000000002</v>
      </c>
      <c r="M68" s="31">
        <v>0.4617</v>
      </c>
      <c r="N68" s="32">
        <v>96.694100000000006</v>
      </c>
      <c r="O68" s="31">
        <v>231.369</v>
      </c>
      <c r="P68" s="31">
        <v>16.034199999999998</v>
      </c>
      <c r="Q68" s="31">
        <v>28.939599999999999</v>
      </c>
      <c r="R68" s="36">
        <v>2.4908999999999999</v>
      </c>
      <c r="BC68" s="34" t="s">
        <v>332</v>
      </c>
      <c r="BD68" s="34" t="s">
        <v>74</v>
      </c>
      <c r="BE68" s="58" t="s">
        <v>74</v>
      </c>
      <c r="BF68" s="61">
        <v>4064</v>
      </c>
      <c r="BG68" s="61">
        <v>61</v>
      </c>
      <c r="BH68" s="159">
        <v>85.072999999999993</v>
      </c>
      <c r="BI68" s="164">
        <v>0.153</v>
      </c>
      <c r="BJ68" s="167">
        <v>61</v>
      </c>
      <c r="BK68" s="156">
        <v>16.042000000000002</v>
      </c>
      <c r="BL68" s="156">
        <v>4.0000000000000001E-3</v>
      </c>
      <c r="BM68" s="167">
        <v>61</v>
      </c>
      <c r="BN68" s="156">
        <v>39.154000000000003</v>
      </c>
      <c r="BO68" s="156">
        <v>1E-3</v>
      </c>
      <c r="BP68" s="167">
        <v>61</v>
      </c>
      <c r="BQ68" s="167">
        <v>162</v>
      </c>
      <c r="BR68" s="159">
        <v>6</v>
      </c>
      <c r="BS68" s="170">
        <v>7.1999999999999998E-3</v>
      </c>
      <c r="BT68" s="167">
        <v>44</v>
      </c>
      <c r="BU68" s="167">
        <v>61</v>
      </c>
      <c r="BV68" s="167">
        <v>4</v>
      </c>
      <c r="BW68" s="159">
        <v>2</v>
      </c>
      <c r="BX68" s="170">
        <v>9.0300000000000005E-2</v>
      </c>
      <c r="BY68" s="167">
        <v>38</v>
      </c>
      <c r="BZ68" s="167">
        <v>61</v>
      </c>
      <c r="CA68" s="167">
        <v>127</v>
      </c>
      <c r="CB68" s="159">
        <v>3.5</v>
      </c>
      <c r="CC68" s="173">
        <v>1.66E-6</v>
      </c>
      <c r="CD68" s="209">
        <v>46</v>
      </c>
    </row>
    <row r="69" spans="1:144" ht="16" customHeight="1" x14ac:dyDescent="0.15">
      <c r="A69" s="28" t="s">
        <v>6</v>
      </c>
      <c r="B69" s="28">
        <v>7</v>
      </c>
      <c r="C69" s="28">
        <v>8</v>
      </c>
      <c r="D69" s="28" t="s">
        <v>19</v>
      </c>
      <c r="E69" s="28">
        <v>6</v>
      </c>
      <c r="F69" s="28">
        <v>14</v>
      </c>
      <c r="G69" s="28">
        <v>2018</v>
      </c>
      <c r="H69" s="29">
        <v>34.398699999999998</v>
      </c>
      <c r="I69" s="35">
        <v>26.0002</v>
      </c>
      <c r="J69" s="30">
        <v>60.421999999999997</v>
      </c>
      <c r="K69" s="31">
        <v>17.4498</v>
      </c>
      <c r="L69" s="31">
        <v>39.251899999999999</v>
      </c>
      <c r="M69" s="31">
        <v>6.5100000000000005E-2</v>
      </c>
      <c r="N69" s="32">
        <v>97.639600000000002</v>
      </c>
      <c r="O69" s="31">
        <v>250.77099999999999</v>
      </c>
      <c r="P69" s="31">
        <v>17.439399999999999</v>
      </c>
      <c r="Q69" s="31">
        <v>28.673500000000001</v>
      </c>
      <c r="R69" s="36">
        <v>2.7282999999999999</v>
      </c>
      <c r="Z69" s="132" t="s">
        <v>75</v>
      </c>
      <c r="AA69" s="133">
        <v>1.26E-2</v>
      </c>
      <c r="AB69" s="133">
        <v>1.7100000000000001E-2</v>
      </c>
      <c r="AC69" s="133" t="s">
        <v>603</v>
      </c>
      <c r="AD69" s="133">
        <v>1.11E-2</v>
      </c>
      <c r="AE69" s="133" t="s">
        <v>603</v>
      </c>
      <c r="AF69" s="133">
        <v>1.54E-2</v>
      </c>
      <c r="AG69" s="133">
        <v>7.4999999999999997E-3</v>
      </c>
      <c r="AH69" s="133">
        <v>2E-3</v>
      </c>
      <c r="AI69" s="133" t="s">
        <v>603</v>
      </c>
      <c r="AJ69" s="133">
        <v>2.3999999999999998E-3</v>
      </c>
      <c r="AK69" s="133">
        <v>5.0900000000000001E-2</v>
      </c>
      <c r="AL69" s="133">
        <v>8.3999999999999995E-3</v>
      </c>
      <c r="AM69" s="133" t="s">
        <v>603</v>
      </c>
      <c r="AN69" s="133">
        <v>1.1000000000000001E-3</v>
      </c>
      <c r="AO69" s="133" t="s">
        <v>603</v>
      </c>
      <c r="AP69" s="133">
        <v>2.06E-2</v>
      </c>
      <c r="AQ69" s="133">
        <v>8.9999999999999998E-4</v>
      </c>
      <c r="AR69" s="133">
        <v>1.2999999999999999E-3</v>
      </c>
      <c r="AS69" s="133" t="s">
        <v>603</v>
      </c>
      <c r="AT69" s="133">
        <v>1.6799999999999999E-2</v>
      </c>
      <c r="AU69" s="133">
        <v>1.6799999999999999E-2</v>
      </c>
      <c r="AV69" s="133">
        <v>8.9999999999999993E-3</v>
      </c>
      <c r="AW69" s="133">
        <v>0.14560000000000001</v>
      </c>
      <c r="AX69" s="133">
        <v>0.15459999999999999</v>
      </c>
      <c r="AY69" s="133" t="s">
        <v>603</v>
      </c>
      <c r="AZ69" s="135">
        <v>8.5000000000000006E-3</v>
      </c>
      <c r="BA69" s="34" t="s">
        <v>75</v>
      </c>
      <c r="BF69" s="61">
        <v>4064</v>
      </c>
      <c r="BG69" s="61">
        <v>52</v>
      </c>
      <c r="BH69" s="159">
        <v>60.244999999999997</v>
      </c>
      <c r="BI69" s="164">
        <v>0.14599999999999999</v>
      </c>
      <c r="BJ69" s="167">
        <v>52</v>
      </c>
      <c r="BK69" s="156">
        <v>17.456</v>
      </c>
      <c r="BL69" s="156">
        <v>1.6E-2</v>
      </c>
      <c r="BM69" s="167">
        <v>52</v>
      </c>
      <c r="BN69" s="156">
        <v>39.247</v>
      </c>
      <c r="BO69" s="156">
        <v>2E-3</v>
      </c>
      <c r="BP69" s="167">
        <v>52</v>
      </c>
      <c r="BQ69" s="167">
        <v>53</v>
      </c>
      <c r="BR69" s="159">
        <v>1.5</v>
      </c>
      <c r="BS69" s="170">
        <v>7.1999999999999998E-3</v>
      </c>
      <c r="BT69" s="167">
        <v>44</v>
      </c>
      <c r="BU69" s="167">
        <v>52</v>
      </c>
      <c r="BV69" s="167">
        <v>1</v>
      </c>
      <c r="BW69" s="159">
        <v>3</v>
      </c>
      <c r="BX69" s="170">
        <v>9.0300000000000005E-2</v>
      </c>
      <c r="BY69" s="167">
        <v>38</v>
      </c>
      <c r="BZ69" s="167">
        <v>52</v>
      </c>
      <c r="CA69" s="167">
        <v>108</v>
      </c>
      <c r="CB69" s="159">
        <v>2</v>
      </c>
      <c r="CC69" s="173">
        <v>1.66E-6</v>
      </c>
      <c r="CD69" s="209">
        <v>46</v>
      </c>
    </row>
    <row r="70" spans="1:144" ht="16" customHeight="1" x14ac:dyDescent="0.15">
      <c r="A70" s="28" t="s">
        <v>6</v>
      </c>
      <c r="B70" s="28">
        <v>7</v>
      </c>
      <c r="C70" s="28">
        <v>9</v>
      </c>
      <c r="D70" s="28" t="s">
        <v>19</v>
      </c>
      <c r="E70" s="28">
        <v>6</v>
      </c>
      <c r="F70" s="28">
        <v>14</v>
      </c>
      <c r="G70" s="28">
        <v>2018</v>
      </c>
      <c r="H70" s="29">
        <v>34.398699999999998</v>
      </c>
      <c r="I70" s="35">
        <v>26.0002</v>
      </c>
      <c r="J70" s="30">
        <v>30.036999999999999</v>
      </c>
      <c r="K70" s="31">
        <v>20.7224</v>
      </c>
      <c r="L70" s="31">
        <v>39.351700000000001</v>
      </c>
      <c r="M70" s="31">
        <v>-1.9300000000000001E-2</v>
      </c>
      <c r="N70" s="32">
        <v>97.579499999999996</v>
      </c>
      <c r="O70" s="31">
        <v>243.20500000000001</v>
      </c>
      <c r="P70" s="31">
        <v>20.7165</v>
      </c>
      <c r="Q70" s="31">
        <v>27.889600000000002</v>
      </c>
      <c r="R70" s="36">
        <v>2.8067000000000002</v>
      </c>
      <c r="Z70" s="132" t="s">
        <v>76</v>
      </c>
      <c r="AA70" s="133">
        <v>3.0999999999999999E-3</v>
      </c>
      <c r="AB70" s="133">
        <v>6.1999999999999998E-3</v>
      </c>
      <c r="AC70" s="133" t="s">
        <v>603</v>
      </c>
      <c r="AD70" s="133">
        <v>4.4999999999999997E-3</v>
      </c>
      <c r="AE70" s="133" t="s">
        <v>603</v>
      </c>
      <c r="AF70" s="133">
        <v>5.1999999999999998E-3</v>
      </c>
      <c r="AG70" s="133">
        <v>3.0999999999999999E-3</v>
      </c>
      <c r="AH70" s="133">
        <v>8.9999999999999998E-4</v>
      </c>
      <c r="AI70" s="133" t="s">
        <v>603</v>
      </c>
      <c r="AJ70" s="133">
        <v>1.2999999999999999E-3</v>
      </c>
      <c r="AK70" s="133">
        <v>1.9800000000000002E-2</v>
      </c>
      <c r="AL70" s="133">
        <v>1.09E-2</v>
      </c>
      <c r="AM70" s="133" t="s">
        <v>603</v>
      </c>
      <c r="AN70" s="133" t="s">
        <v>603</v>
      </c>
      <c r="AO70" s="133">
        <v>1.8E-3</v>
      </c>
      <c r="AP70" s="133">
        <v>6.6E-3</v>
      </c>
      <c r="AQ70" s="133">
        <v>8.9999999999999998E-4</v>
      </c>
      <c r="AR70" s="133">
        <v>6.9999999999999999E-4</v>
      </c>
      <c r="AS70" s="133" t="s">
        <v>603</v>
      </c>
      <c r="AT70" s="133">
        <v>7.4000000000000003E-3</v>
      </c>
      <c r="AU70" s="133">
        <v>7.4000000000000003E-3</v>
      </c>
      <c r="AV70" s="133" t="s">
        <v>603</v>
      </c>
      <c r="AW70" s="133">
        <v>6.7500000000000004E-2</v>
      </c>
      <c r="AX70" s="133">
        <v>6.7500000000000004E-2</v>
      </c>
      <c r="AY70" s="133" t="s">
        <v>603</v>
      </c>
      <c r="AZ70" s="135">
        <v>4.4000000000000003E-3</v>
      </c>
      <c r="BA70" s="34" t="s">
        <v>76</v>
      </c>
      <c r="BF70" s="61">
        <v>4064</v>
      </c>
      <c r="BG70" s="61">
        <v>37</v>
      </c>
      <c r="BH70" s="159">
        <v>29.747</v>
      </c>
      <c r="BI70" s="164">
        <v>0.17599999999999999</v>
      </c>
      <c r="BJ70" s="167">
        <v>37</v>
      </c>
      <c r="BK70" s="156">
        <v>20.669</v>
      </c>
      <c r="BL70" s="156">
        <v>0.13</v>
      </c>
      <c r="BM70" s="167">
        <v>37</v>
      </c>
      <c r="BN70" s="156">
        <v>39.345999999999997</v>
      </c>
      <c r="BO70" s="156">
        <v>5.0000000000000001E-3</v>
      </c>
      <c r="BP70" s="167">
        <v>37</v>
      </c>
      <c r="BQ70" s="167">
        <v>33</v>
      </c>
      <c r="BR70" s="159">
        <v>1</v>
      </c>
      <c r="BS70" s="170">
        <v>7.1999999999999998E-3</v>
      </c>
      <c r="BT70" s="167">
        <v>44</v>
      </c>
      <c r="BU70" s="167">
        <v>37</v>
      </c>
      <c r="BV70" s="167">
        <v>-2</v>
      </c>
      <c r="BW70" s="159">
        <v>3</v>
      </c>
      <c r="BX70" s="170">
        <v>9.0300000000000005E-2</v>
      </c>
      <c r="BY70" s="167">
        <v>38</v>
      </c>
      <c r="BZ70" s="167">
        <v>37</v>
      </c>
      <c r="CA70" s="167">
        <v>112</v>
      </c>
      <c r="CB70" s="159">
        <v>3</v>
      </c>
      <c r="CC70" s="173">
        <v>1.66E-6</v>
      </c>
      <c r="CD70" s="209">
        <v>46</v>
      </c>
    </row>
    <row r="71" spans="1:144" ht="16" customHeight="1" x14ac:dyDescent="0.15">
      <c r="A71" s="28" t="s">
        <v>6</v>
      </c>
      <c r="B71" s="28">
        <v>7</v>
      </c>
      <c r="C71" s="28">
        <v>10</v>
      </c>
      <c r="D71" s="28" t="s">
        <v>19</v>
      </c>
      <c r="E71" s="28">
        <v>6</v>
      </c>
      <c r="F71" s="28">
        <v>14</v>
      </c>
      <c r="G71" s="28">
        <v>2018</v>
      </c>
      <c r="H71" s="29">
        <v>34.398699999999998</v>
      </c>
      <c r="I71" s="35">
        <v>26.0002</v>
      </c>
      <c r="J71" s="30">
        <v>5.7629999999999999</v>
      </c>
      <c r="K71" s="31">
        <v>24.7666</v>
      </c>
      <c r="L71" s="31">
        <v>39.526000000000003</v>
      </c>
      <c r="M71" s="31">
        <v>-0.1007</v>
      </c>
      <c r="N71" s="32">
        <v>98.089200000000005</v>
      </c>
      <c r="O71" s="31">
        <v>214.10599999999999</v>
      </c>
      <c r="P71" s="31">
        <v>24.7654</v>
      </c>
      <c r="Q71" s="31">
        <v>26.838899999999999</v>
      </c>
      <c r="R71" s="36">
        <v>2.6882000000000001</v>
      </c>
      <c r="Z71" s="132" t="s">
        <v>77</v>
      </c>
      <c r="AA71" s="133">
        <v>2E-3</v>
      </c>
      <c r="AB71" s="133">
        <v>4.0000000000000001E-3</v>
      </c>
      <c r="AC71" s="133" t="s">
        <v>603</v>
      </c>
      <c r="AD71" s="133">
        <v>2.2000000000000001E-3</v>
      </c>
      <c r="AE71" s="133" t="s">
        <v>603</v>
      </c>
      <c r="AF71" s="133">
        <v>3.8E-3</v>
      </c>
      <c r="AG71" s="133">
        <v>2.5000000000000001E-3</v>
      </c>
      <c r="AH71" s="133" t="s">
        <v>603</v>
      </c>
      <c r="AI71" s="133" t="s">
        <v>603</v>
      </c>
      <c r="AJ71" s="133">
        <v>1.2999999999999999E-3</v>
      </c>
      <c r="AK71" s="133">
        <v>1.3899999999999999E-2</v>
      </c>
      <c r="AL71" s="133">
        <v>1.0699999999999999E-2</v>
      </c>
      <c r="AM71" s="133" t="s">
        <v>603</v>
      </c>
      <c r="AN71" s="133">
        <v>5.9999999999999995E-4</v>
      </c>
      <c r="AO71" s="133">
        <v>4.4000000000000003E-3</v>
      </c>
      <c r="AP71" s="133">
        <v>6.1000000000000004E-3</v>
      </c>
      <c r="AQ71" s="133">
        <v>5.0000000000000001E-4</v>
      </c>
      <c r="AR71" s="133">
        <v>4.0000000000000002E-4</v>
      </c>
      <c r="AS71" s="133" t="s">
        <v>603</v>
      </c>
      <c r="AT71" s="133">
        <v>4.0000000000000001E-3</v>
      </c>
      <c r="AU71" s="133">
        <v>4.0000000000000001E-3</v>
      </c>
      <c r="AV71" s="133" t="s">
        <v>603</v>
      </c>
      <c r="AW71" s="133">
        <v>4.9700000000000001E-2</v>
      </c>
      <c r="AX71" s="133">
        <v>4.9700000000000001E-2</v>
      </c>
      <c r="AY71" s="133" t="s">
        <v>603</v>
      </c>
      <c r="AZ71" s="135">
        <v>3.2000000000000002E-3</v>
      </c>
      <c r="BA71" s="34" t="s">
        <v>77</v>
      </c>
      <c r="BB71" s="34" t="s">
        <v>77</v>
      </c>
      <c r="BF71" s="61">
        <v>4064</v>
      </c>
      <c r="BG71" s="61">
        <v>39</v>
      </c>
      <c r="BH71" s="159">
        <v>5.7549999999999999</v>
      </c>
      <c r="BI71" s="164">
        <v>0.14799999999999999</v>
      </c>
      <c r="BJ71" s="167">
        <v>39</v>
      </c>
      <c r="BK71" s="156">
        <v>24.77</v>
      </c>
      <c r="BL71" s="156">
        <v>1.2E-2</v>
      </c>
      <c r="BM71" s="167">
        <v>39</v>
      </c>
      <c r="BN71" s="156">
        <v>39.529000000000003</v>
      </c>
      <c r="BO71" s="156">
        <v>3.0000000000000001E-3</v>
      </c>
      <c r="BP71" s="167">
        <v>39</v>
      </c>
      <c r="BQ71" s="167">
        <v>24</v>
      </c>
      <c r="BR71" s="159">
        <v>1.5</v>
      </c>
      <c r="BS71" s="170">
        <v>7.1999999999999998E-3</v>
      </c>
      <c r="BT71" s="167">
        <v>44</v>
      </c>
      <c r="BU71" s="167">
        <v>39</v>
      </c>
      <c r="BV71" s="167">
        <v>-7</v>
      </c>
      <c r="BW71" s="159">
        <v>4</v>
      </c>
      <c r="BX71" s="170">
        <v>9.0300000000000005E-2</v>
      </c>
      <c r="BY71" s="167">
        <v>38</v>
      </c>
      <c r="BZ71" s="167">
        <v>39</v>
      </c>
      <c r="CA71" s="167">
        <v>94</v>
      </c>
      <c r="CB71" s="159">
        <v>1.5</v>
      </c>
      <c r="CC71" s="173">
        <v>1.66E-6</v>
      </c>
      <c r="CD71" s="209">
        <v>46</v>
      </c>
    </row>
    <row r="72" spans="1:144" ht="16" customHeight="1" x14ac:dyDescent="0.15">
      <c r="A72" s="28" t="s">
        <v>6</v>
      </c>
      <c r="B72" s="28">
        <v>7</v>
      </c>
      <c r="C72" s="28">
        <v>11</v>
      </c>
      <c r="D72" s="28" t="s">
        <v>19</v>
      </c>
      <c r="E72" s="28">
        <v>6</v>
      </c>
      <c r="F72" s="28">
        <v>14</v>
      </c>
      <c r="G72" s="28">
        <v>2018</v>
      </c>
      <c r="H72" s="29">
        <v>34.398699999999998</v>
      </c>
      <c r="I72" s="35">
        <v>26.0002</v>
      </c>
      <c r="J72" s="30">
        <v>5.8769999999999998</v>
      </c>
      <c r="K72" s="31">
        <v>24.772099999999998</v>
      </c>
      <c r="L72" s="31">
        <v>39.529899999999998</v>
      </c>
      <c r="M72" s="31">
        <v>-8.9399999999999993E-2</v>
      </c>
      <c r="N72" s="32">
        <v>98.075400000000002</v>
      </c>
      <c r="O72" s="31">
        <v>214.42699999999999</v>
      </c>
      <c r="P72" s="31">
        <v>24.770800000000001</v>
      </c>
      <c r="Q72" s="31">
        <v>26.8401</v>
      </c>
      <c r="R72" s="36">
        <v>2.6901999999999999</v>
      </c>
      <c r="AT72" s="133"/>
      <c r="AU72" s="133"/>
      <c r="AW72" s="133"/>
      <c r="AX72" s="133"/>
      <c r="AY72" s="133"/>
      <c r="AZ72" s="135"/>
      <c r="BC72" s="34" t="s">
        <v>333</v>
      </c>
      <c r="BD72" s="34" t="s">
        <v>78</v>
      </c>
      <c r="BE72" s="58" t="s">
        <v>78</v>
      </c>
      <c r="BF72" s="61">
        <v>4064</v>
      </c>
      <c r="BG72" s="61">
        <v>39</v>
      </c>
      <c r="BH72" s="159">
        <v>5.7549999999999999</v>
      </c>
      <c r="BI72" s="164">
        <v>0.14799999999999999</v>
      </c>
      <c r="BJ72" s="167">
        <v>39</v>
      </c>
      <c r="BK72" s="156">
        <v>24.77</v>
      </c>
      <c r="BL72" s="156">
        <v>1.2E-2</v>
      </c>
      <c r="BM72" s="167">
        <v>39</v>
      </c>
      <c r="BN72" s="156">
        <v>39.529000000000003</v>
      </c>
      <c r="BO72" s="156">
        <v>3.0000000000000001E-3</v>
      </c>
      <c r="BP72" s="167">
        <v>39</v>
      </c>
      <c r="BQ72" s="167">
        <v>24</v>
      </c>
      <c r="BR72" s="159">
        <v>1.5</v>
      </c>
      <c r="BS72" s="170">
        <v>7.1999999999999998E-3</v>
      </c>
      <c r="BT72" s="167">
        <v>44</v>
      </c>
      <c r="BU72" s="167">
        <v>39</v>
      </c>
      <c r="BV72" s="167">
        <v>-7</v>
      </c>
      <c r="BW72" s="159">
        <v>4</v>
      </c>
      <c r="BX72" s="170">
        <v>9.0300000000000005E-2</v>
      </c>
      <c r="BY72" s="167">
        <v>38</v>
      </c>
      <c r="BZ72" s="167">
        <v>39</v>
      </c>
      <c r="CA72" s="167">
        <v>94</v>
      </c>
      <c r="CB72" s="159">
        <v>1.5</v>
      </c>
      <c r="CC72" s="173">
        <v>1.66E-6</v>
      </c>
      <c r="CD72" s="209">
        <v>46</v>
      </c>
    </row>
    <row r="73" spans="1:144" ht="16" customHeight="1" x14ac:dyDescent="0.15">
      <c r="A73" s="28" t="s">
        <v>6</v>
      </c>
      <c r="B73" s="28">
        <v>7</v>
      </c>
      <c r="C73" s="28">
        <v>12</v>
      </c>
      <c r="D73" s="28" t="s">
        <v>19</v>
      </c>
      <c r="E73" s="28">
        <v>6</v>
      </c>
      <c r="F73" s="28">
        <v>14</v>
      </c>
      <c r="G73" s="28">
        <v>2018</v>
      </c>
      <c r="H73" s="29">
        <v>34.398699999999998</v>
      </c>
      <c r="I73" s="35">
        <v>26.0002</v>
      </c>
      <c r="J73" s="30">
        <v>5.7619999999999996</v>
      </c>
      <c r="K73" s="31">
        <v>24.776900000000001</v>
      </c>
      <c r="L73" s="31">
        <v>39.531799999999997</v>
      </c>
      <c r="M73" s="31">
        <v>-0.106</v>
      </c>
      <c r="N73" s="32">
        <v>98.0749</v>
      </c>
      <c r="O73" s="31">
        <v>214.23699999999999</v>
      </c>
      <c r="P73" s="31">
        <v>24.775600000000001</v>
      </c>
      <c r="Q73" s="31">
        <v>26.8401</v>
      </c>
      <c r="R73" s="36">
        <v>2.6897000000000002</v>
      </c>
      <c r="AT73" s="133"/>
      <c r="AU73" s="133"/>
      <c r="AW73" s="133"/>
      <c r="AX73" s="133"/>
      <c r="AY73" s="133"/>
      <c r="AZ73" s="135"/>
      <c r="BF73" s="61">
        <v>4064</v>
      </c>
      <c r="BG73" s="61">
        <v>39</v>
      </c>
      <c r="BH73" s="159">
        <v>5.7549999999999999</v>
      </c>
      <c r="BI73" s="164">
        <v>0.14799999999999999</v>
      </c>
      <c r="BJ73" s="167">
        <v>39</v>
      </c>
      <c r="BK73" s="156">
        <v>24.77</v>
      </c>
      <c r="BL73" s="156">
        <v>1.2E-2</v>
      </c>
      <c r="BM73" s="167">
        <v>39</v>
      </c>
      <c r="BN73" s="156">
        <v>39.529000000000003</v>
      </c>
      <c r="BO73" s="156">
        <v>3.0000000000000001E-3</v>
      </c>
      <c r="BP73" s="167">
        <v>39</v>
      </c>
      <c r="BQ73" s="167">
        <v>24</v>
      </c>
      <c r="BR73" s="159">
        <v>1.5</v>
      </c>
      <c r="BS73" s="170">
        <v>7.1999999999999998E-3</v>
      </c>
      <c r="BT73" s="167">
        <v>44</v>
      </c>
      <c r="BU73" s="167">
        <v>39</v>
      </c>
      <c r="BV73" s="167">
        <v>-7</v>
      </c>
      <c r="BW73" s="159">
        <v>4</v>
      </c>
      <c r="BX73" s="170">
        <v>9.0300000000000005E-2</v>
      </c>
      <c r="BY73" s="167">
        <v>38</v>
      </c>
      <c r="BZ73" s="167">
        <v>39</v>
      </c>
      <c r="CA73" s="167">
        <v>94</v>
      </c>
      <c r="CB73" s="159">
        <v>1.5</v>
      </c>
      <c r="CC73" s="173">
        <v>1.66E-6</v>
      </c>
      <c r="CD73" s="209">
        <v>46</v>
      </c>
    </row>
    <row r="74" spans="1:144" s="46" customFormat="1" ht="16" customHeight="1" x14ac:dyDescent="0.15">
      <c r="A74" s="37" t="s">
        <v>6</v>
      </c>
      <c r="B74" s="37">
        <v>8</v>
      </c>
      <c r="C74" s="37">
        <v>1</v>
      </c>
      <c r="D74" s="37" t="s">
        <v>79</v>
      </c>
      <c r="E74" s="37">
        <v>6</v>
      </c>
      <c r="F74" s="37">
        <v>18</v>
      </c>
      <c r="G74" s="37">
        <v>2018</v>
      </c>
      <c r="H74" s="38">
        <v>34.600200000000001</v>
      </c>
      <c r="I74" s="39">
        <v>23.2988</v>
      </c>
      <c r="J74" s="40">
        <v>997.06200000000001</v>
      </c>
      <c r="K74" s="41">
        <v>13.7584</v>
      </c>
      <c r="L74" s="41">
        <v>38.761499999999998</v>
      </c>
      <c r="M74" s="41">
        <v>-6.7000000000000004E-2</v>
      </c>
      <c r="N74" s="42">
        <v>99.311199999999999</v>
      </c>
      <c r="O74" s="41">
        <v>184.84399999999999</v>
      </c>
      <c r="P74" s="41">
        <v>13.6073</v>
      </c>
      <c r="Q74" s="41">
        <v>29.182200000000002</v>
      </c>
      <c r="R74" s="43">
        <v>1.8491</v>
      </c>
      <c r="S74" s="127">
        <v>184.69</v>
      </c>
      <c r="T74" s="45" t="s">
        <v>80</v>
      </c>
      <c r="U74" s="120">
        <v>8.4879999999999995</v>
      </c>
      <c r="V74" s="120">
        <v>8.9999999999999993E-3</v>
      </c>
      <c r="W74" s="120">
        <v>0.218</v>
      </c>
      <c r="X74" s="120">
        <v>5.5129999999999999</v>
      </c>
      <c r="Y74" s="124">
        <f t="shared" ref="Y74:Y77" si="2">X74-V74</f>
        <v>5.5039999999999996</v>
      </c>
      <c r="Z74" s="130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7"/>
      <c r="BA74" s="45"/>
      <c r="BB74" s="45"/>
      <c r="BC74" s="45"/>
      <c r="BD74" s="45"/>
      <c r="BE74" s="57"/>
      <c r="BF74" s="60">
        <v>4064</v>
      </c>
      <c r="BG74" s="60">
        <v>26</v>
      </c>
      <c r="BH74" s="158">
        <v>997.048</v>
      </c>
      <c r="BI74" s="158">
        <v>0.432</v>
      </c>
      <c r="BJ74" s="166">
        <v>26</v>
      </c>
      <c r="BK74" s="155">
        <v>13.759</v>
      </c>
      <c r="BL74" s="155">
        <v>0</v>
      </c>
      <c r="BM74" s="166">
        <v>26</v>
      </c>
      <c r="BN74" s="155">
        <v>38.761000000000003</v>
      </c>
      <c r="BO74" s="155">
        <v>0</v>
      </c>
      <c r="BP74" s="166">
        <v>26</v>
      </c>
      <c r="BQ74" s="166">
        <v>30</v>
      </c>
      <c r="BR74" s="158">
        <v>1</v>
      </c>
      <c r="BS74" s="169">
        <v>7.1999999999999998E-3</v>
      </c>
      <c r="BT74" s="166">
        <v>44</v>
      </c>
      <c r="BU74" s="166">
        <v>26</v>
      </c>
      <c r="BV74" s="166">
        <v>12</v>
      </c>
      <c r="BW74" s="158">
        <v>1</v>
      </c>
      <c r="BX74" s="169">
        <v>9.0300000000000005E-2</v>
      </c>
      <c r="BY74" s="166">
        <v>38</v>
      </c>
      <c r="BZ74" s="166">
        <v>26</v>
      </c>
      <c r="CA74" s="166">
        <v>78</v>
      </c>
      <c r="CB74" s="158">
        <v>2.5</v>
      </c>
      <c r="CC74" s="172">
        <v>1.66E-6</v>
      </c>
      <c r="CD74" s="210">
        <v>46</v>
      </c>
      <c r="CE74" s="60"/>
      <c r="CF74" s="60"/>
      <c r="CG74" s="158"/>
      <c r="CH74" s="158"/>
      <c r="CI74" s="166"/>
      <c r="CJ74" s="155"/>
      <c r="CK74" s="155"/>
      <c r="CL74" s="166"/>
      <c r="CM74" s="155"/>
      <c r="CN74" s="155"/>
      <c r="CO74" s="166"/>
      <c r="CP74" s="152"/>
      <c r="CQ74" s="152"/>
      <c r="CR74" s="166"/>
      <c r="CS74" s="166"/>
      <c r="CT74" s="158"/>
      <c r="CU74" s="169"/>
      <c r="CV74" s="166"/>
      <c r="CW74" s="166"/>
      <c r="CX74" s="166"/>
      <c r="CY74" s="158"/>
      <c r="CZ74" s="169"/>
      <c r="DA74" s="166"/>
      <c r="DB74" s="166"/>
      <c r="DC74" s="166"/>
      <c r="DD74" s="158"/>
      <c r="DE74" s="172"/>
      <c r="DF74" s="166"/>
      <c r="DG74" s="166"/>
      <c r="DH74" s="158"/>
      <c r="DI74" s="161"/>
      <c r="DJ74" s="60"/>
      <c r="DK74" s="60"/>
      <c r="DL74" s="158"/>
      <c r="DM74" s="158"/>
      <c r="DN74" s="166"/>
      <c r="DO74" s="155"/>
      <c r="DP74" s="155"/>
      <c r="DQ74" s="166"/>
      <c r="DR74" s="155"/>
      <c r="DS74" s="155"/>
      <c r="DT74" s="166"/>
      <c r="DU74" s="152"/>
      <c r="DV74" s="152"/>
      <c r="DW74" s="166"/>
      <c r="DX74" s="166"/>
      <c r="DY74" s="158"/>
      <c r="DZ74" s="169"/>
      <c r="EA74" s="166"/>
      <c r="EB74" s="166"/>
      <c r="EC74" s="166"/>
      <c r="ED74" s="158"/>
      <c r="EE74" s="169"/>
      <c r="EF74" s="166"/>
      <c r="EG74" s="166"/>
      <c r="EH74" s="166"/>
      <c r="EI74" s="158"/>
      <c r="EJ74" s="172"/>
      <c r="EK74" s="166"/>
      <c r="EL74" s="166"/>
      <c r="EM74" s="158"/>
      <c r="EN74" s="161"/>
    </row>
    <row r="75" spans="1:144" ht="16" customHeight="1" x14ac:dyDescent="0.15">
      <c r="A75" s="28" t="s">
        <v>6</v>
      </c>
      <c r="B75" s="28">
        <v>8</v>
      </c>
      <c r="C75" s="28">
        <v>2</v>
      </c>
      <c r="D75" s="28" t="s">
        <v>79</v>
      </c>
      <c r="E75" s="28">
        <v>6</v>
      </c>
      <c r="F75" s="28">
        <v>18</v>
      </c>
      <c r="G75" s="28">
        <v>2018</v>
      </c>
      <c r="H75" s="29">
        <v>34.600200000000001</v>
      </c>
      <c r="I75" s="35">
        <v>23.2988</v>
      </c>
      <c r="J75" s="30">
        <v>202.268</v>
      </c>
      <c r="K75" s="31">
        <v>15.177099999999999</v>
      </c>
      <c r="L75" s="31">
        <v>39.018300000000004</v>
      </c>
      <c r="M75" s="31">
        <v>-4.41E-2</v>
      </c>
      <c r="N75" s="32">
        <v>99.210899999999995</v>
      </c>
      <c r="O75" s="31">
        <v>202.77699999999999</v>
      </c>
      <c r="P75" s="31">
        <v>15.145200000000001</v>
      </c>
      <c r="Q75" s="31">
        <v>29.040800000000001</v>
      </c>
      <c r="R75" s="36">
        <v>2.1877</v>
      </c>
      <c r="S75" s="128">
        <v>199.74</v>
      </c>
      <c r="T75" s="34" t="s">
        <v>81</v>
      </c>
      <c r="U75" s="118">
        <v>2.9529999999999998</v>
      </c>
      <c r="V75" s="118">
        <v>2E-3</v>
      </c>
      <c r="W75" s="118">
        <v>0.107</v>
      </c>
      <c r="X75" s="118">
        <v>3.6259999999999999</v>
      </c>
      <c r="Y75" s="123">
        <f t="shared" si="2"/>
        <v>3.6240000000000001</v>
      </c>
      <c r="Z75" s="132" t="s">
        <v>81</v>
      </c>
      <c r="AA75" s="133" t="s">
        <v>603</v>
      </c>
      <c r="AB75" s="133" t="s">
        <v>603</v>
      </c>
      <c r="AC75" s="133" t="s">
        <v>603</v>
      </c>
      <c r="AD75" s="133" t="s">
        <v>603</v>
      </c>
      <c r="AE75" s="133" t="s">
        <v>603</v>
      </c>
      <c r="AF75" s="133" t="s">
        <v>603</v>
      </c>
      <c r="AG75" s="133" t="s">
        <v>603</v>
      </c>
      <c r="AH75" s="133" t="s">
        <v>603</v>
      </c>
      <c r="AI75" s="133" t="s">
        <v>603</v>
      </c>
      <c r="AJ75" s="133" t="s">
        <v>603</v>
      </c>
      <c r="AK75" s="133" t="s">
        <v>603</v>
      </c>
      <c r="AL75" s="133" t="s">
        <v>603</v>
      </c>
      <c r="AM75" s="133" t="s">
        <v>603</v>
      </c>
      <c r="AN75" s="133" t="s">
        <v>603</v>
      </c>
      <c r="AO75" s="133" t="s">
        <v>603</v>
      </c>
      <c r="AP75" s="133" t="s">
        <v>603</v>
      </c>
      <c r="AQ75" s="133" t="s">
        <v>603</v>
      </c>
      <c r="AR75" s="133" t="s">
        <v>603</v>
      </c>
      <c r="AS75" s="133" t="s">
        <v>603</v>
      </c>
      <c r="AT75" s="133" t="s">
        <v>603</v>
      </c>
      <c r="AU75" s="133" t="s">
        <v>603</v>
      </c>
      <c r="AV75" s="133" t="s">
        <v>603</v>
      </c>
      <c r="AW75" s="133">
        <v>1.1000000000000001E-3</v>
      </c>
      <c r="AX75" s="133">
        <v>1.1000000000000001E-3</v>
      </c>
      <c r="AY75" s="133" t="s">
        <v>603</v>
      </c>
      <c r="AZ75" s="135" t="s">
        <v>603</v>
      </c>
      <c r="BA75" s="34" t="s">
        <v>81</v>
      </c>
      <c r="BF75" s="61">
        <v>4064</v>
      </c>
      <c r="BG75" s="61">
        <v>44</v>
      </c>
      <c r="BH75" s="159">
        <v>201.82300000000001</v>
      </c>
      <c r="BI75" s="164">
        <v>0.39800000000000002</v>
      </c>
      <c r="BJ75" s="167">
        <v>44</v>
      </c>
      <c r="BK75" s="156">
        <v>15.178000000000001</v>
      </c>
      <c r="BL75" s="156">
        <v>1E-3</v>
      </c>
      <c r="BM75" s="167">
        <v>44</v>
      </c>
      <c r="BN75" s="156">
        <v>39.018000000000001</v>
      </c>
      <c r="BO75" s="156">
        <v>0</v>
      </c>
      <c r="BP75" s="167">
        <v>44</v>
      </c>
      <c r="BQ75" s="167">
        <v>28</v>
      </c>
      <c r="BR75" s="159">
        <v>1</v>
      </c>
      <c r="BS75" s="170">
        <v>7.1999999999999998E-3</v>
      </c>
      <c r="BT75" s="167">
        <v>44</v>
      </c>
      <c r="BU75" s="167">
        <v>44</v>
      </c>
      <c r="BV75" s="167">
        <v>9</v>
      </c>
      <c r="BW75" s="159">
        <v>1</v>
      </c>
      <c r="BX75" s="170">
        <v>9.0300000000000005E-2</v>
      </c>
      <c r="BY75" s="167">
        <v>38</v>
      </c>
      <c r="BZ75" s="167">
        <v>44</v>
      </c>
      <c r="CA75" s="167">
        <v>82</v>
      </c>
      <c r="CB75" s="159">
        <v>1.5</v>
      </c>
      <c r="CC75" s="173">
        <v>1.66E-6</v>
      </c>
      <c r="CD75" s="209">
        <v>46</v>
      </c>
    </row>
    <row r="76" spans="1:144" ht="16" customHeight="1" x14ac:dyDescent="0.15">
      <c r="A76" s="28" t="s">
        <v>6</v>
      </c>
      <c r="B76" s="28">
        <v>8</v>
      </c>
      <c r="C76" s="28">
        <v>3</v>
      </c>
      <c r="D76" s="28" t="s">
        <v>79</v>
      </c>
      <c r="E76" s="28">
        <v>6</v>
      </c>
      <c r="F76" s="28">
        <v>18</v>
      </c>
      <c r="G76" s="28">
        <v>2018</v>
      </c>
      <c r="H76" s="29">
        <v>34.600200000000001</v>
      </c>
      <c r="I76" s="35">
        <v>23.2988</v>
      </c>
      <c r="J76" s="30">
        <v>141.95400000000001</v>
      </c>
      <c r="K76" s="31">
        <v>15.600099999999999</v>
      </c>
      <c r="L76" s="31">
        <v>39.0672</v>
      </c>
      <c r="M76" s="31">
        <v>6.6E-3</v>
      </c>
      <c r="N76" s="32">
        <v>99.048400000000001</v>
      </c>
      <c r="O76" s="31">
        <v>214.624</v>
      </c>
      <c r="P76" s="31">
        <v>15.577299999999999</v>
      </c>
      <c r="Q76" s="31">
        <v>28.979099999999999</v>
      </c>
      <c r="R76" s="36">
        <v>2.3172000000000001</v>
      </c>
      <c r="S76" s="128">
        <v>210.76</v>
      </c>
      <c r="T76" s="34" t="s">
        <v>82</v>
      </c>
      <c r="U76" s="118">
        <v>1.829</v>
      </c>
      <c r="V76" s="118">
        <v>8.0000000000000002E-3</v>
      </c>
      <c r="W76" s="118">
        <v>1.7000000000000001E-2</v>
      </c>
      <c r="X76" s="118">
        <v>2.1040000000000001</v>
      </c>
      <c r="Y76" s="123">
        <f t="shared" si="2"/>
        <v>2.0960000000000001</v>
      </c>
      <c r="Z76" s="132" t="s">
        <v>82</v>
      </c>
      <c r="AA76" s="133">
        <v>1.8100000000000002E-2</v>
      </c>
      <c r="AB76" s="133">
        <v>1.09E-2</v>
      </c>
      <c r="AC76" s="133" t="s">
        <v>603</v>
      </c>
      <c r="AD76" s="133">
        <v>4.0000000000000001E-3</v>
      </c>
      <c r="AE76" s="133" t="s">
        <v>603</v>
      </c>
      <c r="AF76" s="133">
        <v>2.8899999999999999E-2</v>
      </c>
      <c r="AG76" s="133">
        <v>3.8E-3</v>
      </c>
      <c r="AH76" s="133" t="s">
        <v>603</v>
      </c>
      <c r="AI76" s="133" t="s">
        <v>603</v>
      </c>
      <c r="AJ76" s="133">
        <v>2.9999999999999997E-4</v>
      </c>
      <c r="AK76" s="133">
        <v>2.8199999999999999E-2</v>
      </c>
      <c r="AL76" s="133">
        <v>2.3999999999999998E-3</v>
      </c>
      <c r="AM76" s="133" t="s">
        <v>603</v>
      </c>
      <c r="AN76" s="133" t="s">
        <v>603</v>
      </c>
      <c r="AO76" s="133" t="s">
        <v>603</v>
      </c>
      <c r="AP76" s="133">
        <v>3.0999999999999999E-3</v>
      </c>
      <c r="AQ76" s="133" t="s">
        <v>603</v>
      </c>
      <c r="AR76" s="133" t="s">
        <v>603</v>
      </c>
      <c r="AS76" s="133" t="s">
        <v>603</v>
      </c>
      <c r="AT76" s="133">
        <v>5.1000000000000004E-3</v>
      </c>
      <c r="AU76" s="133">
        <v>5.1000000000000004E-3</v>
      </c>
      <c r="AV76" s="133">
        <v>1.5299999999999999E-2</v>
      </c>
      <c r="AW76" s="133">
        <v>6.8099999999999994E-2</v>
      </c>
      <c r="AX76" s="133">
        <v>8.3500000000000005E-2</v>
      </c>
      <c r="AY76" s="133" t="s">
        <v>603</v>
      </c>
      <c r="AZ76" s="135">
        <v>6.3E-3</v>
      </c>
      <c r="BA76" s="34" t="s">
        <v>82</v>
      </c>
      <c r="BF76" s="61">
        <v>4064</v>
      </c>
      <c r="BG76" s="61">
        <v>59</v>
      </c>
      <c r="BH76" s="159">
        <v>141.863</v>
      </c>
      <c r="BI76" s="164">
        <v>0.29599999999999999</v>
      </c>
      <c r="BJ76" s="167">
        <v>59</v>
      </c>
      <c r="BK76" s="156">
        <v>15.605</v>
      </c>
      <c r="BL76" s="156">
        <v>5.0000000000000001E-3</v>
      </c>
      <c r="BM76" s="167">
        <v>59</v>
      </c>
      <c r="BN76" s="156">
        <v>39.067</v>
      </c>
      <c r="BO76" s="156">
        <v>0</v>
      </c>
      <c r="BP76" s="167">
        <v>59</v>
      </c>
      <c r="BQ76" s="167">
        <v>47</v>
      </c>
      <c r="BR76" s="159">
        <v>1.5</v>
      </c>
      <c r="BS76" s="170">
        <v>7.1999999999999998E-3</v>
      </c>
      <c r="BT76" s="167">
        <v>44</v>
      </c>
      <c r="BU76" s="167">
        <v>59</v>
      </c>
      <c r="BV76" s="167">
        <v>7</v>
      </c>
      <c r="BW76" s="159">
        <v>2</v>
      </c>
      <c r="BX76" s="170">
        <v>9.0300000000000005E-2</v>
      </c>
      <c r="BY76" s="167">
        <v>38</v>
      </c>
      <c r="BZ76" s="167">
        <v>59</v>
      </c>
      <c r="CA76" s="167">
        <v>90</v>
      </c>
      <c r="CB76" s="159">
        <v>1.5</v>
      </c>
      <c r="CC76" s="173">
        <v>1.66E-6</v>
      </c>
      <c r="CD76" s="209">
        <v>46</v>
      </c>
    </row>
    <row r="77" spans="1:144" ht="16" customHeight="1" x14ac:dyDescent="0.15">
      <c r="A77" s="28" t="s">
        <v>6</v>
      </c>
      <c r="B77" s="28">
        <v>8</v>
      </c>
      <c r="C77" s="28">
        <v>4</v>
      </c>
      <c r="D77" s="28" t="s">
        <v>79</v>
      </c>
      <c r="E77" s="28">
        <v>6</v>
      </c>
      <c r="F77" s="28">
        <v>18</v>
      </c>
      <c r="G77" s="28">
        <v>2018</v>
      </c>
      <c r="H77" s="29">
        <v>34.600200000000001</v>
      </c>
      <c r="I77" s="35">
        <v>23.2988</v>
      </c>
      <c r="J77" s="30">
        <v>121.001</v>
      </c>
      <c r="K77" s="31">
        <v>15.702400000000001</v>
      </c>
      <c r="L77" s="31">
        <v>39.063800000000001</v>
      </c>
      <c r="M77" s="31">
        <v>0.1293</v>
      </c>
      <c r="N77" s="32">
        <v>98.805300000000003</v>
      </c>
      <c r="O77" s="31">
        <v>215.137</v>
      </c>
      <c r="P77" s="31">
        <v>15.6829</v>
      </c>
      <c r="Q77" s="31">
        <v>28.951899999999998</v>
      </c>
      <c r="R77" s="36">
        <v>2.3289</v>
      </c>
      <c r="S77" s="128">
        <v>211.62</v>
      </c>
      <c r="T77" s="34" t="s">
        <v>83</v>
      </c>
      <c r="U77" s="118">
        <v>1.6439999999999999</v>
      </c>
      <c r="V77" s="118">
        <v>4.2999999999999997E-2</v>
      </c>
      <c r="W77" s="118">
        <v>5.0000000000000001E-3</v>
      </c>
      <c r="X77" s="118">
        <v>1.8049999999999999</v>
      </c>
      <c r="Y77" s="123">
        <f t="shared" si="2"/>
        <v>1.762</v>
      </c>
      <c r="Z77" s="132" t="s">
        <v>83</v>
      </c>
      <c r="AA77" s="133">
        <v>3.4099999999999998E-2</v>
      </c>
      <c r="AB77" s="133">
        <v>2.3199999999999998E-2</v>
      </c>
      <c r="AC77" s="133" t="s">
        <v>603</v>
      </c>
      <c r="AD77" s="133">
        <v>4.5999999999999999E-3</v>
      </c>
      <c r="AE77" s="133" t="s">
        <v>603</v>
      </c>
      <c r="AF77" s="133">
        <v>4.6600000000000003E-2</v>
      </c>
      <c r="AG77" s="133">
        <v>8.0999999999999996E-3</v>
      </c>
      <c r="AH77" s="133">
        <v>1.1999999999999999E-3</v>
      </c>
      <c r="AI77" s="133">
        <v>4.0000000000000002E-4</v>
      </c>
      <c r="AJ77" s="133">
        <v>8.0000000000000004E-4</v>
      </c>
      <c r="AK77" s="133">
        <v>5.8400000000000001E-2</v>
      </c>
      <c r="AL77" s="133">
        <v>4.4000000000000003E-3</v>
      </c>
      <c r="AM77" s="133" t="s">
        <v>603</v>
      </c>
      <c r="AN77" s="133">
        <v>1.6000000000000001E-3</v>
      </c>
      <c r="AO77" s="133" t="s">
        <v>603</v>
      </c>
      <c r="AP77" s="133">
        <v>1.5699999999999999E-2</v>
      </c>
      <c r="AQ77" s="133" t="s">
        <v>603</v>
      </c>
      <c r="AR77" s="133" t="s">
        <v>603</v>
      </c>
      <c r="AS77" s="133" t="s">
        <v>603</v>
      </c>
      <c r="AT77" s="133">
        <v>0.12970000000000001</v>
      </c>
      <c r="AU77" s="133">
        <v>0.12970000000000001</v>
      </c>
      <c r="AV77" s="133">
        <v>7.22E-2</v>
      </c>
      <c r="AW77" s="133">
        <v>0.1323</v>
      </c>
      <c r="AX77" s="133">
        <v>0.20449999999999999</v>
      </c>
      <c r="AY77" s="133">
        <v>2.5999999999999999E-3</v>
      </c>
      <c r="AZ77" s="135">
        <v>2.76E-2</v>
      </c>
      <c r="BA77" s="34" t="s">
        <v>83</v>
      </c>
      <c r="BB77" s="34" t="s">
        <v>84</v>
      </c>
      <c r="BF77" s="61">
        <v>4064</v>
      </c>
      <c r="BG77" s="61">
        <v>67</v>
      </c>
      <c r="BH77" s="159">
        <v>120.88500000000001</v>
      </c>
      <c r="BI77" s="164">
        <v>0.372</v>
      </c>
      <c r="BJ77" s="167">
        <v>67</v>
      </c>
      <c r="BK77" s="156">
        <v>15.702999999999999</v>
      </c>
      <c r="BL77" s="156">
        <v>7.0000000000000001E-3</v>
      </c>
      <c r="BM77" s="167">
        <v>67</v>
      </c>
      <c r="BN77" s="156">
        <v>39.064</v>
      </c>
      <c r="BO77" s="156">
        <v>0</v>
      </c>
      <c r="BP77" s="167">
        <v>67</v>
      </c>
      <c r="BQ77" s="167">
        <v>74</v>
      </c>
      <c r="BR77" s="159">
        <v>1.5</v>
      </c>
      <c r="BS77" s="170">
        <v>7.1999999999999998E-3</v>
      </c>
      <c r="BT77" s="167">
        <v>44</v>
      </c>
      <c r="BU77" s="167">
        <v>67</v>
      </c>
      <c r="BV77" s="167">
        <v>7</v>
      </c>
      <c r="BW77" s="159">
        <v>2</v>
      </c>
      <c r="BX77" s="170">
        <v>9.0300000000000005E-2</v>
      </c>
      <c r="BY77" s="167">
        <v>38</v>
      </c>
      <c r="BZ77" s="167">
        <v>67</v>
      </c>
      <c r="CA77" s="167">
        <v>98</v>
      </c>
      <c r="CB77" s="159">
        <v>3</v>
      </c>
      <c r="CC77" s="173">
        <v>1.66E-6</v>
      </c>
      <c r="CD77" s="209">
        <v>46</v>
      </c>
    </row>
    <row r="78" spans="1:144" ht="16" customHeight="1" x14ac:dyDescent="0.15">
      <c r="A78" s="28" t="s">
        <v>6</v>
      </c>
      <c r="B78" s="28">
        <v>8</v>
      </c>
      <c r="C78" s="28">
        <v>5</v>
      </c>
      <c r="D78" s="28" t="s">
        <v>79</v>
      </c>
      <c r="E78" s="28">
        <v>6</v>
      </c>
      <c r="F78" s="28">
        <v>18</v>
      </c>
      <c r="G78" s="28">
        <v>2018</v>
      </c>
      <c r="H78" s="29">
        <v>34.600200000000001</v>
      </c>
      <c r="I78" s="35">
        <v>23.2988</v>
      </c>
      <c r="J78" s="30">
        <v>121.797</v>
      </c>
      <c r="K78" s="31">
        <v>15.6976</v>
      </c>
      <c r="L78" s="31">
        <v>39.063400000000001</v>
      </c>
      <c r="M78" s="31">
        <v>9.11E-2</v>
      </c>
      <c r="N78" s="32">
        <v>98.818600000000004</v>
      </c>
      <c r="O78" s="31">
        <v>214.697</v>
      </c>
      <c r="P78" s="31">
        <v>15.678000000000001</v>
      </c>
      <c r="Q78" s="31">
        <v>28.9527</v>
      </c>
      <c r="R78" s="36">
        <v>2.3267000000000002</v>
      </c>
      <c r="BC78" s="34" t="s">
        <v>334</v>
      </c>
      <c r="BD78" s="34" t="s">
        <v>85</v>
      </c>
      <c r="BE78" s="58" t="s">
        <v>85</v>
      </c>
      <c r="BF78" s="61">
        <v>4064</v>
      </c>
      <c r="BG78" s="61">
        <v>31</v>
      </c>
      <c r="BH78" s="159">
        <v>121.441</v>
      </c>
      <c r="BI78" s="164">
        <v>0.27500000000000002</v>
      </c>
      <c r="BJ78" s="167">
        <v>31</v>
      </c>
      <c r="BK78" s="156">
        <v>15.698</v>
      </c>
      <c r="BL78" s="156">
        <v>3.0000000000000001E-3</v>
      </c>
      <c r="BM78" s="167">
        <v>31</v>
      </c>
      <c r="BN78" s="156">
        <v>39.063000000000002</v>
      </c>
      <c r="BO78" s="156">
        <v>0</v>
      </c>
      <c r="BP78" s="167">
        <v>31</v>
      </c>
      <c r="BQ78" s="167">
        <v>74</v>
      </c>
      <c r="BR78" s="159">
        <v>1.5</v>
      </c>
      <c r="BS78" s="170">
        <v>7.1999999999999998E-3</v>
      </c>
      <c r="BT78" s="167">
        <v>44</v>
      </c>
      <c r="BU78" s="167">
        <v>31</v>
      </c>
      <c r="BV78" s="167">
        <v>8</v>
      </c>
      <c r="BW78" s="159">
        <v>2</v>
      </c>
      <c r="BX78" s="170">
        <v>9.0300000000000005E-2</v>
      </c>
      <c r="BY78" s="167">
        <v>38</v>
      </c>
      <c r="BZ78" s="167">
        <v>31</v>
      </c>
      <c r="CA78" s="167">
        <v>97</v>
      </c>
      <c r="CB78" s="159">
        <v>2.5</v>
      </c>
      <c r="CC78" s="173">
        <v>1.66E-6</v>
      </c>
      <c r="CD78" s="209">
        <v>46</v>
      </c>
    </row>
    <row r="79" spans="1:144" ht="16" customHeight="1" x14ac:dyDescent="0.15">
      <c r="A79" s="28" t="s">
        <v>6</v>
      </c>
      <c r="B79" s="28">
        <v>8</v>
      </c>
      <c r="C79" s="28">
        <v>6</v>
      </c>
      <c r="D79" s="28" t="s">
        <v>79</v>
      </c>
      <c r="E79" s="28">
        <v>6</v>
      </c>
      <c r="F79" s="28">
        <v>18</v>
      </c>
      <c r="G79" s="28">
        <v>2018</v>
      </c>
      <c r="H79" s="29">
        <v>34.600200000000001</v>
      </c>
      <c r="I79" s="35">
        <v>23.2988</v>
      </c>
      <c r="J79" s="30">
        <v>99.754999999999995</v>
      </c>
      <c r="K79" s="31">
        <v>16.029299999999999</v>
      </c>
      <c r="L79" s="31">
        <v>39.102800000000002</v>
      </c>
      <c r="M79" s="31">
        <v>0.33289999999999997</v>
      </c>
      <c r="N79" s="32">
        <v>97.641199999999998</v>
      </c>
      <c r="O79" s="31">
        <v>230.566</v>
      </c>
      <c r="P79" s="31">
        <v>16.013100000000001</v>
      </c>
      <c r="Q79" s="31">
        <v>28.904499999999999</v>
      </c>
      <c r="R79" s="36">
        <v>2.4794999999999998</v>
      </c>
      <c r="S79" s="128">
        <v>226.15</v>
      </c>
      <c r="T79" s="34" t="s">
        <v>86</v>
      </c>
      <c r="U79" s="118">
        <v>1.0429999999999999</v>
      </c>
      <c r="V79" s="118">
        <v>3.4000000000000002E-2</v>
      </c>
      <c r="W79" s="118">
        <v>1.4E-2</v>
      </c>
      <c r="X79" s="118">
        <v>0.25600000000000001</v>
      </c>
      <c r="Y79" s="123">
        <f>X79-V79</f>
        <v>0.222</v>
      </c>
      <c r="Z79" s="132" t="s">
        <v>86</v>
      </c>
      <c r="AA79" s="133">
        <v>6.3899999999999998E-2</v>
      </c>
      <c r="AB79" s="133">
        <v>7.9899999999999999E-2</v>
      </c>
      <c r="AC79" s="133">
        <v>1.8100000000000002E-2</v>
      </c>
      <c r="AD79" s="133" t="s">
        <v>603</v>
      </c>
      <c r="AE79" s="133">
        <v>2.2200000000000001E-2</v>
      </c>
      <c r="AF79" s="133">
        <v>3.7499999999999999E-2</v>
      </c>
      <c r="AG79" s="133">
        <v>0.1779</v>
      </c>
      <c r="AH79" s="133">
        <v>2.5000000000000001E-3</v>
      </c>
      <c r="AI79" s="133" t="s">
        <v>603</v>
      </c>
      <c r="AJ79" s="133">
        <v>1.6999999999999999E-3</v>
      </c>
      <c r="AK79" s="133">
        <v>0.1139</v>
      </c>
      <c r="AL79" s="133">
        <v>1.78E-2</v>
      </c>
      <c r="AM79" s="133" t="s">
        <v>603</v>
      </c>
      <c r="AN79" s="133">
        <v>2.3999999999999998E-3</v>
      </c>
      <c r="AO79" s="133" t="s">
        <v>603</v>
      </c>
      <c r="AP79" s="133">
        <v>5.1299999999999998E-2</v>
      </c>
      <c r="AQ79" s="133">
        <v>1.1000000000000001E-3</v>
      </c>
      <c r="AR79" s="133">
        <v>1.2999999999999999E-3</v>
      </c>
      <c r="AS79" s="133">
        <v>4.9799999999999997E-2</v>
      </c>
      <c r="AT79" s="133">
        <v>6.3299999999999995E-2</v>
      </c>
      <c r="AU79" s="133">
        <v>0.11310000000000001</v>
      </c>
      <c r="AV79" s="133">
        <v>9.5699999999999993E-2</v>
      </c>
      <c r="AW79" s="133">
        <v>0.48309999999999997</v>
      </c>
      <c r="AX79" s="133">
        <v>0.59689999999999999</v>
      </c>
      <c r="AY79" s="133">
        <v>5.4999999999999997E-3</v>
      </c>
      <c r="AZ79" s="135">
        <v>3.4200000000000001E-2</v>
      </c>
      <c r="BA79" s="34" t="s">
        <v>86</v>
      </c>
      <c r="BB79" s="34" t="s">
        <v>87</v>
      </c>
      <c r="BF79" s="61">
        <v>4064</v>
      </c>
      <c r="BG79" s="61">
        <v>63</v>
      </c>
      <c r="BH79" s="159">
        <v>100.26600000000001</v>
      </c>
      <c r="BI79" s="164">
        <v>0.21099999999999999</v>
      </c>
      <c r="BJ79" s="167">
        <v>63</v>
      </c>
      <c r="BK79" s="156">
        <v>16.026</v>
      </c>
      <c r="BL79" s="156">
        <v>2E-3</v>
      </c>
      <c r="BM79" s="167">
        <v>63</v>
      </c>
      <c r="BN79" s="156">
        <v>39.103000000000002</v>
      </c>
      <c r="BO79" s="156">
        <v>0</v>
      </c>
      <c r="BP79" s="167">
        <v>63</v>
      </c>
      <c r="BQ79" s="167">
        <v>119</v>
      </c>
      <c r="BR79" s="159">
        <v>12.5</v>
      </c>
      <c r="BS79" s="170">
        <v>7.1999999999999998E-3</v>
      </c>
      <c r="BT79" s="167">
        <v>44</v>
      </c>
      <c r="BU79" s="167">
        <v>63</v>
      </c>
      <c r="BV79" s="167">
        <v>4</v>
      </c>
      <c r="BW79" s="159">
        <v>2</v>
      </c>
      <c r="BX79" s="170">
        <v>9.0300000000000005E-2</v>
      </c>
      <c r="BY79" s="167">
        <v>38</v>
      </c>
      <c r="BZ79" s="167">
        <v>63</v>
      </c>
      <c r="CA79" s="167">
        <v>129</v>
      </c>
      <c r="CB79" s="159">
        <v>3.5</v>
      </c>
      <c r="CC79" s="173">
        <v>1.66E-6</v>
      </c>
      <c r="CD79" s="209">
        <v>46</v>
      </c>
    </row>
    <row r="80" spans="1:144" ht="16" customHeight="1" x14ac:dyDescent="0.15">
      <c r="A80" s="28" t="s">
        <v>6</v>
      </c>
      <c r="B80" s="28">
        <v>8</v>
      </c>
      <c r="C80" s="28">
        <v>7</v>
      </c>
      <c r="D80" s="28" t="s">
        <v>79</v>
      </c>
      <c r="E80" s="28">
        <v>6</v>
      </c>
      <c r="F80" s="28">
        <v>18</v>
      </c>
      <c r="G80" s="28">
        <v>2018</v>
      </c>
      <c r="H80" s="29">
        <v>34.600200000000001</v>
      </c>
      <c r="I80" s="35">
        <v>23.2988</v>
      </c>
      <c r="J80" s="30">
        <v>100.065</v>
      </c>
      <c r="K80" s="31">
        <v>16.029699999999998</v>
      </c>
      <c r="L80" s="31">
        <v>39.102800000000002</v>
      </c>
      <c r="M80" s="31">
        <v>0.35680000000000001</v>
      </c>
      <c r="N80" s="32">
        <v>97.57</v>
      </c>
      <c r="O80" s="31">
        <v>230.71700000000001</v>
      </c>
      <c r="P80" s="31">
        <v>16.013400000000001</v>
      </c>
      <c r="Q80" s="31">
        <v>28.904499999999999</v>
      </c>
      <c r="R80" s="36">
        <v>2.4811999999999999</v>
      </c>
      <c r="BC80" s="34" t="s">
        <v>335</v>
      </c>
      <c r="BD80" s="34" t="s">
        <v>88</v>
      </c>
      <c r="BE80" s="58" t="s">
        <v>88</v>
      </c>
      <c r="BF80" s="61">
        <v>4064</v>
      </c>
      <c r="BG80" s="61">
        <v>63</v>
      </c>
      <c r="BH80" s="159">
        <v>100.26600000000001</v>
      </c>
      <c r="BI80" s="164">
        <v>0.21099999999999999</v>
      </c>
      <c r="BJ80" s="167">
        <v>63</v>
      </c>
      <c r="BK80" s="156">
        <v>16.026</v>
      </c>
      <c r="BL80" s="156">
        <v>2E-3</v>
      </c>
      <c r="BM80" s="167">
        <v>63</v>
      </c>
      <c r="BN80" s="156">
        <v>39.103000000000002</v>
      </c>
      <c r="BO80" s="156">
        <v>0</v>
      </c>
      <c r="BP80" s="167">
        <v>63</v>
      </c>
      <c r="BQ80" s="167">
        <v>119</v>
      </c>
      <c r="BR80" s="159">
        <v>12.5</v>
      </c>
      <c r="BS80" s="170">
        <v>7.1999999999999998E-3</v>
      </c>
      <c r="BT80" s="167">
        <v>44</v>
      </c>
      <c r="BU80" s="167">
        <v>63</v>
      </c>
      <c r="BV80" s="167">
        <v>4</v>
      </c>
      <c r="BW80" s="159">
        <v>2</v>
      </c>
      <c r="BX80" s="170">
        <v>9.0300000000000005E-2</v>
      </c>
      <c r="BY80" s="167">
        <v>38</v>
      </c>
      <c r="BZ80" s="167">
        <v>63</v>
      </c>
      <c r="CA80" s="167">
        <v>129</v>
      </c>
      <c r="CB80" s="159">
        <v>3.5</v>
      </c>
      <c r="CC80" s="173">
        <v>1.66E-6</v>
      </c>
      <c r="CD80" s="209">
        <v>46</v>
      </c>
    </row>
    <row r="81" spans="1:144" ht="16" customHeight="1" x14ac:dyDescent="0.15">
      <c r="A81" s="28" t="s">
        <v>6</v>
      </c>
      <c r="B81" s="28">
        <v>8</v>
      </c>
      <c r="C81" s="28">
        <v>8</v>
      </c>
      <c r="D81" s="28" t="s">
        <v>79</v>
      </c>
      <c r="E81" s="28">
        <v>6</v>
      </c>
      <c r="F81" s="28">
        <v>18</v>
      </c>
      <c r="G81" s="28">
        <v>2018</v>
      </c>
      <c r="H81" s="29">
        <v>34.600200000000001</v>
      </c>
      <c r="I81" s="35">
        <v>23.2988</v>
      </c>
      <c r="J81" s="30">
        <v>80.454999999999998</v>
      </c>
      <c r="K81" s="31">
        <v>16.366199999999999</v>
      </c>
      <c r="L81" s="31">
        <v>39.1004</v>
      </c>
      <c r="M81" s="31">
        <v>0.15029999999999999</v>
      </c>
      <c r="N81" s="32">
        <v>97.668800000000005</v>
      </c>
      <c r="O81" s="31">
        <v>242.96199999999999</v>
      </c>
      <c r="P81" s="31">
        <v>16.352900000000002</v>
      </c>
      <c r="Q81" s="31">
        <v>28.821899999999999</v>
      </c>
      <c r="R81" s="36">
        <v>2.6074999999999999</v>
      </c>
      <c r="S81" s="128">
        <v>258.31</v>
      </c>
      <c r="T81" s="34" t="s">
        <v>89</v>
      </c>
      <c r="U81" s="118">
        <v>1.1559999999999999</v>
      </c>
      <c r="V81" s="118">
        <v>0</v>
      </c>
      <c r="W81" s="118">
        <v>7.0000000000000001E-3</v>
      </c>
      <c r="X81" s="118">
        <v>0</v>
      </c>
      <c r="Y81" s="123">
        <f>X81-V81</f>
        <v>0</v>
      </c>
      <c r="Z81" s="132" t="s">
        <v>89</v>
      </c>
      <c r="AA81" s="133">
        <v>2.5100000000000001E-2</v>
      </c>
      <c r="AB81" s="133">
        <v>2.5100000000000001E-2</v>
      </c>
      <c r="AC81" s="133" t="s">
        <v>603</v>
      </c>
      <c r="AD81" s="133">
        <v>1.0200000000000001E-2</v>
      </c>
      <c r="AE81" s="133" t="s">
        <v>603</v>
      </c>
      <c r="AF81" s="133">
        <v>2.9000000000000001E-2</v>
      </c>
      <c r="AG81" s="133">
        <v>8.5000000000000006E-3</v>
      </c>
      <c r="AH81" s="133">
        <v>1.8E-3</v>
      </c>
      <c r="AI81" s="133">
        <v>5.0000000000000001E-4</v>
      </c>
      <c r="AJ81" s="133">
        <v>1.6999999999999999E-3</v>
      </c>
      <c r="AK81" s="133">
        <v>8.8599999999999998E-2</v>
      </c>
      <c r="AL81" s="133">
        <v>8.6999999999999994E-3</v>
      </c>
      <c r="AM81" s="133">
        <v>1.8E-3</v>
      </c>
      <c r="AN81" s="133" t="s">
        <v>603</v>
      </c>
      <c r="AO81" s="133" t="s">
        <v>603</v>
      </c>
      <c r="AP81" s="133">
        <v>2.4899999999999999E-2</v>
      </c>
      <c r="AQ81" s="133" t="s">
        <v>603</v>
      </c>
      <c r="AR81" s="133">
        <v>1.1000000000000001E-3</v>
      </c>
      <c r="AS81" s="133" t="s">
        <v>603</v>
      </c>
      <c r="AT81" s="133">
        <v>1.8100000000000002E-2</v>
      </c>
      <c r="AU81" s="133">
        <v>1.8100000000000002E-2</v>
      </c>
      <c r="AV81" s="133" t="s">
        <v>603</v>
      </c>
      <c r="AW81" s="133">
        <v>0.21460000000000001</v>
      </c>
      <c r="AX81" s="133">
        <v>0.21460000000000001</v>
      </c>
      <c r="AY81" s="133" t="s">
        <v>603</v>
      </c>
      <c r="AZ81" s="135">
        <v>1.12E-2</v>
      </c>
      <c r="BA81" s="34" t="s">
        <v>89</v>
      </c>
      <c r="BF81" s="61">
        <v>4064</v>
      </c>
      <c r="BG81" s="61">
        <v>52</v>
      </c>
      <c r="BH81" s="159">
        <v>79.938999999999993</v>
      </c>
      <c r="BI81" s="164">
        <v>0.25800000000000001</v>
      </c>
      <c r="BJ81" s="167">
        <v>52</v>
      </c>
      <c r="BK81" s="156">
        <v>16.384</v>
      </c>
      <c r="BL81" s="156">
        <v>1.4999999999999999E-2</v>
      </c>
      <c r="BM81" s="167">
        <v>52</v>
      </c>
      <c r="BN81" s="156">
        <v>39.1</v>
      </c>
      <c r="BO81" s="156">
        <v>2E-3</v>
      </c>
      <c r="BP81" s="167">
        <v>52</v>
      </c>
      <c r="BQ81" s="167">
        <v>72</v>
      </c>
      <c r="BR81" s="159">
        <v>1.5</v>
      </c>
      <c r="BS81" s="170">
        <v>7.1999999999999998E-3</v>
      </c>
      <c r="BT81" s="167">
        <v>44</v>
      </c>
      <c r="BU81" s="167">
        <v>52</v>
      </c>
      <c r="BV81" s="167">
        <v>9</v>
      </c>
      <c r="BW81" s="159">
        <v>2</v>
      </c>
      <c r="BX81" s="170">
        <v>9.0300000000000005E-2</v>
      </c>
      <c r="BY81" s="167">
        <v>38</v>
      </c>
      <c r="BZ81" s="167">
        <v>52</v>
      </c>
      <c r="CA81" s="167">
        <v>110</v>
      </c>
      <c r="CB81" s="159">
        <v>2.5</v>
      </c>
      <c r="CC81" s="173">
        <v>1.66E-6</v>
      </c>
      <c r="CD81" s="209">
        <v>46</v>
      </c>
    </row>
    <row r="82" spans="1:144" ht="16" customHeight="1" x14ac:dyDescent="0.15">
      <c r="A82" s="28" t="s">
        <v>6</v>
      </c>
      <c r="B82" s="28">
        <v>8</v>
      </c>
      <c r="C82" s="28">
        <v>9</v>
      </c>
      <c r="D82" s="28" t="s">
        <v>79</v>
      </c>
      <c r="E82" s="28">
        <v>6</v>
      </c>
      <c r="F82" s="28">
        <v>18</v>
      </c>
      <c r="G82" s="28">
        <v>2018</v>
      </c>
      <c r="H82" s="29">
        <v>34.600200000000001</v>
      </c>
      <c r="I82" s="35">
        <v>23.2988</v>
      </c>
      <c r="J82" s="30">
        <v>60.715000000000003</v>
      </c>
      <c r="K82" s="31">
        <v>17.117100000000001</v>
      </c>
      <c r="L82" s="31">
        <v>39.103900000000003</v>
      </c>
      <c r="M82" s="31">
        <v>3.5799999999999998E-2</v>
      </c>
      <c r="N82" s="32">
        <v>97.418800000000005</v>
      </c>
      <c r="O82" s="31">
        <v>256.33800000000002</v>
      </c>
      <c r="P82" s="31">
        <v>17.1068</v>
      </c>
      <c r="Q82" s="31">
        <v>28.6419</v>
      </c>
      <c r="R82" s="36">
        <v>2.7616000000000001</v>
      </c>
      <c r="S82" s="128">
        <v>251.5</v>
      </c>
      <c r="T82" s="34" t="s">
        <v>90</v>
      </c>
      <c r="U82" s="118">
        <v>1.1499999999999999</v>
      </c>
      <c r="V82" s="118">
        <v>1.0999999999999999E-2</v>
      </c>
      <c r="W82" s="118">
        <v>0.01</v>
      </c>
      <c r="X82" s="118">
        <v>2.4E-2</v>
      </c>
      <c r="Y82" s="123">
        <f>X82-V82</f>
        <v>1.3000000000000001E-2</v>
      </c>
      <c r="Z82" s="132" t="s">
        <v>90</v>
      </c>
      <c r="AA82" s="133">
        <v>9.2999999999999992E-3</v>
      </c>
      <c r="AB82" s="133">
        <v>1.26E-2</v>
      </c>
      <c r="AC82" s="133" t="s">
        <v>603</v>
      </c>
      <c r="AD82" s="133">
        <v>7.3000000000000001E-3</v>
      </c>
      <c r="AE82" s="133" t="s">
        <v>603</v>
      </c>
      <c r="AF82" s="133">
        <v>1.21E-2</v>
      </c>
      <c r="AG82" s="133">
        <v>4.1000000000000003E-3</v>
      </c>
      <c r="AH82" s="133">
        <v>1.1999999999999999E-3</v>
      </c>
      <c r="AI82" s="133" t="s">
        <v>603</v>
      </c>
      <c r="AJ82" s="133">
        <v>1.6000000000000001E-3</v>
      </c>
      <c r="AK82" s="133">
        <v>4.19E-2</v>
      </c>
      <c r="AL82" s="133">
        <v>7.1999999999999998E-3</v>
      </c>
      <c r="AM82" s="133" t="s">
        <v>603</v>
      </c>
      <c r="AN82" s="133" t="s">
        <v>603</v>
      </c>
      <c r="AO82" s="133" t="s">
        <v>603</v>
      </c>
      <c r="AP82" s="133">
        <v>9.7000000000000003E-3</v>
      </c>
      <c r="AQ82" s="133" t="s">
        <v>603</v>
      </c>
      <c r="AR82" s="133">
        <v>5.9999999999999995E-4</v>
      </c>
      <c r="AS82" s="133" t="s">
        <v>603</v>
      </c>
      <c r="AT82" s="133">
        <v>9.5999999999999992E-3</v>
      </c>
      <c r="AU82" s="133">
        <v>9.5999999999999992E-3</v>
      </c>
      <c r="AV82" s="133" t="s">
        <v>603</v>
      </c>
      <c r="AW82" s="133">
        <v>0.10829999999999999</v>
      </c>
      <c r="AX82" s="133">
        <v>0.10829999999999999</v>
      </c>
      <c r="AY82" s="133" t="s">
        <v>603</v>
      </c>
      <c r="AZ82" s="135">
        <v>5.1000000000000004E-3</v>
      </c>
      <c r="BA82" s="34" t="s">
        <v>90</v>
      </c>
      <c r="BF82" s="61">
        <v>4064</v>
      </c>
      <c r="BG82" s="61">
        <v>48</v>
      </c>
      <c r="BH82" s="159">
        <v>60.359000000000002</v>
      </c>
      <c r="BI82" s="164">
        <v>0.215</v>
      </c>
      <c r="BJ82" s="167">
        <v>48</v>
      </c>
      <c r="BK82" s="156">
        <v>17.120999999999999</v>
      </c>
      <c r="BL82" s="156">
        <v>5.0000000000000001E-3</v>
      </c>
      <c r="BM82" s="167">
        <v>48</v>
      </c>
      <c r="BN82" s="156">
        <v>39.103000000000002</v>
      </c>
      <c r="BO82" s="156">
        <v>1E-3</v>
      </c>
      <c r="BP82" s="167">
        <v>48</v>
      </c>
      <c r="BQ82" s="167">
        <v>49</v>
      </c>
      <c r="BR82" s="159">
        <v>1.5</v>
      </c>
      <c r="BS82" s="170">
        <v>7.1999999999999998E-3</v>
      </c>
      <c r="BT82" s="167">
        <v>44</v>
      </c>
      <c r="BU82" s="167">
        <v>48</v>
      </c>
      <c r="BV82" s="167">
        <v>-1</v>
      </c>
      <c r="BW82" s="159">
        <v>1.5</v>
      </c>
      <c r="BX82" s="170">
        <v>9.0300000000000005E-2</v>
      </c>
      <c r="BY82" s="167">
        <v>38</v>
      </c>
      <c r="BZ82" s="167">
        <v>48</v>
      </c>
      <c r="CA82" s="167">
        <v>114</v>
      </c>
      <c r="CB82" s="159">
        <v>3.5</v>
      </c>
      <c r="CC82" s="173">
        <v>1.66E-6</v>
      </c>
      <c r="CD82" s="209">
        <v>46</v>
      </c>
    </row>
    <row r="83" spans="1:144" ht="16" customHeight="1" x14ac:dyDescent="0.15">
      <c r="A83" s="28" t="s">
        <v>6</v>
      </c>
      <c r="B83" s="28">
        <v>8</v>
      </c>
      <c r="C83" s="28">
        <v>10</v>
      </c>
      <c r="D83" s="28" t="s">
        <v>79</v>
      </c>
      <c r="E83" s="28">
        <v>6</v>
      </c>
      <c r="F83" s="28">
        <v>18</v>
      </c>
      <c r="G83" s="28">
        <v>2018</v>
      </c>
      <c r="H83" s="29">
        <v>34.600200000000001</v>
      </c>
      <c r="I83" s="35">
        <v>23.2988</v>
      </c>
      <c r="J83" s="30">
        <v>30.661000000000001</v>
      </c>
      <c r="K83" s="31">
        <v>20.343499999999999</v>
      </c>
      <c r="L83" s="31">
        <v>38.967599999999997</v>
      </c>
      <c r="M83" s="31">
        <v>-3.95E-2</v>
      </c>
      <c r="N83" s="32">
        <v>97.650700000000001</v>
      </c>
      <c r="O83" s="31">
        <v>243.96700000000001</v>
      </c>
      <c r="P83" s="31">
        <v>20.337599999999998</v>
      </c>
      <c r="Q83" s="31">
        <v>27.700199999999999</v>
      </c>
      <c r="R83" s="36">
        <v>2.7887</v>
      </c>
      <c r="S83" s="128">
        <v>237.22</v>
      </c>
      <c r="T83" s="34" t="s">
        <v>91</v>
      </c>
      <c r="U83" s="121">
        <v>1.006</v>
      </c>
      <c r="V83" s="121">
        <v>0</v>
      </c>
      <c r="W83" s="121">
        <v>8.9999999999999993E-3</v>
      </c>
      <c r="X83" s="121">
        <v>0</v>
      </c>
      <c r="Y83" s="123">
        <f>X83-V83</f>
        <v>0</v>
      </c>
      <c r="Z83" s="132" t="s">
        <v>91</v>
      </c>
      <c r="AA83" s="133">
        <v>2.7000000000000001E-3</v>
      </c>
      <c r="AB83" s="133">
        <v>5.1000000000000004E-3</v>
      </c>
      <c r="AC83" s="133" t="s">
        <v>603</v>
      </c>
      <c r="AD83" s="133">
        <v>2.8E-3</v>
      </c>
      <c r="AE83" s="133" t="s">
        <v>603</v>
      </c>
      <c r="AF83" s="133">
        <v>4.7999999999999996E-3</v>
      </c>
      <c r="AG83" s="133">
        <v>2.0999999999999999E-3</v>
      </c>
      <c r="AH83" s="133">
        <v>5.0000000000000001E-4</v>
      </c>
      <c r="AI83" s="133" t="s">
        <v>603</v>
      </c>
      <c r="AJ83" s="133">
        <v>8.9999999999999998E-4</v>
      </c>
      <c r="AK83" s="133">
        <v>1.84E-2</v>
      </c>
      <c r="AL83" s="133">
        <v>7.9000000000000008E-3</v>
      </c>
      <c r="AM83" s="133" t="s">
        <v>603</v>
      </c>
      <c r="AN83" s="133" t="s">
        <v>603</v>
      </c>
      <c r="AO83" s="133">
        <v>8.9999999999999998E-4</v>
      </c>
      <c r="AP83" s="133">
        <v>4.1000000000000003E-3</v>
      </c>
      <c r="AQ83" s="133">
        <v>4.0000000000000002E-4</v>
      </c>
      <c r="AR83" s="133" t="s">
        <v>603</v>
      </c>
      <c r="AS83" s="133" t="s">
        <v>603</v>
      </c>
      <c r="AT83" s="133">
        <v>4.5999999999999999E-3</v>
      </c>
      <c r="AU83" s="133">
        <v>4.5999999999999999E-3</v>
      </c>
      <c r="AV83" s="133" t="s">
        <v>603</v>
      </c>
      <c r="AW83" s="133">
        <v>5.1900000000000002E-2</v>
      </c>
      <c r="AX83" s="133">
        <v>5.1900000000000002E-2</v>
      </c>
      <c r="AY83" s="133" t="s">
        <v>603</v>
      </c>
      <c r="AZ83" s="135">
        <v>3.5999999999999999E-3</v>
      </c>
      <c r="BA83" s="34" t="s">
        <v>91</v>
      </c>
      <c r="BF83" s="61">
        <v>4064</v>
      </c>
      <c r="BG83" s="61">
        <v>59</v>
      </c>
      <c r="BH83" s="159">
        <v>30.425999999999998</v>
      </c>
      <c r="BI83" s="164">
        <v>0.161</v>
      </c>
      <c r="BJ83" s="167">
        <v>59</v>
      </c>
      <c r="BK83" s="156">
        <v>20.34</v>
      </c>
      <c r="BL83" s="156">
        <v>1.0999999999999999E-2</v>
      </c>
      <c r="BM83" s="167">
        <v>59</v>
      </c>
      <c r="BN83" s="156">
        <v>38.963999999999999</v>
      </c>
      <c r="BO83" s="156">
        <v>2E-3</v>
      </c>
      <c r="BP83" s="167">
        <v>59</v>
      </c>
      <c r="BQ83" s="167">
        <v>32</v>
      </c>
      <c r="BR83" s="159">
        <v>1.5</v>
      </c>
      <c r="BS83" s="170">
        <v>7.1999999999999998E-3</v>
      </c>
      <c r="BT83" s="167">
        <v>44</v>
      </c>
      <c r="BU83" s="167">
        <v>59</v>
      </c>
      <c r="BV83" s="167">
        <v>-7</v>
      </c>
      <c r="BW83" s="159">
        <v>4</v>
      </c>
      <c r="BX83" s="170">
        <v>9.0300000000000005E-2</v>
      </c>
      <c r="BY83" s="167">
        <v>38</v>
      </c>
      <c r="BZ83" s="167">
        <v>59</v>
      </c>
      <c r="CA83" s="167">
        <v>109</v>
      </c>
      <c r="CB83" s="159">
        <v>2.5</v>
      </c>
      <c r="CC83" s="173">
        <v>1.66E-6</v>
      </c>
      <c r="CD83" s="209">
        <v>46</v>
      </c>
    </row>
    <row r="84" spans="1:144" ht="16" customHeight="1" x14ac:dyDescent="0.15">
      <c r="A84" s="28" t="s">
        <v>6</v>
      </c>
      <c r="B84" s="28">
        <v>8</v>
      </c>
      <c r="C84" s="28">
        <v>11</v>
      </c>
      <c r="D84" s="28" t="s">
        <v>79</v>
      </c>
      <c r="E84" s="28">
        <v>6</v>
      </c>
      <c r="F84" s="28">
        <v>18</v>
      </c>
      <c r="G84" s="28">
        <v>2018</v>
      </c>
      <c r="H84" s="29">
        <v>34.600200000000001</v>
      </c>
      <c r="I84" s="35">
        <v>23.2988</v>
      </c>
      <c r="J84" s="30">
        <v>10.076000000000001</v>
      </c>
      <c r="K84" s="31">
        <v>23.577999999999999</v>
      </c>
      <c r="L84" s="31">
        <v>39.104900000000001</v>
      </c>
      <c r="M84" s="31">
        <v>-0.09</v>
      </c>
      <c r="N84" s="32">
        <v>98.159800000000004</v>
      </c>
      <c r="O84" s="31">
        <v>216.32300000000001</v>
      </c>
      <c r="P84" s="31">
        <v>23.575900000000001</v>
      </c>
      <c r="Q84" s="31">
        <v>26.880099999999999</v>
      </c>
      <c r="R84" s="36">
        <v>2.6551999999999998</v>
      </c>
      <c r="S84" s="128">
        <v>212.59</v>
      </c>
      <c r="T84" s="34" t="s">
        <v>92</v>
      </c>
      <c r="U84" s="121">
        <v>0.96799999999999997</v>
      </c>
      <c r="V84" s="121">
        <v>0</v>
      </c>
      <c r="W84" s="121">
        <v>1.4E-2</v>
      </c>
      <c r="X84" s="121">
        <v>0</v>
      </c>
      <c r="Y84" s="123">
        <f>X84-V84</f>
        <v>0</v>
      </c>
      <c r="Z84" s="132" t="s">
        <v>92</v>
      </c>
      <c r="AA84" s="133">
        <v>1.6999999999999999E-3</v>
      </c>
      <c r="AB84" s="133">
        <v>3.5999999999999999E-3</v>
      </c>
      <c r="AC84" s="133" t="s">
        <v>603</v>
      </c>
      <c r="AD84" s="133">
        <v>1.2999999999999999E-3</v>
      </c>
      <c r="AE84" s="133" t="s">
        <v>603</v>
      </c>
      <c r="AF84" s="133">
        <v>4.0000000000000001E-3</v>
      </c>
      <c r="AG84" s="133">
        <v>2.5999999999999999E-3</v>
      </c>
      <c r="AH84" s="133" t="s">
        <v>603</v>
      </c>
      <c r="AI84" s="133" t="s">
        <v>603</v>
      </c>
      <c r="AJ84" s="133">
        <v>6.9999999999999999E-4</v>
      </c>
      <c r="AK84" s="133">
        <v>1.24E-2</v>
      </c>
      <c r="AL84" s="133">
        <v>8.0999999999999996E-3</v>
      </c>
      <c r="AM84" s="133" t="s">
        <v>603</v>
      </c>
      <c r="AN84" s="133" t="s">
        <v>603</v>
      </c>
      <c r="AO84" s="133">
        <v>1E-3</v>
      </c>
      <c r="AP84" s="133">
        <v>3.2000000000000002E-3</v>
      </c>
      <c r="AQ84" s="133" t="s">
        <v>603</v>
      </c>
      <c r="AR84" s="133" t="s">
        <v>603</v>
      </c>
      <c r="AS84" s="133" t="s">
        <v>603</v>
      </c>
      <c r="AT84" s="133">
        <v>2E-3</v>
      </c>
      <c r="AU84" s="133">
        <v>2E-3</v>
      </c>
      <c r="AV84" s="133" t="s">
        <v>603</v>
      </c>
      <c r="AW84" s="133">
        <v>3.8300000000000001E-2</v>
      </c>
      <c r="AX84" s="133">
        <v>3.8300000000000001E-2</v>
      </c>
      <c r="AY84" s="133" t="s">
        <v>603</v>
      </c>
      <c r="AZ84" s="135">
        <v>2.2000000000000001E-3</v>
      </c>
      <c r="BA84" s="34" t="s">
        <v>92</v>
      </c>
      <c r="BB84" s="34" t="s">
        <v>93</v>
      </c>
      <c r="BF84" s="61">
        <v>4064</v>
      </c>
      <c r="BG84" s="61">
        <v>68</v>
      </c>
      <c r="BH84" s="159">
        <v>10.087999999999999</v>
      </c>
      <c r="BI84" s="164">
        <v>0.14099999999999999</v>
      </c>
      <c r="BJ84" s="167">
        <v>68</v>
      </c>
      <c r="BK84" s="156">
        <v>23.585000000000001</v>
      </c>
      <c r="BL84" s="156">
        <v>0.01</v>
      </c>
      <c r="BM84" s="167">
        <v>68</v>
      </c>
      <c r="BN84" s="156">
        <v>39.103999999999999</v>
      </c>
      <c r="BO84" s="156">
        <v>1E-3</v>
      </c>
      <c r="BP84" s="167">
        <v>68</v>
      </c>
      <c r="BQ84" s="167">
        <v>29</v>
      </c>
      <c r="BR84" s="159">
        <v>1.5</v>
      </c>
      <c r="BS84" s="170">
        <v>7.1999999999999998E-3</v>
      </c>
      <c r="BT84" s="167">
        <v>44</v>
      </c>
      <c r="BU84" s="167">
        <v>68</v>
      </c>
      <c r="BV84" s="167">
        <v>-6</v>
      </c>
      <c r="BW84" s="159">
        <v>3.5</v>
      </c>
      <c r="BX84" s="170">
        <v>9.0300000000000005E-2</v>
      </c>
      <c r="BY84" s="167">
        <v>38</v>
      </c>
      <c r="BZ84" s="167">
        <v>68</v>
      </c>
      <c r="CA84" s="167">
        <v>92</v>
      </c>
      <c r="CB84" s="159">
        <v>2</v>
      </c>
      <c r="CC84" s="173">
        <v>1.66E-6</v>
      </c>
      <c r="CD84" s="209">
        <v>46</v>
      </c>
    </row>
    <row r="85" spans="1:144" ht="16" customHeight="1" x14ac:dyDescent="0.15">
      <c r="A85" s="28" t="s">
        <v>6</v>
      </c>
      <c r="B85" s="28">
        <v>8</v>
      </c>
      <c r="C85" s="28">
        <v>12</v>
      </c>
      <c r="D85" s="28" t="s">
        <v>79</v>
      </c>
      <c r="E85" s="28">
        <v>6</v>
      </c>
      <c r="F85" s="28">
        <v>18</v>
      </c>
      <c r="G85" s="28">
        <v>2018</v>
      </c>
      <c r="H85" s="29">
        <v>34.600200000000001</v>
      </c>
      <c r="I85" s="35">
        <v>23.2988</v>
      </c>
      <c r="J85" s="30">
        <v>10.537000000000001</v>
      </c>
      <c r="K85" s="31">
        <v>23.580500000000001</v>
      </c>
      <c r="L85" s="31">
        <v>39.1051</v>
      </c>
      <c r="M85" s="31">
        <v>-0.1081</v>
      </c>
      <c r="N85" s="32">
        <v>98.171499999999995</v>
      </c>
      <c r="O85" s="31">
        <v>215.17099999999999</v>
      </c>
      <c r="P85" s="31">
        <v>23.578299999999999</v>
      </c>
      <c r="Q85" s="31">
        <v>26.8796</v>
      </c>
      <c r="R85" s="36">
        <v>2.6492</v>
      </c>
      <c r="AT85" s="133"/>
      <c r="AU85" s="133"/>
      <c r="AW85" s="133"/>
      <c r="AX85" s="133"/>
      <c r="AY85" s="133"/>
      <c r="AZ85" s="135"/>
      <c r="BC85" s="34" t="s">
        <v>336</v>
      </c>
      <c r="BD85" s="34" t="s">
        <v>94</v>
      </c>
      <c r="BE85" s="58" t="s">
        <v>94</v>
      </c>
      <c r="BF85" s="61">
        <v>4064</v>
      </c>
      <c r="BG85" s="61">
        <v>53</v>
      </c>
      <c r="BH85" s="159">
        <v>10.209</v>
      </c>
      <c r="BI85" s="164">
        <v>0.14099999999999999</v>
      </c>
      <c r="BJ85" s="167">
        <v>53</v>
      </c>
      <c r="BK85" s="156">
        <v>23.58</v>
      </c>
      <c r="BL85" s="156">
        <v>1.2999999999999999E-2</v>
      </c>
      <c r="BM85" s="167">
        <v>53</v>
      </c>
      <c r="BN85" s="156">
        <v>39.103999999999999</v>
      </c>
      <c r="BO85" s="156">
        <v>2E-3</v>
      </c>
      <c r="BP85" s="167">
        <v>53</v>
      </c>
      <c r="BQ85" s="167">
        <v>29</v>
      </c>
      <c r="BR85" s="159">
        <v>1</v>
      </c>
      <c r="BS85" s="170">
        <v>7.1999999999999998E-3</v>
      </c>
      <c r="BT85" s="167">
        <v>44</v>
      </c>
      <c r="BU85" s="167">
        <v>53</v>
      </c>
      <c r="BV85" s="167">
        <v>-6</v>
      </c>
      <c r="BW85" s="159">
        <v>3.5</v>
      </c>
      <c r="BX85" s="170">
        <v>9.0300000000000005E-2</v>
      </c>
      <c r="BY85" s="167">
        <v>38</v>
      </c>
      <c r="BZ85" s="167">
        <v>53</v>
      </c>
      <c r="CA85" s="167">
        <v>93</v>
      </c>
      <c r="CB85" s="159">
        <v>1.5</v>
      </c>
      <c r="CC85" s="173">
        <v>1.66E-6</v>
      </c>
      <c r="CD85" s="209">
        <v>46</v>
      </c>
    </row>
    <row r="86" spans="1:144" s="46" customFormat="1" ht="16" customHeight="1" x14ac:dyDescent="0.15">
      <c r="A86" s="37" t="s">
        <v>6</v>
      </c>
      <c r="B86" s="37">
        <v>9</v>
      </c>
      <c r="C86" s="37">
        <v>1</v>
      </c>
      <c r="D86" s="37" t="s">
        <v>79</v>
      </c>
      <c r="E86" s="37">
        <v>6</v>
      </c>
      <c r="F86" s="37">
        <v>19</v>
      </c>
      <c r="G86" s="37">
        <v>2018</v>
      </c>
      <c r="H86" s="38">
        <v>36.701000000000001</v>
      </c>
      <c r="I86" s="39">
        <v>20.501000000000001</v>
      </c>
      <c r="J86" s="40">
        <v>996.16200000000003</v>
      </c>
      <c r="K86" s="41">
        <v>13.8703</v>
      </c>
      <c r="L86" s="41">
        <v>38.788200000000003</v>
      </c>
      <c r="M86" s="41">
        <v>-8.7400000000000005E-2</v>
      </c>
      <c r="N86" s="42">
        <v>99.335599999999999</v>
      </c>
      <c r="O86" s="41">
        <v>181.93799999999999</v>
      </c>
      <c r="P86" s="41">
        <v>13.7186</v>
      </c>
      <c r="Q86" s="41">
        <v>29.179099999999998</v>
      </c>
      <c r="R86" s="43">
        <v>1.8309</v>
      </c>
      <c r="S86" s="127">
        <v>182.28</v>
      </c>
      <c r="T86" s="45" t="s">
        <v>95</v>
      </c>
      <c r="U86" s="120">
        <v>8.31</v>
      </c>
      <c r="V86" s="120">
        <v>0</v>
      </c>
      <c r="W86" s="120">
        <v>0.22</v>
      </c>
      <c r="X86" s="120">
        <v>7.8140000000000001</v>
      </c>
      <c r="Y86" s="124">
        <f t="shared" ref="Y86:Y89" si="3">X86-V86</f>
        <v>7.8140000000000001</v>
      </c>
      <c r="Z86" s="130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7"/>
      <c r="BA86" s="45"/>
      <c r="BB86" s="45"/>
      <c r="BC86" s="45"/>
      <c r="BD86" s="45"/>
      <c r="BE86" s="57"/>
      <c r="BF86" s="60">
        <v>4064</v>
      </c>
      <c r="BG86" s="60">
        <v>21</v>
      </c>
      <c r="BH86" s="158">
        <v>996.37300000000005</v>
      </c>
      <c r="BI86" s="158">
        <v>0.27900000000000003</v>
      </c>
      <c r="BJ86" s="166">
        <v>21</v>
      </c>
      <c r="BK86" s="155">
        <v>13.87</v>
      </c>
      <c r="BL86" s="155">
        <v>0</v>
      </c>
      <c r="BM86" s="166">
        <v>21</v>
      </c>
      <c r="BN86" s="155">
        <v>38.787999999999997</v>
      </c>
      <c r="BO86" s="155">
        <v>0</v>
      </c>
      <c r="BP86" s="166">
        <v>21</v>
      </c>
      <c r="BQ86" s="166">
        <v>25</v>
      </c>
      <c r="BR86" s="158">
        <v>1</v>
      </c>
      <c r="BS86" s="169">
        <v>7.1999999999999998E-3</v>
      </c>
      <c r="BT86" s="166">
        <v>44</v>
      </c>
      <c r="BU86" s="166">
        <v>21</v>
      </c>
      <c r="BV86" s="166">
        <v>1</v>
      </c>
      <c r="BW86" s="158">
        <v>1</v>
      </c>
      <c r="BX86" s="169">
        <v>9.0300000000000005E-2</v>
      </c>
      <c r="BY86" s="166">
        <v>38</v>
      </c>
      <c r="BZ86" s="166">
        <v>21</v>
      </c>
      <c r="CA86" s="166">
        <v>75</v>
      </c>
      <c r="CB86" s="158">
        <v>0.5</v>
      </c>
      <c r="CC86" s="172">
        <v>1.66E-6</v>
      </c>
      <c r="CD86" s="210">
        <v>46</v>
      </c>
      <c r="CE86" s="60"/>
      <c r="CF86" s="60"/>
      <c r="CG86" s="158"/>
      <c r="CH86" s="158"/>
      <c r="CI86" s="166"/>
      <c r="CJ86" s="155"/>
      <c r="CK86" s="155"/>
      <c r="CL86" s="166"/>
      <c r="CM86" s="155"/>
      <c r="CN86" s="155"/>
      <c r="CO86" s="166"/>
      <c r="CP86" s="152"/>
      <c r="CQ86" s="152"/>
      <c r="CR86" s="166"/>
      <c r="CS86" s="166"/>
      <c r="CT86" s="158"/>
      <c r="CU86" s="169"/>
      <c r="CV86" s="166"/>
      <c r="CW86" s="166"/>
      <c r="CX86" s="166"/>
      <c r="CY86" s="158"/>
      <c r="CZ86" s="169"/>
      <c r="DA86" s="166"/>
      <c r="DB86" s="166"/>
      <c r="DC86" s="166"/>
      <c r="DD86" s="158"/>
      <c r="DE86" s="172"/>
      <c r="DF86" s="166"/>
      <c r="DG86" s="166"/>
      <c r="DH86" s="158"/>
      <c r="DI86" s="161"/>
      <c r="DJ86" s="60"/>
      <c r="DK86" s="60"/>
      <c r="DL86" s="158"/>
      <c r="DM86" s="158"/>
      <c r="DN86" s="166"/>
      <c r="DO86" s="155"/>
      <c r="DP86" s="155"/>
      <c r="DQ86" s="166"/>
      <c r="DR86" s="155"/>
      <c r="DS86" s="155"/>
      <c r="DT86" s="166"/>
      <c r="DU86" s="152"/>
      <c r="DV86" s="152"/>
      <c r="DW86" s="166"/>
      <c r="DX86" s="166"/>
      <c r="DY86" s="158"/>
      <c r="DZ86" s="169"/>
      <c r="EA86" s="166"/>
      <c r="EB86" s="166"/>
      <c r="EC86" s="166"/>
      <c r="ED86" s="158"/>
      <c r="EE86" s="169"/>
      <c r="EF86" s="166"/>
      <c r="EG86" s="166"/>
      <c r="EH86" s="166"/>
      <c r="EI86" s="158"/>
      <c r="EJ86" s="172"/>
      <c r="EK86" s="166"/>
      <c r="EL86" s="166"/>
      <c r="EM86" s="158"/>
      <c r="EN86" s="161"/>
    </row>
    <row r="87" spans="1:144" ht="16" customHeight="1" x14ac:dyDescent="0.15">
      <c r="A87" s="28" t="s">
        <v>6</v>
      </c>
      <c r="B87" s="28">
        <v>9</v>
      </c>
      <c r="C87" s="28">
        <v>2</v>
      </c>
      <c r="D87" s="28" t="s">
        <v>79</v>
      </c>
      <c r="E87" s="28">
        <v>6</v>
      </c>
      <c r="F87" s="28">
        <v>19</v>
      </c>
      <c r="G87" s="28">
        <v>2018</v>
      </c>
      <c r="H87" s="29">
        <v>36.701000000000001</v>
      </c>
      <c r="I87" s="35">
        <v>20.501000000000001</v>
      </c>
      <c r="J87" s="30">
        <v>221.78200000000001</v>
      </c>
      <c r="K87" s="31">
        <v>15.680099999999999</v>
      </c>
      <c r="L87" s="31">
        <v>39.065899999999999</v>
      </c>
      <c r="M87" s="31">
        <v>-4.1200000000000001E-2</v>
      </c>
      <c r="N87" s="32">
        <v>99.259200000000007</v>
      </c>
      <c r="O87" s="31">
        <v>224.703</v>
      </c>
      <c r="P87" s="31">
        <v>15.644399999999999</v>
      </c>
      <c r="Q87" s="31">
        <v>28.962499999999999</v>
      </c>
      <c r="R87" s="36">
        <v>2.3860999999999999</v>
      </c>
      <c r="S87" s="128">
        <v>222.25</v>
      </c>
      <c r="T87" s="34" t="s">
        <v>96</v>
      </c>
      <c r="U87" s="118">
        <v>1.341</v>
      </c>
      <c r="V87" s="118">
        <v>0</v>
      </c>
      <c r="W87" s="118">
        <v>1.0999999999999999E-2</v>
      </c>
      <c r="X87" s="118">
        <v>6.8470000000000004</v>
      </c>
      <c r="Y87" s="123">
        <f t="shared" si="3"/>
        <v>6.8470000000000004</v>
      </c>
      <c r="Z87" s="132" t="s">
        <v>96</v>
      </c>
      <c r="AA87" s="133">
        <v>4.0000000000000002E-4</v>
      </c>
      <c r="AB87" s="133">
        <v>5.0000000000000001E-4</v>
      </c>
      <c r="AC87" s="133" t="s">
        <v>603</v>
      </c>
      <c r="AD87" s="133" t="s">
        <v>603</v>
      </c>
      <c r="AE87" s="133" t="s">
        <v>603</v>
      </c>
      <c r="AF87" s="133">
        <v>1.1000000000000001E-3</v>
      </c>
      <c r="AG87" s="133">
        <v>4.0000000000000002E-4</v>
      </c>
      <c r="AH87" s="133" t="s">
        <v>603</v>
      </c>
      <c r="AI87" s="133" t="s">
        <v>603</v>
      </c>
      <c r="AJ87" s="133" t="s">
        <v>603</v>
      </c>
      <c r="AK87" s="133">
        <v>1.1999999999999999E-3</v>
      </c>
      <c r="AL87" s="133" t="s">
        <v>603</v>
      </c>
      <c r="AM87" s="133" t="s">
        <v>603</v>
      </c>
      <c r="AN87" s="133" t="s">
        <v>603</v>
      </c>
      <c r="AO87" s="133" t="s">
        <v>603</v>
      </c>
      <c r="AP87" s="133" t="s">
        <v>603</v>
      </c>
      <c r="AQ87" s="133" t="s">
        <v>603</v>
      </c>
      <c r="AR87" s="133" t="s">
        <v>603</v>
      </c>
      <c r="AS87" s="133" t="s">
        <v>603</v>
      </c>
      <c r="AT87" s="133" t="s">
        <v>603</v>
      </c>
      <c r="AU87" s="133" t="s">
        <v>603</v>
      </c>
      <c r="AV87" s="133" t="s">
        <v>603</v>
      </c>
      <c r="AW87" s="133">
        <v>2.3999999999999998E-3</v>
      </c>
      <c r="AX87" s="133">
        <v>2.3999999999999998E-3</v>
      </c>
      <c r="AY87" s="133" t="s">
        <v>603</v>
      </c>
      <c r="AZ87" s="135" t="s">
        <v>603</v>
      </c>
      <c r="BA87" s="34" t="s">
        <v>96</v>
      </c>
      <c r="BF87" s="61">
        <v>4064</v>
      </c>
      <c r="BG87" s="61">
        <v>33</v>
      </c>
      <c r="BH87" s="159">
        <v>221.489</v>
      </c>
      <c r="BI87" s="164">
        <v>0.20799999999999999</v>
      </c>
      <c r="BJ87" s="167">
        <v>33</v>
      </c>
      <c r="BK87" s="156">
        <v>15.679</v>
      </c>
      <c r="BL87" s="156">
        <v>1E-3</v>
      </c>
      <c r="BM87" s="167">
        <v>33</v>
      </c>
      <c r="BN87" s="156">
        <v>39.066000000000003</v>
      </c>
      <c r="BO87" s="156">
        <v>0</v>
      </c>
      <c r="BP87" s="167">
        <v>33</v>
      </c>
      <c r="BQ87" s="167">
        <v>25</v>
      </c>
      <c r="BR87" s="159">
        <v>1</v>
      </c>
      <c r="BS87" s="170">
        <v>7.1999999999999998E-3</v>
      </c>
      <c r="BT87" s="167">
        <v>44</v>
      </c>
      <c r="BU87" s="167">
        <v>33</v>
      </c>
      <c r="BV87" s="167">
        <v>2</v>
      </c>
      <c r="BW87" s="159">
        <v>1.5</v>
      </c>
      <c r="BX87" s="170">
        <v>9.0300000000000005E-2</v>
      </c>
      <c r="BY87" s="167">
        <v>38</v>
      </c>
      <c r="BZ87" s="167">
        <v>33</v>
      </c>
      <c r="CA87" s="167">
        <v>77</v>
      </c>
      <c r="CB87" s="159">
        <v>1.5</v>
      </c>
      <c r="CC87" s="173">
        <v>1.66E-6</v>
      </c>
      <c r="CD87" s="209">
        <v>46</v>
      </c>
    </row>
    <row r="88" spans="1:144" ht="16" customHeight="1" x14ac:dyDescent="0.15">
      <c r="A88" s="28" t="s">
        <v>6</v>
      </c>
      <c r="B88" s="28">
        <v>9</v>
      </c>
      <c r="C88" s="28">
        <v>3</v>
      </c>
      <c r="D88" s="28" t="s">
        <v>79</v>
      </c>
      <c r="E88" s="28">
        <v>6</v>
      </c>
      <c r="F88" s="28">
        <v>19</v>
      </c>
      <c r="G88" s="28">
        <v>2018</v>
      </c>
      <c r="H88" s="29">
        <v>36.701000000000001</v>
      </c>
      <c r="I88" s="35">
        <v>20.501000000000001</v>
      </c>
      <c r="J88" s="30">
        <v>150.34200000000001</v>
      </c>
      <c r="K88" s="31">
        <v>15.7402</v>
      </c>
      <c r="L88" s="31">
        <v>39.0261</v>
      </c>
      <c r="M88" s="31">
        <v>2.07E-2</v>
      </c>
      <c r="N88" s="32">
        <v>99.173199999999994</v>
      </c>
      <c r="O88" s="31">
        <v>223.03</v>
      </c>
      <c r="P88" s="31">
        <v>15.715999999999999</v>
      </c>
      <c r="Q88" s="31">
        <v>28.915099999999999</v>
      </c>
      <c r="R88" s="36">
        <v>2.3923000000000001</v>
      </c>
      <c r="S88" s="128">
        <v>219.4</v>
      </c>
      <c r="T88" s="34" t="s">
        <v>97</v>
      </c>
      <c r="U88" s="118">
        <v>1.23</v>
      </c>
      <c r="V88" s="118">
        <v>1.2999999999999999E-2</v>
      </c>
      <c r="W88" s="118">
        <v>1.9E-2</v>
      </c>
      <c r="X88" s="118">
        <v>4.6840000000000002</v>
      </c>
      <c r="Y88" s="123">
        <f t="shared" si="3"/>
        <v>4.6710000000000003</v>
      </c>
      <c r="Z88" s="132" t="s">
        <v>97</v>
      </c>
      <c r="AA88" s="133">
        <v>8.6999999999999994E-3</v>
      </c>
      <c r="AB88" s="133">
        <v>5.1999999999999998E-3</v>
      </c>
      <c r="AC88" s="133" t="s">
        <v>603</v>
      </c>
      <c r="AD88" s="133">
        <v>1.2999999999999999E-3</v>
      </c>
      <c r="AE88" s="133" t="s">
        <v>603</v>
      </c>
      <c r="AF88" s="133">
        <v>1.52E-2</v>
      </c>
      <c r="AG88" s="133">
        <v>3.3E-3</v>
      </c>
      <c r="AH88" s="133" t="s">
        <v>603</v>
      </c>
      <c r="AI88" s="133" t="s">
        <v>603</v>
      </c>
      <c r="AJ88" s="133" t="s">
        <v>603</v>
      </c>
      <c r="AK88" s="133">
        <v>1.3899999999999999E-2</v>
      </c>
      <c r="AL88" s="133">
        <v>1.1999999999999999E-3</v>
      </c>
      <c r="AM88" s="133" t="s">
        <v>603</v>
      </c>
      <c r="AN88" s="133" t="s">
        <v>603</v>
      </c>
      <c r="AO88" s="133" t="s">
        <v>603</v>
      </c>
      <c r="AP88" s="133">
        <v>1.6000000000000001E-3</v>
      </c>
      <c r="AQ88" s="133" t="s">
        <v>603</v>
      </c>
      <c r="AR88" s="133" t="s">
        <v>603</v>
      </c>
      <c r="AS88" s="133">
        <v>1.3599999999999999E-2</v>
      </c>
      <c r="AT88" s="133">
        <v>1.8E-3</v>
      </c>
      <c r="AU88" s="133">
        <v>1.54E-2</v>
      </c>
      <c r="AV88" s="133">
        <v>7.0000000000000001E-3</v>
      </c>
      <c r="AW88" s="133">
        <v>3.5000000000000003E-2</v>
      </c>
      <c r="AX88" s="133">
        <v>4.19E-2</v>
      </c>
      <c r="AY88" s="133" t="s">
        <v>603</v>
      </c>
      <c r="AZ88" s="135">
        <v>2.8E-3</v>
      </c>
      <c r="BA88" s="34" t="s">
        <v>97</v>
      </c>
      <c r="BF88" s="61">
        <v>4064</v>
      </c>
      <c r="BG88" s="61">
        <v>40</v>
      </c>
      <c r="BH88" s="159">
        <v>150.315</v>
      </c>
      <c r="BI88" s="164">
        <v>0.17399999999999999</v>
      </c>
      <c r="BJ88" s="167">
        <v>40</v>
      </c>
      <c r="BK88" s="156">
        <v>15.74</v>
      </c>
      <c r="BL88" s="156">
        <v>0</v>
      </c>
      <c r="BM88" s="167">
        <v>40</v>
      </c>
      <c r="BN88" s="156">
        <v>39.026000000000003</v>
      </c>
      <c r="BO88" s="156">
        <v>0</v>
      </c>
      <c r="BP88" s="167">
        <v>40</v>
      </c>
      <c r="BQ88" s="167">
        <v>38</v>
      </c>
      <c r="BR88" s="159">
        <v>1</v>
      </c>
      <c r="BS88" s="170">
        <v>7.1999999999999998E-3</v>
      </c>
      <c r="BT88" s="167">
        <v>44</v>
      </c>
      <c r="BU88" s="167">
        <v>40</v>
      </c>
      <c r="BV88" s="167">
        <v>9</v>
      </c>
      <c r="BW88" s="159">
        <v>1</v>
      </c>
      <c r="BX88" s="170">
        <v>9.0300000000000005E-2</v>
      </c>
      <c r="BY88" s="167">
        <v>38</v>
      </c>
      <c r="BZ88" s="167">
        <v>40</v>
      </c>
      <c r="CA88" s="167">
        <v>81</v>
      </c>
      <c r="CB88" s="159">
        <v>2</v>
      </c>
      <c r="CC88" s="173">
        <v>1.66E-6</v>
      </c>
      <c r="CD88" s="209">
        <v>46</v>
      </c>
    </row>
    <row r="89" spans="1:144" ht="16" customHeight="1" x14ac:dyDescent="0.15">
      <c r="A89" s="28" t="s">
        <v>6</v>
      </c>
      <c r="B89" s="28">
        <v>9</v>
      </c>
      <c r="C89" s="28">
        <v>4</v>
      </c>
      <c r="D89" s="28" t="s">
        <v>79</v>
      </c>
      <c r="E89" s="28">
        <v>6</v>
      </c>
      <c r="F89" s="28">
        <v>19</v>
      </c>
      <c r="G89" s="28">
        <v>2018</v>
      </c>
      <c r="H89" s="29">
        <v>36.701000000000001</v>
      </c>
      <c r="I89" s="35">
        <v>20.501000000000001</v>
      </c>
      <c r="J89" s="30">
        <v>111.014</v>
      </c>
      <c r="K89" s="31">
        <v>15.8605</v>
      </c>
      <c r="L89" s="31">
        <v>38.996499999999997</v>
      </c>
      <c r="M89" s="31">
        <v>0.16289999999999999</v>
      </c>
      <c r="N89" s="32">
        <v>98.653999999999996</v>
      </c>
      <c r="O89" s="31">
        <v>228.87700000000001</v>
      </c>
      <c r="P89" s="31">
        <v>15.842599999999999</v>
      </c>
      <c r="Q89" s="31">
        <v>28.8626</v>
      </c>
      <c r="R89" s="36">
        <v>2.4508000000000001</v>
      </c>
      <c r="S89" s="128">
        <v>225.72</v>
      </c>
      <c r="T89" s="34" t="s">
        <v>98</v>
      </c>
      <c r="U89" s="118">
        <v>1.0680000000000001</v>
      </c>
      <c r="V89" s="118">
        <v>6.0999999999999999E-2</v>
      </c>
      <c r="W89" s="118">
        <v>0</v>
      </c>
      <c r="X89" s="118">
        <v>3.9780000000000002</v>
      </c>
      <c r="Y89" s="123">
        <f t="shared" si="3"/>
        <v>3.9170000000000003</v>
      </c>
      <c r="Z89" s="132" t="s">
        <v>98</v>
      </c>
      <c r="AA89" s="133">
        <v>3.4500000000000003E-2</v>
      </c>
      <c r="AB89" s="133">
        <v>2.6800000000000001E-2</v>
      </c>
      <c r="AC89" s="133" t="s">
        <v>603</v>
      </c>
      <c r="AD89" s="133">
        <v>5.3E-3</v>
      </c>
      <c r="AE89" s="133" t="s">
        <v>603</v>
      </c>
      <c r="AF89" s="133">
        <v>4.6699999999999998E-2</v>
      </c>
      <c r="AG89" s="133">
        <v>1.47E-2</v>
      </c>
      <c r="AH89" s="133">
        <v>1.6999999999999999E-3</v>
      </c>
      <c r="AI89" s="133" t="s">
        <v>603</v>
      </c>
      <c r="AJ89" s="133">
        <v>6.9999999999999999E-4</v>
      </c>
      <c r="AK89" s="133">
        <v>7.3499999999999996E-2</v>
      </c>
      <c r="AL89" s="133">
        <v>5.4000000000000003E-3</v>
      </c>
      <c r="AM89" s="133" t="s">
        <v>603</v>
      </c>
      <c r="AN89" s="133">
        <v>2.0999999999999999E-3</v>
      </c>
      <c r="AO89" s="133" t="s">
        <v>603</v>
      </c>
      <c r="AP89" s="133">
        <v>2.63E-2</v>
      </c>
      <c r="AQ89" s="133" t="s">
        <v>603</v>
      </c>
      <c r="AR89" s="133">
        <v>4.0000000000000002E-4</v>
      </c>
      <c r="AS89" s="133">
        <v>0.10199999999999999</v>
      </c>
      <c r="AT89" s="133">
        <v>1.37E-2</v>
      </c>
      <c r="AU89" s="133">
        <v>0.1157</v>
      </c>
      <c r="AV89" s="133">
        <v>8.5699999999999998E-2</v>
      </c>
      <c r="AW89" s="133">
        <v>0.16259999999999999</v>
      </c>
      <c r="AX89" s="133">
        <v>0.24829999999999999</v>
      </c>
      <c r="AY89" s="133">
        <v>2.8999999999999998E-3</v>
      </c>
      <c r="AZ89" s="135">
        <v>2.7E-2</v>
      </c>
      <c r="BA89" s="34" t="s">
        <v>98</v>
      </c>
      <c r="BB89" s="34" t="s">
        <v>98</v>
      </c>
      <c r="BF89" s="61">
        <v>4064</v>
      </c>
      <c r="BG89" s="61">
        <v>49</v>
      </c>
      <c r="BH89" s="159">
        <v>110.84399999999999</v>
      </c>
      <c r="BI89" s="164">
        <v>0.245</v>
      </c>
      <c r="BJ89" s="167">
        <v>49</v>
      </c>
      <c r="BK89" s="156">
        <v>15.853</v>
      </c>
      <c r="BL89" s="156">
        <v>7.0000000000000001E-3</v>
      </c>
      <c r="BM89" s="167">
        <v>49</v>
      </c>
      <c r="BN89" s="156">
        <v>38.994999999999997</v>
      </c>
      <c r="BO89" s="156">
        <v>1E-3</v>
      </c>
      <c r="BP89" s="167">
        <v>49</v>
      </c>
      <c r="BQ89" s="167">
        <v>75</v>
      </c>
      <c r="BR89" s="159">
        <v>2.5</v>
      </c>
      <c r="BS89" s="170">
        <v>7.1999999999999998E-3</v>
      </c>
      <c r="BT89" s="167">
        <v>44</v>
      </c>
      <c r="BU89" s="167">
        <v>49</v>
      </c>
      <c r="BV89" s="167">
        <v>-4</v>
      </c>
      <c r="BW89" s="159">
        <v>1.5</v>
      </c>
      <c r="BX89" s="170">
        <v>9.0300000000000005E-2</v>
      </c>
      <c r="BY89" s="167">
        <v>38</v>
      </c>
      <c r="BZ89" s="167">
        <v>49</v>
      </c>
      <c r="CA89" s="167">
        <v>96</v>
      </c>
      <c r="CB89" s="159">
        <v>2</v>
      </c>
      <c r="CC89" s="173">
        <v>1.66E-6</v>
      </c>
      <c r="CD89" s="209">
        <v>46</v>
      </c>
    </row>
    <row r="90" spans="1:144" ht="16" customHeight="1" x14ac:dyDescent="0.15">
      <c r="A90" s="28" t="s">
        <v>6</v>
      </c>
      <c r="B90" s="28">
        <v>9</v>
      </c>
      <c r="C90" s="28">
        <v>5</v>
      </c>
      <c r="D90" s="28" t="s">
        <v>79</v>
      </c>
      <c r="E90" s="28">
        <v>6</v>
      </c>
      <c r="F90" s="28">
        <v>19</v>
      </c>
      <c r="G90" s="28">
        <v>2018</v>
      </c>
      <c r="H90" s="29">
        <v>36.701000000000001</v>
      </c>
      <c r="I90" s="35">
        <v>20.501000000000001</v>
      </c>
      <c r="J90" s="30">
        <v>111.036</v>
      </c>
      <c r="K90" s="31">
        <v>15.851599999999999</v>
      </c>
      <c r="L90" s="31">
        <v>38.994599999999998</v>
      </c>
      <c r="M90" s="31">
        <v>0.15570000000000001</v>
      </c>
      <c r="N90" s="32">
        <v>98.665099999999995</v>
      </c>
      <c r="O90" s="31">
        <v>228.54900000000001</v>
      </c>
      <c r="P90" s="31">
        <v>15.833600000000001</v>
      </c>
      <c r="Q90" s="31">
        <v>28.863299999999999</v>
      </c>
      <c r="R90" s="36">
        <v>2.4525999999999999</v>
      </c>
      <c r="BC90" s="34" t="s">
        <v>337</v>
      </c>
      <c r="BD90" s="34" t="s">
        <v>99</v>
      </c>
      <c r="BE90" s="63" t="s">
        <v>340</v>
      </c>
      <c r="BF90" s="61">
        <v>4064</v>
      </c>
      <c r="BG90" s="61">
        <v>49</v>
      </c>
      <c r="BH90" s="159">
        <v>110.84399999999999</v>
      </c>
      <c r="BI90" s="164">
        <v>0.245</v>
      </c>
      <c r="BJ90" s="167">
        <v>49</v>
      </c>
      <c r="BK90" s="156">
        <v>15.853</v>
      </c>
      <c r="BL90" s="156">
        <v>7.0000000000000001E-3</v>
      </c>
      <c r="BM90" s="167">
        <v>49</v>
      </c>
      <c r="BN90" s="156">
        <v>38.994999999999997</v>
      </c>
      <c r="BO90" s="156">
        <v>1E-3</v>
      </c>
      <c r="BP90" s="167">
        <v>49</v>
      </c>
      <c r="BQ90" s="167">
        <v>75</v>
      </c>
      <c r="BR90" s="159">
        <v>2.5</v>
      </c>
      <c r="BS90" s="170">
        <v>7.1999999999999998E-3</v>
      </c>
      <c r="BT90" s="167">
        <v>44</v>
      </c>
      <c r="BU90" s="167">
        <v>49</v>
      </c>
      <c r="BV90" s="167">
        <v>-4</v>
      </c>
      <c r="BW90" s="159">
        <v>1.5</v>
      </c>
      <c r="BX90" s="170">
        <v>9.0300000000000005E-2</v>
      </c>
      <c r="BY90" s="167">
        <v>38</v>
      </c>
      <c r="BZ90" s="167">
        <v>49</v>
      </c>
      <c r="CA90" s="167">
        <v>96</v>
      </c>
      <c r="CB90" s="159">
        <v>2</v>
      </c>
      <c r="CC90" s="173">
        <v>1.66E-6</v>
      </c>
      <c r="CD90" s="209">
        <v>46</v>
      </c>
    </row>
    <row r="91" spans="1:144" ht="16" customHeight="1" x14ac:dyDescent="0.15">
      <c r="A91" s="28" t="s">
        <v>6</v>
      </c>
      <c r="B91" s="28">
        <v>9</v>
      </c>
      <c r="C91" s="28">
        <v>6</v>
      </c>
      <c r="D91" s="28" t="s">
        <v>79</v>
      </c>
      <c r="E91" s="28">
        <v>6</v>
      </c>
      <c r="F91" s="28">
        <v>19</v>
      </c>
      <c r="G91" s="28">
        <v>2018</v>
      </c>
      <c r="H91" s="29">
        <v>36.701000000000001</v>
      </c>
      <c r="I91" s="35">
        <v>20.501000000000001</v>
      </c>
      <c r="J91" s="30">
        <v>79.835999999999999</v>
      </c>
      <c r="K91" s="31">
        <v>15.811400000000001</v>
      </c>
      <c r="L91" s="31">
        <v>38.828600000000002</v>
      </c>
      <c r="M91" s="31">
        <v>0.38869999999999999</v>
      </c>
      <c r="N91" s="32">
        <v>97.005200000000002</v>
      </c>
      <c r="O91" s="31">
        <v>239.43799999999999</v>
      </c>
      <c r="P91" s="31">
        <v>15.7986</v>
      </c>
      <c r="Q91" s="31">
        <v>28.743400000000001</v>
      </c>
      <c r="R91" s="36">
        <v>2.5499999999999998</v>
      </c>
      <c r="S91" s="128">
        <v>234.93</v>
      </c>
      <c r="T91" s="34" t="s">
        <v>100</v>
      </c>
      <c r="U91" s="118">
        <v>0.90500000000000003</v>
      </c>
      <c r="V91" s="118">
        <v>0</v>
      </c>
      <c r="W91" s="118">
        <v>3.0000000000000001E-3</v>
      </c>
      <c r="X91" s="118">
        <v>2.2850000000000001</v>
      </c>
      <c r="Y91" s="123">
        <f>X91-V91</f>
        <v>2.2850000000000001</v>
      </c>
      <c r="Z91" s="132" t="s">
        <v>100</v>
      </c>
      <c r="AA91" s="133">
        <v>5.8999999999999997E-2</v>
      </c>
      <c r="AB91" s="133">
        <v>5.3800000000000001E-2</v>
      </c>
      <c r="AC91" s="133">
        <v>2.2000000000000001E-3</v>
      </c>
      <c r="AD91" s="133">
        <v>1.5299999999999999E-2</v>
      </c>
      <c r="AE91" s="133">
        <v>9.4999999999999998E-3</v>
      </c>
      <c r="AF91" s="133">
        <v>5.8400000000000001E-2</v>
      </c>
      <c r="AG91" s="133">
        <v>2.8799999999999999E-2</v>
      </c>
      <c r="AH91" s="133">
        <v>3.8E-3</v>
      </c>
      <c r="AI91" s="133">
        <v>1.8E-3</v>
      </c>
      <c r="AJ91" s="133">
        <v>3.3E-3</v>
      </c>
      <c r="AK91" s="133">
        <v>0.20680000000000001</v>
      </c>
      <c r="AL91" s="133">
        <v>1.67E-2</v>
      </c>
      <c r="AM91" s="133">
        <v>3.5000000000000001E-3</v>
      </c>
      <c r="AN91" s="133">
        <v>1.8E-3</v>
      </c>
      <c r="AO91" s="133" t="s">
        <v>603</v>
      </c>
      <c r="AP91" s="133">
        <v>3.8800000000000001E-2</v>
      </c>
      <c r="AQ91" s="133" t="s">
        <v>603</v>
      </c>
      <c r="AR91" s="133">
        <v>1E-3</v>
      </c>
      <c r="AS91" s="133" t="s">
        <v>603</v>
      </c>
      <c r="AT91" s="133">
        <v>4.2900000000000001E-2</v>
      </c>
      <c r="AU91" s="133">
        <v>4.2900000000000001E-2</v>
      </c>
      <c r="AV91" s="133" t="s">
        <v>603</v>
      </c>
      <c r="AW91" s="133">
        <v>0.43090000000000001</v>
      </c>
      <c r="AX91" s="133">
        <v>0.43309999999999998</v>
      </c>
      <c r="AY91" s="133">
        <v>2.8999999999999998E-3</v>
      </c>
      <c r="AZ91" s="135">
        <v>1.9E-2</v>
      </c>
      <c r="BA91" s="34" t="s">
        <v>100</v>
      </c>
      <c r="BB91" s="34" t="s">
        <v>100</v>
      </c>
      <c r="BE91" s="63"/>
      <c r="BF91" s="61">
        <v>4064</v>
      </c>
      <c r="BG91" s="61">
        <v>77</v>
      </c>
      <c r="BH91" s="159">
        <v>79.751000000000005</v>
      </c>
      <c r="BI91" s="164">
        <v>0.158</v>
      </c>
      <c r="BJ91" s="167">
        <v>77</v>
      </c>
      <c r="BK91" s="156">
        <v>15.811</v>
      </c>
      <c r="BL91" s="156">
        <v>1E-3</v>
      </c>
      <c r="BM91" s="167">
        <v>77</v>
      </c>
      <c r="BN91" s="156">
        <v>38.826000000000001</v>
      </c>
      <c r="BO91" s="156">
        <v>1E-3</v>
      </c>
      <c r="BP91" s="167">
        <v>77</v>
      </c>
      <c r="BQ91" s="167">
        <v>119</v>
      </c>
      <c r="BR91" s="159">
        <v>3</v>
      </c>
      <c r="BS91" s="170">
        <v>7.1999999999999998E-3</v>
      </c>
      <c r="BT91" s="167">
        <v>44</v>
      </c>
      <c r="BU91" s="167">
        <v>77</v>
      </c>
      <c r="BV91" s="167">
        <v>-3</v>
      </c>
      <c r="BW91" s="159">
        <v>4</v>
      </c>
      <c r="BX91" s="170">
        <v>9.0300000000000005E-2</v>
      </c>
      <c r="BY91" s="167">
        <v>38</v>
      </c>
      <c r="BZ91" s="167">
        <v>77</v>
      </c>
      <c r="CA91" s="167">
        <v>133</v>
      </c>
      <c r="CB91" s="159">
        <v>3.5</v>
      </c>
      <c r="CC91" s="173">
        <v>1.66E-6</v>
      </c>
      <c r="CD91" s="209">
        <v>46</v>
      </c>
    </row>
    <row r="92" spans="1:144" ht="16" customHeight="1" x14ac:dyDescent="0.15">
      <c r="A92" s="28" t="s">
        <v>6</v>
      </c>
      <c r="B92" s="28">
        <v>9</v>
      </c>
      <c r="C92" s="28">
        <v>7</v>
      </c>
      <c r="D92" s="28" t="s">
        <v>79</v>
      </c>
      <c r="E92" s="28">
        <v>6</v>
      </c>
      <c r="F92" s="28">
        <v>19</v>
      </c>
      <c r="G92" s="28">
        <v>2018</v>
      </c>
      <c r="H92" s="29">
        <v>36.701000000000001</v>
      </c>
      <c r="I92" s="35">
        <v>20.501000000000001</v>
      </c>
      <c r="J92" s="30">
        <v>79.900000000000006</v>
      </c>
      <c r="K92" s="31">
        <v>15.811400000000001</v>
      </c>
      <c r="L92" s="31">
        <v>38.827599999999997</v>
      </c>
      <c r="M92" s="31">
        <v>0.38179999999999997</v>
      </c>
      <c r="N92" s="32">
        <v>96.960099999999997</v>
      </c>
      <c r="O92" s="31">
        <v>239.20599999999999</v>
      </c>
      <c r="P92" s="31">
        <v>15.798500000000001</v>
      </c>
      <c r="Q92" s="31">
        <v>28.742699999999999</v>
      </c>
      <c r="R92" s="36">
        <v>2.5501999999999998</v>
      </c>
      <c r="BC92" s="34" t="s">
        <v>338</v>
      </c>
      <c r="BD92" s="34" t="s">
        <v>101</v>
      </c>
      <c r="BE92" s="63" t="s">
        <v>341</v>
      </c>
      <c r="BF92" s="61">
        <v>4064</v>
      </c>
      <c r="BG92" s="61">
        <v>77</v>
      </c>
      <c r="BH92" s="159">
        <v>79.751000000000005</v>
      </c>
      <c r="BI92" s="164">
        <v>0.158</v>
      </c>
      <c r="BJ92" s="167">
        <v>77</v>
      </c>
      <c r="BK92" s="156">
        <v>15.811</v>
      </c>
      <c r="BL92" s="156">
        <v>1E-3</v>
      </c>
      <c r="BM92" s="167">
        <v>77</v>
      </c>
      <c r="BN92" s="156">
        <v>38.826000000000001</v>
      </c>
      <c r="BO92" s="156">
        <v>1E-3</v>
      </c>
      <c r="BP92" s="167">
        <v>77</v>
      </c>
      <c r="BQ92" s="167">
        <v>119</v>
      </c>
      <c r="BR92" s="159">
        <v>3</v>
      </c>
      <c r="BS92" s="170">
        <v>7.1999999999999998E-3</v>
      </c>
      <c r="BT92" s="167">
        <v>44</v>
      </c>
      <c r="BU92" s="167">
        <v>77</v>
      </c>
      <c r="BV92" s="167">
        <v>-3</v>
      </c>
      <c r="BW92" s="159">
        <v>4</v>
      </c>
      <c r="BX92" s="170">
        <v>9.0300000000000005E-2</v>
      </c>
      <c r="BY92" s="167">
        <v>38</v>
      </c>
      <c r="BZ92" s="167">
        <v>77</v>
      </c>
      <c r="CA92" s="167">
        <v>133</v>
      </c>
      <c r="CB92" s="159">
        <v>3.5</v>
      </c>
      <c r="CC92" s="173">
        <v>1.66E-6</v>
      </c>
      <c r="CD92" s="209">
        <v>46</v>
      </c>
    </row>
    <row r="93" spans="1:144" ht="16" customHeight="1" x14ac:dyDescent="0.15">
      <c r="A93" s="28" t="s">
        <v>6</v>
      </c>
      <c r="B93" s="28">
        <v>9</v>
      </c>
      <c r="C93" s="28">
        <v>8</v>
      </c>
      <c r="D93" s="28" t="s">
        <v>79</v>
      </c>
      <c r="E93" s="28">
        <v>6</v>
      </c>
      <c r="F93" s="28">
        <v>19</v>
      </c>
      <c r="G93" s="28">
        <v>2018</v>
      </c>
      <c r="H93" s="29">
        <v>36.701000000000001</v>
      </c>
      <c r="I93" s="35">
        <v>20.501000000000001</v>
      </c>
      <c r="J93" s="30">
        <v>59.652000000000001</v>
      </c>
      <c r="K93" s="31">
        <v>16.261299999999999</v>
      </c>
      <c r="L93" s="31">
        <v>38.769399999999997</v>
      </c>
      <c r="M93" s="31">
        <v>0.112</v>
      </c>
      <c r="N93" s="32">
        <v>97.565200000000004</v>
      </c>
      <c r="O93" s="31">
        <v>249.99</v>
      </c>
      <c r="P93" s="31">
        <v>16.2515</v>
      </c>
      <c r="Q93" s="31">
        <v>28.591000000000001</v>
      </c>
      <c r="R93" s="36">
        <v>2.6652999999999998</v>
      </c>
      <c r="S93" s="128">
        <v>245.2</v>
      </c>
      <c r="T93" s="34" t="s">
        <v>102</v>
      </c>
      <c r="U93" s="118">
        <v>0.88900000000000001</v>
      </c>
      <c r="V93" s="118">
        <v>5.0000000000000001E-3</v>
      </c>
      <c r="W93" s="118">
        <v>5.0000000000000001E-3</v>
      </c>
      <c r="X93" s="118">
        <v>0.53600000000000003</v>
      </c>
      <c r="Y93" s="123">
        <f>X93-V93</f>
        <v>0.53100000000000003</v>
      </c>
      <c r="Z93" s="132" t="s">
        <v>102</v>
      </c>
      <c r="AA93" s="133">
        <v>1.78E-2</v>
      </c>
      <c r="AB93" s="133">
        <v>2.12E-2</v>
      </c>
      <c r="AC93" s="133" t="s">
        <v>603</v>
      </c>
      <c r="AD93" s="133">
        <v>1.0500000000000001E-2</v>
      </c>
      <c r="AE93" s="133" t="s">
        <v>603</v>
      </c>
      <c r="AF93" s="133">
        <v>2.0199999999999999E-2</v>
      </c>
      <c r="AG93" s="133">
        <v>6.7000000000000002E-3</v>
      </c>
      <c r="AH93" s="133">
        <v>1.6999999999999999E-3</v>
      </c>
      <c r="AI93" s="133" t="s">
        <v>603</v>
      </c>
      <c r="AJ93" s="133">
        <v>1.6999999999999999E-3</v>
      </c>
      <c r="AK93" s="133">
        <v>7.4300000000000005E-2</v>
      </c>
      <c r="AL93" s="133">
        <v>9.2999999999999992E-3</v>
      </c>
      <c r="AM93" s="133" t="s">
        <v>603</v>
      </c>
      <c r="AN93" s="133">
        <v>1E-3</v>
      </c>
      <c r="AO93" s="133" t="s">
        <v>603</v>
      </c>
      <c r="AP93" s="133">
        <v>1.77E-2</v>
      </c>
      <c r="AQ93" s="133" t="s">
        <v>603</v>
      </c>
      <c r="AR93" s="133">
        <v>8.9999999999999998E-4</v>
      </c>
      <c r="AS93" s="133" t="s">
        <v>603</v>
      </c>
      <c r="AT93" s="133">
        <v>1.29E-2</v>
      </c>
      <c r="AU93" s="133">
        <v>1.29E-2</v>
      </c>
      <c r="AV93" s="133" t="s">
        <v>603</v>
      </c>
      <c r="AW93" s="133">
        <v>0.17069999999999999</v>
      </c>
      <c r="AX93" s="133">
        <v>0.17069999999999999</v>
      </c>
      <c r="AY93" s="133" t="s">
        <v>603</v>
      </c>
      <c r="AZ93" s="135">
        <v>8.0000000000000002E-3</v>
      </c>
      <c r="BA93" s="34" t="s">
        <v>102</v>
      </c>
      <c r="BE93" s="63"/>
      <c r="BF93" s="61">
        <v>4064</v>
      </c>
      <c r="BG93" s="61">
        <v>49</v>
      </c>
      <c r="BH93" s="159">
        <v>59.506999999999998</v>
      </c>
      <c r="BI93" s="164">
        <v>0.09</v>
      </c>
      <c r="BJ93" s="167">
        <v>49</v>
      </c>
      <c r="BK93" s="156">
        <v>16.262</v>
      </c>
      <c r="BL93" s="156">
        <v>1E-3</v>
      </c>
      <c r="BM93" s="167">
        <v>49</v>
      </c>
      <c r="BN93" s="156">
        <v>38.768999999999998</v>
      </c>
      <c r="BO93" s="156">
        <v>1E-3</v>
      </c>
      <c r="BP93" s="167">
        <v>49</v>
      </c>
      <c r="BQ93" s="167">
        <v>56</v>
      </c>
      <c r="BR93" s="159">
        <v>1.5</v>
      </c>
      <c r="BS93" s="170">
        <v>7.1999999999999998E-3</v>
      </c>
      <c r="BT93" s="167">
        <v>44</v>
      </c>
      <c r="BU93" s="167">
        <v>49</v>
      </c>
      <c r="BV93" s="167">
        <v>-5</v>
      </c>
      <c r="BW93" s="159">
        <v>1.5</v>
      </c>
      <c r="BX93" s="170">
        <v>9.0300000000000005E-2</v>
      </c>
      <c r="BY93" s="167">
        <v>38</v>
      </c>
      <c r="BZ93" s="167">
        <v>49</v>
      </c>
      <c r="CA93" s="167">
        <v>109</v>
      </c>
      <c r="CB93" s="159">
        <v>2</v>
      </c>
      <c r="CC93" s="173">
        <v>1.66E-6</v>
      </c>
      <c r="CD93" s="209">
        <v>46</v>
      </c>
    </row>
    <row r="94" spans="1:144" ht="16" customHeight="1" x14ac:dyDescent="0.15">
      <c r="A94" s="28" t="s">
        <v>6</v>
      </c>
      <c r="B94" s="28">
        <v>9</v>
      </c>
      <c r="C94" s="28">
        <v>9</v>
      </c>
      <c r="D94" s="28" t="s">
        <v>79</v>
      </c>
      <c r="E94" s="28">
        <v>6</v>
      </c>
      <c r="F94" s="28">
        <v>19</v>
      </c>
      <c r="G94" s="28">
        <v>2018</v>
      </c>
      <c r="H94" s="29">
        <v>36.701000000000001</v>
      </c>
      <c r="I94" s="35">
        <v>20.501000000000001</v>
      </c>
      <c r="J94" s="30">
        <v>29.934000000000001</v>
      </c>
      <c r="K94" s="31">
        <v>18.462</v>
      </c>
      <c r="L94" s="31">
        <v>38.649799999999999</v>
      </c>
      <c r="M94" s="31">
        <v>-9.1000000000000004E-3</v>
      </c>
      <c r="N94" s="32">
        <v>97.69</v>
      </c>
      <c r="O94" s="31">
        <v>251.703</v>
      </c>
      <c r="P94" s="31">
        <v>18.456700000000001</v>
      </c>
      <c r="Q94" s="31">
        <v>27.9543</v>
      </c>
      <c r="R94" s="36">
        <v>2.7818999999999998</v>
      </c>
      <c r="S94" s="128">
        <v>247.44</v>
      </c>
      <c r="T94" s="34" t="s">
        <v>103</v>
      </c>
      <c r="U94" s="118">
        <v>0.87</v>
      </c>
      <c r="V94" s="118">
        <v>0</v>
      </c>
      <c r="W94" s="118">
        <v>8.9999999999999993E-3</v>
      </c>
      <c r="X94" s="118">
        <v>8.9999999999999993E-3</v>
      </c>
      <c r="Y94" s="123">
        <f>X94-V94</f>
        <v>8.9999999999999993E-3</v>
      </c>
      <c r="Z94" s="132" t="s">
        <v>103</v>
      </c>
      <c r="AA94" s="133">
        <v>3.8E-3</v>
      </c>
      <c r="AB94" s="133">
        <v>6.7999999999999996E-3</v>
      </c>
      <c r="AC94" s="133" t="s">
        <v>603</v>
      </c>
      <c r="AD94" s="133">
        <v>3.7000000000000002E-3</v>
      </c>
      <c r="AE94" s="133" t="s">
        <v>603</v>
      </c>
      <c r="AF94" s="133">
        <v>6.6E-3</v>
      </c>
      <c r="AG94" s="133">
        <v>2.5000000000000001E-3</v>
      </c>
      <c r="AH94" s="133" t="s">
        <v>603</v>
      </c>
      <c r="AI94" s="133" t="s">
        <v>603</v>
      </c>
      <c r="AJ94" s="133">
        <v>8.0000000000000004E-4</v>
      </c>
      <c r="AK94" s="133">
        <v>2.3400000000000001E-2</v>
      </c>
      <c r="AL94" s="133">
        <v>8.8999999999999999E-3</v>
      </c>
      <c r="AM94" s="133" t="s">
        <v>603</v>
      </c>
      <c r="AN94" s="133" t="s">
        <v>603</v>
      </c>
      <c r="AO94" s="133">
        <v>1.2999999999999999E-3</v>
      </c>
      <c r="AP94" s="133">
        <v>4.0000000000000001E-3</v>
      </c>
      <c r="AQ94" s="133">
        <v>2.9999999999999997E-4</v>
      </c>
      <c r="AR94" s="133">
        <v>4.0000000000000002E-4</v>
      </c>
      <c r="AS94" s="133" t="s">
        <v>603</v>
      </c>
      <c r="AT94" s="133">
        <v>4.1000000000000003E-3</v>
      </c>
      <c r="AU94" s="133">
        <v>4.1000000000000003E-3</v>
      </c>
      <c r="AV94" s="133" t="s">
        <v>603</v>
      </c>
      <c r="AW94" s="133">
        <v>6.6100000000000006E-2</v>
      </c>
      <c r="AX94" s="133">
        <v>6.6100000000000006E-2</v>
      </c>
      <c r="AY94" s="133" t="s">
        <v>603</v>
      </c>
      <c r="AZ94" s="135">
        <v>4.1000000000000003E-3</v>
      </c>
      <c r="BA94" s="34" t="s">
        <v>103</v>
      </c>
      <c r="BE94" s="63"/>
      <c r="BF94" s="61">
        <v>4064</v>
      </c>
      <c r="BG94" s="61">
        <v>53</v>
      </c>
      <c r="BH94" s="159">
        <v>29.731999999999999</v>
      </c>
      <c r="BI94" s="164">
        <v>8.6999999999999994E-2</v>
      </c>
      <c r="BJ94" s="167">
        <v>53</v>
      </c>
      <c r="BK94" s="156">
        <v>18.486000000000001</v>
      </c>
      <c r="BL94" s="156">
        <v>1.2999999999999999E-2</v>
      </c>
      <c r="BM94" s="167">
        <v>53</v>
      </c>
      <c r="BN94" s="156">
        <v>38.646999999999998</v>
      </c>
      <c r="BO94" s="156">
        <v>2E-3</v>
      </c>
      <c r="BP94" s="167">
        <v>53</v>
      </c>
      <c r="BQ94" s="167">
        <v>27</v>
      </c>
      <c r="BR94" s="159">
        <v>1</v>
      </c>
      <c r="BS94" s="170">
        <v>7.1999999999999998E-3</v>
      </c>
      <c r="BT94" s="167">
        <v>44</v>
      </c>
      <c r="BU94" s="167">
        <v>53</v>
      </c>
      <c r="BV94" s="167">
        <v>-11</v>
      </c>
      <c r="BW94" s="159">
        <v>2.5</v>
      </c>
      <c r="BX94" s="170">
        <v>9.0300000000000005E-2</v>
      </c>
      <c r="BY94" s="167">
        <v>38</v>
      </c>
      <c r="BZ94" s="167">
        <v>53</v>
      </c>
      <c r="CA94" s="167">
        <v>106</v>
      </c>
      <c r="CB94" s="159">
        <v>1.5</v>
      </c>
      <c r="CC94" s="173">
        <v>1.66E-6</v>
      </c>
      <c r="CD94" s="209">
        <v>46</v>
      </c>
    </row>
    <row r="95" spans="1:144" ht="16" customHeight="1" x14ac:dyDescent="0.15">
      <c r="A95" s="28" t="s">
        <v>6</v>
      </c>
      <c r="B95" s="28">
        <v>9</v>
      </c>
      <c r="C95" s="28">
        <v>10</v>
      </c>
      <c r="D95" s="28" t="s">
        <v>79</v>
      </c>
      <c r="E95" s="28">
        <v>6</v>
      </c>
      <c r="F95" s="28">
        <v>19</v>
      </c>
      <c r="G95" s="28">
        <v>2018</v>
      </c>
      <c r="H95" s="29">
        <v>36.701000000000001</v>
      </c>
      <c r="I95" s="35">
        <v>20.501000000000001</v>
      </c>
      <c r="J95" s="30">
        <v>14.782999999999999</v>
      </c>
      <c r="K95" s="31">
        <v>23.959399999999999</v>
      </c>
      <c r="L95" s="31">
        <v>38.812399999999997</v>
      </c>
      <c r="M95" s="31">
        <v>-5.2699999999999997E-2</v>
      </c>
      <c r="N95" s="32">
        <v>97.959100000000007</v>
      </c>
      <c r="O95" s="31">
        <v>214.07</v>
      </c>
      <c r="P95" s="31">
        <v>23.956299999999999</v>
      </c>
      <c r="Q95" s="31">
        <v>26.5441</v>
      </c>
      <c r="R95" s="36">
        <v>2.6442000000000001</v>
      </c>
      <c r="S95" s="128">
        <v>211.37</v>
      </c>
      <c r="T95" s="34" t="s">
        <v>104</v>
      </c>
      <c r="U95" s="118">
        <v>0.876</v>
      </c>
      <c r="V95" s="118">
        <v>0</v>
      </c>
      <c r="W95" s="118">
        <v>7.0000000000000001E-3</v>
      </c>
      <c r="X95" s="118">
        <v>1.0999999999999999E-2</v>
      </c>
      <c r="Y95" s="123">
        <f>X95-V95</f>
        <v>1.0999999999999999E-2</v>
      </c>
      <c r="Z95" s="132" t="s">
        <v>104</v>
      </c>
      <c r="AA95" s="133">
        <v>3.0999999999999999E-3</v>
      </c>
      <c r="AB95" s="133">
        <v>5.8999999999999999E-3</v>
      </c>
      <c r="AC95" s="133" t="s">
        <v>603</v>
      </c>
      <c r="AD95" s="133">
        <v>2.0999999999999999E-3</v>
      </c>
      <c r="AE95" s="133" t="s">
        <v>603</v>
      </c>
      <c r="AF95" s="133">
        <v>5.4999999999999997E-3</v>
      </c>
      <c r="AG95" s="133">
        <v>2.3999999999999998E-3</v>
      </c>
      <c r="AH95" s="133" t="s">
        <v>603</v>
      </c>
      <c r="AI95" s="133" t="s">
        <v>603</v>
      </c>
      <c r="AJ95" s="133">
        <v>5.9999999999999995E-4</v>
      </c>
      <c r="AK95" s="133">
        <v>2.18E-2</v>
      </c>
      <c r="AL95" s="133">
        <v>1.12E-2</v>
      </c>
      <c r="AM95" s="133" t="s">
        <v>603</v>
      </c>
      <c r="AN95" s="133" t="s">
        <v>603</v>
      </c>
      <c r="AO95" s="133">
        <v>2.5999999999999999E-3</v>
      </c>
      <c r="AP95" s="133">
        <v>5.3E-3</v>
      </c>
      <c r="AQ95" s="133" t="s">
        <v>603</v>
      </c>
      <c r="AR95" s="133">
        <v>2.9999999999999997E-4</v>
      </c>
      <c r="AS95" s="133" t="s">
        <v>603</v>
      </c>
      <c r="AT95" s="133">
        <v>3.3E-3</v>
      </c>
      <c r="AU95" s="133">
        <v>3.3E-3</v>
      </c>
      <c r="AV95" s="133" t="s">
        <v>603</v>
      </c>
      <c r="AW95" s="133">
        <v>6.0400000000000002E-2</v>
      </c>
      <c r="AX95" s="133">
        <v>6.0400000000000002E-2</v>
      </c>
      <c r="AY95" s="133" t="s">
        <v>603</v>
      </c>
      <c r="AZ95" s="135">
        <v>3.5000000000000001E-3</v>
      </c>
      <c r="BA95" s="34" t="s">
        <v>104</v>
      </c>
      <c r="BE95" s="63"/>
      <c r="BF95" s="61">
        <v>4064</v>
      </c>
      <c r="BG95" s="61">
        <v>57</v>
      </c>
      <c r="BH95" s="159">
        <v>15.016999999999999</v>
      </c>
      <c r="BI95" s="164">
        <v>0.13600000000000001</v>
      </c>
      <c r="BJ95" s="167">
        <v>57</v>
      </c>
      <c r="BK95" s="156">
        <v>23.952000000000002</v>
      </c>
      <c r="BL95" s="156">
        <v>1.7999999999999999E-2</v>
      </c>
      <c r="BM95" s="167">
        <v>57</v>
      </c>
      <c r="BN95" s="156">
        <v>38.808999999999997</v>
      </c>
      <c r="BO95" s="156">
        <v>6.0000000000000001E-3</v>
      </c>
      <c r="BP95" s="167">
        <v>57</v>
      </c>
      <c r="BQ95" s="167">
        <v>22</v>
      </c>
      <c r="BR95" s="159">
        <v>1</v>
      </c>
      <c r="BS95" s="170">
        <v>7.1999999999999998E-3</v>
      </c>
      <c r="BT95" s="167">
        <v>44</v>
      </c>
      <c r="BU95" s="167">
        <v>57</v>
      </c>
      <c r="BV95" s="167">
        <v>-20</v>
      </c>
      <c r="BW95" s="159">
        <v>2.5</v>
      </c>
      <c r="BX95" s="170">
        <v>9.0300000000000005E-2</v>
      </c>
      <c r="BY95" s="167">
        <v>38</v>
      </c>
      <c r="BZ95" s="167">
        <v>57</v>
      </c>
      <c r="CA95" s="167">
        <v>92</v>
      </c>
      <c r="CB95" s="159">
        <v>1.5</v>
      </c>
      <c r="CC95" s="173">
        <v>1.66E-6</v>
      </c>
      <c r="CD95" s="209">
        <v>46</v>
      </c>
    </row>
    <row r="96" spans="1:144" ht="16" customHeight="1" x14ac:dyDescent="0.15">
      <c r="A96" s="28" t="s">
        <v>6</v>
      </c>
      <c r="B96" s="28">
        <v>9</v>
      </c>
      <c r="C96" s="28">
        <v>11</v>
      </c>
      <c r="D96" s="28" t="s">
        <v>79</v>
      </c>
      <c r="E96" s="28">
        <v>6</v>
      </c>
      <c r="F96" s="28">
        <v>19</v>
      </c>
      <c r="G96" s="28">
        <v>2018</v>
      </c>
      <c r="H96" s="29">
        <v>36.701000000000001</v>
      </c>
      <c r="I96" s="35">
        <v>20.501000000000001</v>
      </c>
      <c r="J96" s="30">
        <v>5.3440000000000003</v>
      </c>
      <c r="K96" s="31">
        <v>24.2272</v>
      </c>
      <c r="L96" s="31">
        <v>38.808</v>
      </c>
      <c r="M96" s="31">
        <v>-9.7799999999999998E-2</v>
      </c>
      <c r="N96" s="32">
        <v>98.043499999999995</v>
      </c>
      <c r="O96" s="31">
        <v>211.02099999999999</v>
      </c>
      <c r="P96" s="31">
        <v>24.225999999999999</v>
      </c>
      <c r="Q96" s="31">
        <v>26.459199999999999</v>
      </c>
      <c r="R96" s="36">
        <v>2.6280000000000001</v>
      </c>
      <c r="S96" s="128">
        <v>209.83</v>
      </c>
      <c r="T96" s="34" t="s">
        <v>105</v>
      </c>
      <c r="U96" s="121">
        <v>0.89</v>
      </c>
      <c r="V96" s="121">
        <v>0</v>
      </c>
      <c r="W96" s="121">
        <v>1.7999999999999999E-2</v>
      </c>
      <c r="X96" s="121">
        <v>6.9000000000000006E-2</v>
      </c>
      <c r="Y96" s="123">
        <f>X96-V96</f>
        <v>6.9000000000000006E-2</v>
      </c>
      <c r="Z96" s="132" t="s">
        <v>105</v>
      </c>
      <c r="AA96" s="133">
        <v>2.8999999999999998E-3</v>
      </c>
      <c r="AB96" s="133">
        <v>5.7000000000000002E-3</v>
      </c>
      <c r="AC96" s="133" t="s">
        <v>603</v>
      </c>
      <c r="AD96" s="133">
        <v>2.5000000000000001E-3</v>
      </c>
      <c r="AE96" s="133" t="s">
        <v>603</v>
      </c>
      <c r="AF96" s="133">
        <v>5.4000000000000003E-3</v>
      </c>
      <c r="AG96" s="133">
        <v>2.8999999999999998E-3</v>
      </c>
      <c r="AH96" s="133" t="s">
        <v>603</v>
      </c>
      <c r="AI96" s="133" t="s">
        <v>603</v>
      </c>
      <c r="AJ96" s="133">
        <v>5.9999999999999995E-4</v>
      </c>
      <c r="AK96" s="133">
        <v>2.01E-2</v>
      </c>
      <c r="AL96" s="133">
        <v>1.24E-2</v>
      </c>
      <c r="AM96" s="133" t="s">
        <v>603</v>
      </c>
      <c r="AN96" s="133" t="s">
        <v>603</v>
      </c>
      <c r="AO96" s="133">
        <v>4.0000000000000001E-3</v>
      </c>
      <c r="AP96" s="133">
        <v>4.7000000000000002E-3</v>
      </c>
      <c r="AQ96" s="133" t="s">
        <v>603</v>
      </c>
      <c r="AR96" s="133">
        <v>2.9999999999999997E-4</v>
      </c>
      <c r="AS96" s="133" t="s">
        <v>603</v>
      </c>
      <c r="AT96" s="133">
        <v>3.8999999999999998E-3</v>
      </c>
      <c r="AU96" s="133">
        <v>3.8999999999999998E-3</v>
      </c>
      <c r="AV96" s="133" t="s">
        <v>603</v>
      </c>
      <c r="AW96" s="133">
        <v>5.8700000000000002E-2</v>
      </c>
      <c r="AX96" s="133">
        <v>5.8700000000000002E-2</v>
      </c>
      <c r="AY96" s="133" t="s">
        <v>603</v>
      </c>
      <c r="AZ96" s="135">
        <v>3.2000000000000002E-3</v>
      </c>
      <c r="BA96" s="34" t="s">
        <v>105</v>
      </c>
      <c r="BB96" s="34" t="s">
        <v>105</v>
      </c>
      <c r="BE96" s="63"/>
      <c r="BF96" s="61">
        <v>4064</v>
      </c>
      <c r="BG96" s="61">
        <v>66</v>
      </c>
      <c r="BH96" s="159">
        <v>5.008</v>
      </c>
      <c r="BI96" s="164">
        <v>0.14499999999999999</v>
      </c>
      <c r="BJ96" s="167">
        <v>66</v>
      </c>
      <c r="BK96" s="156">
        <v>24.227</v>
      </c>
      <c r="BL96" s="156">
        <v>4.0000000000000001E-3</v>
      </c>
      <c r="BM96" s="167">
        <v>66</v>
      </c>
      <c r="BN96" s="156">
        <v>38.807000000000002</v>
      </c>
      <c r="BO96" s="156">
        <v>0</v>
      </c>
      <c r="BP96" s="167">
        <v>66</v>
      </c>
      <c r="BQ96" s="167">
        <v>25</v>
      </c>
      <c r="BR96" s="159">
        <v>1</v>
      </c>
      <c r="BS96" s="170">
        <v>7.1999999999999998E-3</v>
      </c>
      <c r="BT96" s="167">
        <v>44</v>
      </c>
      <c r="BU96" s="167">
        <v>66</v>
      </c>
      <c r="BV96" s="167">
        <v>-9</v>
      </c>
      <c r="BW96" s="159">
        <v>3.5</v>
      </c>
      <c r="BX96" s="170">
        <v>9.0300000000000005E-2</v>
      </c>
      <c r="BY96" s="167">
        <v>38</v>
      </c>
      <c r="BZ96" s="167">
        <v>66</v>
      </c>
      <c r="CA96" s="167">
        <v>94</v>
      </c>
      <c r="CB96" s="159">
        <v>2</v>
      </c>
      <c r="CC96" s="173">
        <v>1.66E-6</v>
      </c>
      <c r="CD96" s="209">
        <v>46</v>
      </c>
    </row>
    <row r="97" spans="1:144" ht="16" customHeight="1" x14ac:dyDescent="0.15">
      <c r="A97" s="28" t="s">
        <v>6</v>
      </c>
      <c r="B97" s="28">
        <v>9</v>
      </c>
      <c r="C97" s="28">
        <v>12</v>
      </c>
      <c r="D97" s="28" t="s">
        <v>79</v>
      </c>
      <c r="E97" s="28">
        <v>6</v>
      </c>
      <c r="F97" s="28">
        <v>19</v>
      </c>
      <c r="G97" s="28">
        <v>2018</v>
      </c>
      <c r="H97" s="29">
        <v>36.701000000000001</v>
      </c>
      <c r="I97" s="35">
        <v>20.501000000000001</v>
      </c>
      <c r="J97" s="30">
        <v>5.2880000000000003</v>
      </c>
      <c r="K97" s="31">
        <v>24.2273</v>
      </c>
      <c r="L97" s="31">
        <v>38.807499999999997</v>
      </c>
      <c r="M97" s="31">
        <v>-4.9500000000000002E-2</v>
      </c>
      <c r="N97" s="32">
        <v>98.037099999999995</v>
      </c>
      <c r="O97" s="31">
        <v>211.178</v>
      </c>
      <c r="P97" s="31">
        <v>24.226199999999999</v>
      </c>
      <c r="Q97" s="31">
        <v>26.4588</v>
      </c>
      <c r="R97" s="36">
        <v>2.6315</v>
      </c>
      <c r="AT97" s="138"/>
      <c r="AU97" s="138"/>
      <c r="AW97" s="138"/>
      <c r="AX97" s="138"/>
      <c r="BC97" s="34" t="s">
        <v>339</v>
      </c>
      <c r="BD97" s="34" t="s">
        <v>106</v>
      </c>
      <c r="BE97" s="63" t="s">
        <v>342</v>
      </c>
      <c r="BF97" s="61">
        <v>4064</v>
      </c>
      <c r="BG97" s="61">
        <v>66</v>
      </c>
      <c r="BH97" s="159">
        <v>5.008</v>
      </c>
      <c r="BI97" s="164">
        <v>0.14499999999999999</v>
      </c>
      <c r="BJ97" s="167">
        <v>66</v>
      </c>
      <c r="BK97" s="156">
        <v>24.227</v>
      </c>
      <c r="BL97" s="156">
        <v>4.0000000000000001E-3</v>
      </c>
      <c r="BM97" s="167">
        <v>66</v>
      </c>
      <c r="BN97" s="156">
        <v>38.807000000000002</v>
      </c>
      <c r="BO97" s="156">
        <v>0</v>
      </c>
      <c r="BP97" s="167">
        <v>66</v>
      </c>
      <c r="BQ97" s="167">
        <v>25</v>
      </c>
      <c r="BR97" s="159">
        <v>1</v>
      </c>
      <c r="BS97" s="170">
        <v>7.1999999999999998E-3</v>
      </c>
      <c r="BT97" s="167">
        <v>44</v>
      </c>
      <c r="BU97" s="167">
        <v>66</v>
      </c>
      <c r="BV97" s="167">
        <v>-9</v>
      </c>
      <c r="BW97" s="159">
        <v>3.5</v>
      </c>
      <c r="BX97" s="170">
        <v>9.0300000000000005E-2</v>
      </c>
      <c r="BY97" s="167">
        <v>38</v>
      </c>
      <c r="BZ97" s="167">
        <v>66</v>
      </c>
      <c r="CA97" s="167">
        <v>94</v>
      </c>
      <c r="CB97" s="159">
        <v>2</v>
      </c>
      <c r="CC97" s="173">
        <v>1.66E-6</v>
      </c>
      <c r="CD97" s="209">
        <v>46</v>
      </c>
    </row>
    <row r="98" spans="1:144" s="46" customFormat="1" ht="16" customHeight="1" x14ac:dyDescent="0.15">
      <c r="A98" s="37" t="s">
        <v>6</v>
      </c>
      <c r="B98" s="37">
        <v>11</v>
      </c>
      <c r="C98" s="37">
        <v>1</v>
      </c>
      <c r="D98" s="37" t="s">
        <v>79</v>
      </c>
      <c r="E98" s="37">
        <v>6</v>
      </c>
      <c r="F98" s="37">
        <v>24</v>
      </c>
      <c r="G98" s="37">
        <v>2018</v>
      </c>
      <c r="H98" s="38">
        <v>38.418500000000002</v>
      </c>
      <c r="I98" s="39">
        <v>9.3521999999999998</v>
      </c>
      <c r="J98" s="40">
        <v>998.47900000000004</v>
      </c>
      <c r="K98" s="41">
        <v>13.544600000000001</v>
      </c>
      <c r="L98" s="41">
        <v>38.609299999999998</v>
      </c>
      <c r="M98" s="41">
        <v>-6.1800000000000001E-2</v>
      </c>
      <c r="N98" s="42">
        <v>99.362799999999993</v>
      </c>
      <c r="O98" s="41">
        <v>178.649</v>
      </c>
      <c r="P98" s="41">
        <v>13.3949</v>
      </c>
      <c r="Q98" s="41">
        <v>29.109500000000001</v>
      </c>
      <c r="R98" s="43">
        <v>1.7954000000000001</v>
      </c>
      <c r="S98" s="127">
        <v>179.08</v>
      </c>
      <c r="T98" s="45" t="s">
        <v>107</v>
      </c>
      <c r="U98" s="120">
        <v>9.0749999999999993</v>
      </c>
      <c r="V98" s="120">
        <v>0</v>
      </c>
      <c r="W98" s="120">
        <v>0.32900000000000001</v>
      </c>
      <c r="X98" s="120">
        <v>7.8140000000000001</v>
      </c>
      <c r="Y98" s="124">
        <f t="shared" ref="Y98:Y101" si="4">X98-V98</f>
        <v>7.8140000000000001</v>
      </c>
      <c r="Z98" s="130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9"/>
      <c r="AU98" s="139"/>
      <c r="AV98" s="136"/>
      <c r="AW98" s="139"/>
      <c r="AX98" s="139"/>
      <c r="AY98" s="130"/>
      <c r="AZ98" s="131"/>
      <c r="BA98" s="45"/>
      <c r="BB98" s="45"/>
      <c r="BC98" s="45"/>
      <c r="BD98" s="45"/>
      <c r="BE98" s="57"/>
      <c r="BF98" s="60">
        <v>4064</v>
      </c>
      <c r="BG98" s="60">
        <v>35</v>
      </c>
      <c r="BH98" s="158">
        <v>998.73099999999999</v>
      </c>
      <c r="BI98" s="158">
        <v>0.253</v>
      </c>
      <c r="BJ98" s="166">
        <v>35</v>
      </c>
      <c r="BK98" s="155">
        <v>13.545</v>
      </c>
      <c r="BL98" s="155">
        <v>0</v>
      </c>
      <c r="BM98" s="166">
        <v>35</v>
      </c>
      <c r="BN98" s="155">
        <v>38.609000000000002</v>
      </c>
      <c r="BO98" s="155">
        <v>0</v>
      </c>
      <c r="BP98" s="166">
        <v>35</v>
      </c>
      <c r="BQ98" s="166">
        <v>20</v>
      </c>
      <c r="BR98" s="158">
        <v>1</v>
      </c>
      <c r="BS98" s="169">
        <v>7.1999999999999998E-3</v>
      </c>
      <c r="BT98" s="166">
        <v>44</v>
      </c>
      <c r="BU98" s="166">
        <v>35</v>
      </c>
      <c r="BV98" s="166">
        <v>-11</v>
      </c>
      <c r="BW98" s="158">
        <v>1.5</v>
      </c>
      <c r="BX98" s="169">
        <v>9.0300000000000005E-2</v>
      </c>
      <c r="BY98" s="166">
        <v>38</v>
      </c>
      <c r="BZ98" s="166">
        <v>35</v>
      </c>
      <c r="CA98" s="166">
        <v>69</v>
      </c>
      <c r="CB98" s="158">
        <v>1.5</v>
      </c>
      <c r="CC98" s="172">
        <v>1.66E-6</v>
      </c>
      <c r="CD98" s="210">
        <v>46</v>
      </c>
      <c r="CE98" s="60"/>
      <c r="CF98" s="60"/>
      <c r="CG98" s="158"/>
      <c r="CH98" s="158"/>
      <c r="CI98" s="166"/>
      <c r="CJ98" s="155"/>
      <c r="CK98" s="155"/>
      <c r="CL98" s="166"/>
      <c r="CM98" s="155"/>
      <c r="CN98" s="155"/>
      <c r="CO98" s="166"/>
      <c r="CP98" s="152"/>
      <c r="CQ98" s="152"/>
      <c r="CR98" s="166"/>
      <c r="CS98" s="166"/>
      <c r="CT98" s="158"/>
      <c r="CU98" s="169"/>
      <c r="CV98" s="166"/>
      <c r="CW98" s="166"/>
      <c r="CX98" s="166"/>
      <c r="CY98" s="158"/>
      <c r="CZ98" s="169"/>
      <c r="DA98" s="166"/>
      <c r="DB98" s="166"/>
      <c r="DC98" s="166"/>
      <c r="DD98" s="158"/>
      <c r="DE98" s="172"/>
      <c r="DF98" s="166"/>
      <c r="DG98" s="166"/>
      <c r="DH98" s="158"/>
      <c r="DI98" s="161"/>
      <c r="DJ98" s="60"/>
      <c r="DK98" s="60"/>
      <c r="DL98" s="158"/>
      <c r="DM98" s="158"/>
      <c r="DN98" s="166"/>
      <c r="DO98" s="155"/>
      <c r="DP98" s="155"/>
      <c r="DQ98" s="166"/>
      <c r="DR98" s="155"/>
      <c r="DS98" s="155"/>
      <c r="DT98" s="166"/>
      <c r="DU98" s="152"/>
      <c r="DV98" s="152"/>
      <c r="DW98" s="166"/>
      <c r="DX98" s="166"/>
      <c r="DY98" s="158"/>
      <c r="DZ98" s="169"/>
      <c r="EA98" s="166"/>
      <c r="EB98" s="166"/>
      <c r="EC98" s="166"/>
      <c r="ED98" s="158"/>
      <c r="EE98" s="169"/>
      <c r="EF98" s="166"/>
      <c r="EG98" s="166"/>
      <c r="EH98" s="166"/>
      <c r="EI98" s="158"/>
      <c r="EJ98" s="172"/>
      <c r="EK98" s="166"/>
      <c r="EL98" s="166"/>
      <c r="EM98" s="158"/>
      <c r="EN98" s="161"/>
    </row>
    <row r="99" spans="1:144" ht="16" customHeight="1" x14ac:dyDescent="0.15">
      <c r="A99" s="28" t="s">
        <v>6</v>
      </c>
      <c r="B99" s="28">
        <v>11</v>
      </c>
      <c r="C99" s="28">
        <v>2</v>
      </c>
      <c r="D99" s="28" t="s">
        <v>79</v>
      </c>
      <c r="E99" s="28">
        <v>6</v>
      </c>
      <c r="F99" s="28">
        <v>24</v>
      </c>
      <c r="G99" s="28">
        <v>2018</v>
      </c>
      <c r="H99" s="29">
        <v>38.418500000000002</v>
      </c>
      <c r="I99" s="35">
        <v>9.3521999999999998</v>
      </c>
      <c r="J99" s="30">
        <v>400.82299999999998</v>
      </c>
      <c r="K99" s="31">
        <v>14.215</v>
      </c>
      <c r="L99" s="31">
        <v>38.769399999999997</v>
      </c>
      <c r="M99" s="31">
        <v>-3.5999999999999997E-2</v>
      </c>
      <c r="N99" s="32">
        <v>98.951899999999995</v>
      </c>
      <c r="O99" s="31">
        <v>174.97200000000001</v>
      </c>
      <c r="P99" s="31">
        <v>14.1541</v>
      </c>
      <c r="Q99" s="31">
        <v>29.07</v>
      </c>
      <c r="R99" s="36">
        <v>1.8889</v>
      </c>
      <c r="S99" s="128">
        <v>172.92</v>
      </c>
      <c r="T99" s="34" t="s">
        <v>108</v>
      </c>
      <c r="U99" s="118">
        <v>5.8540000000000001</v>
      </c>
      <c r="V99" s="118">
        <v>5.0000000000000001E-3</v>
      </c>
      <c r="W99" s="118">
        <v>0.26300000000000001</v>
      </c>
      <c r="X99" s="118">
        <v>6.8470000000000004</v>
      </c>
      <c r="Y99" s="123">
        <f t="shared" si="4"/>
        <v>6.8420000000000005</v>
      </c>
      <c r="Z99" s="132" t="s">
        <v>108</v>
      </c>
      <c r="AA99" s="133" t="s">
        <v>603</v>
      </c>
      <c r="AB99" s="133" t="s">
        <v>603</v>
      </c>
      <c r="AC99" s="133" t="s">
        <v>603</v>
      </c>
      <c r="AD99" s="133" t="s">
        <v>603</v>
      </c>
      <c r="AE99" s="133" t="s">
        <v>603</v>
      </c>
      <c r="AF99" s="133" t="s">
        <v>603</v>
      </c>
      <c r="AG99" s="133" t="s">
        <v>603</v>
      </c>
      <c r="AH99" s="133" t="s">
        <v>603</v>
      </c>
      <c r="AI99" s="133" t="s">
        <v>603</v>
      </c>
      <c r="AJ99" s="133" t="s">
        <v>603</v>
      </c>
      <c r="AK99" s="133" t="s">
        <v>603</v>
      </c>
      <c r="AL99" s="133" t="s">
        <v>603</v>
      </c>
      <c r="AM99" s="133" t="s">
        <v>603</v>
      </c>
      <c r="AN99" s="133" t="s">
        <v>603</v>
      </c>
      <c r="AO99" s="133" t="s">
        <v>603</v>
      </c>
      <c r="AP99" s="133" t="s">
        <v>603</v>
      </c>
      <c r="AQ99" s="133" t="s">
        <v>603</v>
      </c>
      <c r="AR99" s="133" t="s">
        <v>603</v>
      </c>
      <c r="AS99" s="133" t="s">
        <v>603</v>
      </c>
      <c r="AT99" s="133" t="s">
        <v>603</v>
      </c>
      <c r="AU99" s="133" t="s">
        <v>603</v>
      </c>
      <c r="AV99" s="133" t="s">
        <v>603</v>
      </c>
      <c r="AW99" s="133">
        <v>6.9999999999999999E-4</v>
      </c>
      <c r="AX99" s="133">
        <v>6.9999999999999999E-4</v>
      </c>
      <c r="AY99" s="133" t="s">
        <v>603</v>
      </c>
      <c r="AZ99" s="135" t="s">
        <v>603</v>
      </c>
      <c r="BA99" s="34" t="s">
        <v>108</v>
      </c>
      <c r="BF99" s="61">
        <v>4064</v>
      </c>
      <c r="BG99" s="61">
        <v>64</v>
      </c>
      <c r="BH99" s="159">
        <v>400.77</v>
      </c>
      <c r="BI99" s="164">
        <v>0.22700000000000001</v>
      </c>
      <c r="BJ99" s="167">
        <v>64</v>
      </c>
      <c r="BK99" s="156">
        <v>14.212</v>
      </c>
      <c r="BL99" s="156">
        <v>1E-3</v>
      </c>
      <c r="BM99" s="167">
        <v>64</v>
      </c>
      <c r="BN99" s="156">
        <v>38.768999999999998</v>
      </c>
      <c r="BO99" s="156">
        <v>0</v>
      </c>
      <c r="BP99" s="167">
        <v>64</v>
      </c>
      <c r="BQ99" s="167">
        <v>24</v>
      </c>
      <c r="BR99" s="159">
        <v>1</v>
      </c>
      <c r="BS99" s="170">
        <v>7.1999999999999998E-3</v>
      </c>
      <c r="BT99" s="167">
        <v>44</v>
      </c>
      <c r="BU99" s="167">
        <v>64</v>
      </c>
      <c r="BV99" s="167">
        <v>-1</v>
      </c>
      <c r="BW99" s="159">
        <v>2</v>
      </c>
      <c r="BX99" s="170">
        <v>9.0300000000000005E-2</v>
      </c>
      <c r="BY99" s="167">
        <v>38</v>
      </c>
      <c r="BZ99" s="167">
        <v>64</v>
      </c>
      <c r="CA99" s="167">
        <v>103</v>
      </c>
      <c r="CB99" s="159">
        <v>2</v>
      </c>
      <c r="CC99" s="173">
        <v>1.66E-6</v>
      </c>
      <c r="CD99" s="209">
        <v>46</v>
      </c>
    </row>
    <row r="100" spans="1:144" ht="16" customHeight="1" x14ac:dyDescent="0.15">
      <c r="A100" s="28" t="s">
        <v>6</v>
      </c>
      <c r="B100" s="28">
        <v>11</v>
      </c>
      <c r="C100" s="28">
        <v>3</v>
      </c>
      <c r="D100" s="28" t="s">
        <v>79</v>
      </c>
      <c r="E100" s="28">
        <v>6</v>
      </c>
      <c r="F100" s="28">
        <v>24</v>
      </c>
      <c r="G100" s="28">
        <v>2018</v>
      </c>
      <c r="H100" s="29">
        <v>38.418500000000002</v>
      </c>
      <c r="I100" s="35">
        <v>9.3521999999999998</v>
      </c>
      <c r="J100" s="30">
        <v>119.39</v>
      </c>
      <c r="K100" s="31">
        <v>14.35</v>
      </c>
      <c r="L100" s="31">
        <v>38.639099999999999</v>
      </c>
      <c r="M100" s="31">
        <v>2.9899999999999999E-2</v>
      </c>
      <c r="N100" s="32">
        <v>99.065399999999997</v>
      </c>
      <c r="O100" s="31">
        <v>202.20599999999999</v>
      </c>
      <c r="P100" s="31">
        <v>14.331899999999999</v>
      </c>
      <c r="Q100" s="31">
        <v>28.930099999999999</v>
      </c>
      <c r="R100" s="36">
        <v>2.1671</v>
      </c>
      <c r="S100" s="128">
        <v>198.33</v>
      </c>
      <c r="T100" s="34" t="s">
        <v>109</v>
      </c>
      <c r="U100" s="118">
        <v>3.0059999999999998</v>
      </c>
      <c r="V100" s="118">
        <v>8.9999999999999993E-3</v>
      </c>
      <c r="W100" s="118">
        <v>0.13300000000000001</v>
      </c>
      <c r="X100" s="118">
        <v>4.6840000000000002</v>
      </c>
      <c r="Y100" s="123">
        <f t="shared" si="4"/>
        <v>4.6749999999999998</v>
      </c>
      <c r="Z100" s="132" t="s">
        <v>109</v>
      </c>
      <c r="AA100" s="133">
        <v>5.5999999999999999E-3</v>
      </c>
      <c r="AB100" s="133">
        <v>3.0000000000000001E-3</v>
      </c>
      <c r="AC100" s="133" t="s">
        <v>603</v>
      </c>
      <c r="AD100" s="133" t="s">
        <v>603</v>
      </c>
      <c r="AE100" s="133" t="s">
        <v>603</v>
      </c>
      <c r="AF100" s="133">
        <v>1.24E-2</v>
      </c>
      <c r="AG100" s="133">
        <v>6.0000000000000001E-3</v>
      </c>
      <c r="AH100" s="133" t="s">
        <v>603</v>
      </c>
      <c r="AI100" s="133" t="s">
        <v>603</v>
      </c>
      <c r="AJ100" s="133" t="s">
        <v>603</v>
      </c>
      <c r="AK100" s="133">
        <v>6.1999999999999998E-3</v>
      </c>
      <c r="AL100" s="133">
        <v>1E-3</v>
      </c>
      <c r="AM100" s="133" t="s">
        <v>603</v>
      </c>
      <c r="AN100" s="133" t="s">
        <v>603</v>
      </c>
      <c r="AO100" s="133" t="s">
        <v>603</v>
      </c>
      <c r="AP100" s="133">
        <v>6.9999999999999999E-4</v>
      </c>
      <c r="AQ100" s="133" t="s">
        <v>603</v>
      </c>
      <c r="AR100" s="133" t="s">
        <v>603</v>
      </c>
      <c r="AS100" s="133" t="s">
        <v>603</v>
      </c>
      <c r="AT100" s="133">
        <v>1.6999999999999999E-3</v>
      </c>
      <c r="AU100" s="133">
        <v>1.6999999999999999E-3</v>
      </c>
      <c r="AV100" s="133" t="s">
        <v>603</v>
      </c>
      <c r="AW100" s="133">
        <v>2.8199999999999999E-2</v>
      </c>
      <c r="AX100" s="133">
        <v>2.8199999999999999E-2</v>
      </c>
      <c r="AY100" s="133" t="s">
        <v>603</v>
      </c>
      <c r="AZ100" s="135">
        <v>1E-3</v>
      </c>
      <c r="BA100" s="34" t="s">
        <v>109</v>
      </c>
      <c r="BF100" s="61">
        <v>4064</v>
      </c>
      <c r="BG100" s="61">
        <v>73</v>
      </c>
      <c r="BH100" s="159">
        <v>119.535</v>
      </c>
      <c r="BI100" s="164">
        <v>0.16200000000000001</v>
      </c>
      <c r="BJ100" s="167">
        <v>73</v>
      </c>
      <c r="BK100" s="156">
        <v>14.36</v>
      </c>
      <c r="BL100" s="156">
        <v>0.01</v>
      </c>
      <c r="BM100" s="167">
        <v>73</v>
      </c>
      <c r="BN100" s="156">
        <v>38.640999999999998</v>
      </c>
      <c r="BO100" s="156">
        <v>2E-3</v>
      </c>
      <c r="BP100" s="167">
        <v>73</v>
      </c>
      <c r="BQ100" s="167">
        <v>30</v>
      </c>
      <c r="BR100" s="159">
        <v>1.5</v>
      </c>
      <c r="BS100" s="170">
        <v>7.1999999999999998E-3</v>
      </c>
      <c r="BT100" s="167">
        <v>44</v>
      </c>
      <c r="BU100" s="167">
        <v>73</v>
      </c>
      <c r="BV100" s="167">
        <v>0</v>
      </c>
      <c r="BW100" s="159">
        <v>1.5</v>
      </c>
      <c r="BX100" s="170">
        <v>9.0300000000000005E-2</v>
      </c>
      <c r="BY100" s="167">
        <v>38</v>
      </c>
      <c r="BZ100" s="167">
        <v>73</v>
      </c>
      <c r="CA100" s="167">
        <v>87</v>
      </c>
      <c r="CB100" s="159">
        <v>2</v>
      </c>
      <c r="CC100" s="173">
        <v>1.66E-6</v>
      </c>
      <c r="CD100" s="209">
        <v>46</v>
      </c>
    </row>
    <row r="101" spans="1:144" ht="16" customHeight="1" x14ac:dyDescent="0.15">
      <c r="A101" s="28" t="s">
        <v>6</v>
      </c>
      <c r="B101" s="28">
        <v>11</v>
      </c>
      <c r="C101" s="28">
        <v>4</v>
      </c>
      <c r="D101" s="28" t="s">
        <v>79</v>
      </c>
      <c r="E101" s="28">
        <v>6</v>
      </c>
      <c r="F101" s="28">
        <v>24</v>
      </c>
      <c r="G101" s="28">
        <v>2018</v>
      </c>
      <c r="H101" s="29">
        <v>38.418500000000002</v>
      </c>
      <c r="I101" s="35">
        <v>9.3521999999999998</v>
      </c>
      <c r="J101" s="30">
        <v>90.403999999999996</v>
      </c>
      <c r="K101" s="31">
        <v>14.3452</v>
      </c>
      <c r="L101" s="31">
        <v>38.583799999999997</v>
      </c>
      <c r="M101" s="31">
        <v>7.5800000000000006E-2</v>
      </c>
      <c r="N101" s="32">
        <v>98.878600000000006</v>
      </c>
      <c r="O101" s="31">
        <v>206.11</v>
      </c>
      <c r="P101" s="31">
        <v>14.3316</v>
      </c>
      <c r="Q101" s="31">
        <v>28.8874</v>
      </c>
      <c r="R101" s="36">
        <v>2.2063999999999999</v>
      </c>
      <c r="S101" s="128">
        <v>202.95</v>
      </c>
      <c r="T101" s="34" t="s">
        <v>110</v>
      </c>
      <c r="U101" s="118">
        <v>2.6230000000000002</v>
      </c>
      <c r="V101" s="118">
        <v>2.8000000000000001E-2</v>
      </c>
      <c r="W101" s="118">
        <v>9.0999999999999998E-2</v>
      </c>
      <c r="X101" s="118">
        <v>3.9780000000000002</v>
      </c>
      <c r="Y101" s="123">
        <f t="shared" si="4"/>
        <v>3.95</v>
      </c>
      <c r="Z101" s="132" t="s">
        <v>110</v>
      </c>
      <c r="AA101" s="133">
        <v>2.46E-2</v>
      </c>
      <c r="AB101" s="133">
        <v>1.34E-2</v>
      </c>
      <c r="AC101" s="133" t="s">
        <v>603</v>
      </c>
      <c r="AD101" s="133">
        <v>2.5000000000000001E-3</v>
      </c>
      <c r="AE101" s="133">
        <v>2.8E-3</v>
      </c>
      <c r="AF101" s="133">
        <v>4.3299999999999998E-2</v>
      </c>
      <c r="AG101" s="133">
        <v>1.77E-2</v>
      </c>
      <c r="AH101" s="133" t="s">
        <v>603</v>
      </c>
      <c r="AI101" s="133">
        <v>1.5E-3</v>
      </c>
      <c r="AJ101" s="133">
        <v>5.0000000000000001E-4</v>
      </c>
      <c r="AK101" s="133">
        <v>3.1199999999999999E-2</v>
      </c>
      <c r="AL101" s="133">
        <v>3.5999999999999999E-3</v>
      </c>
      <c r="AM101" s="133" t="s">
        <v>603</v>
      </c>
      <c r="AN101" s="133" t="s">
        <v>603</v>
      </c>
      <c r="AO101" s="133" t="s">
        <v>603</v>
      </c>
      <c r="AP101" s="133">
        <v>2.5999999999999999E-3</v>
      </c>
      <c r="AQ101" s="133" t="s">
        <v>603</v>
      </c>
      <c r="AR101" s="133" t="s">
        <v>603</v>
      </c>
      <c r="AS101" s="133">
        <v>4.0000000000000001E-3</v>
      </c>
      <c r="AT101" s="133">
        <v>8.2000000000000007E-3</v>
      </c>
      <c r="AU101" s="133">
        <v>1.2200000000000001E-2</v>
      </c>
      <c r="AV101" s="133" t="s">
        <v>603</v>
      </c>
      <c r="AW101" s="133">
        <v>0.11840000000000001</v>
      </c>
      <c r="AX101" s="133">
        <v>0.11840000000000001</v>
      </c>
      <c r="AY101" s="133">
        <v>1.6000000000000001E-3</v>
      </c>
      <c r="AZ101" s="135">
        <v>4.1999999999999997E-3</v>
      </c>
      <c r="BA101" s="34" t="s">
        <v>110</v>
      </c>
      <c r="BF101" s="61">
        <v>4064</v>
      </c>
      <c r="BG101" s="61">
        <v>70</v>
      </c>
      <c r="BH101" s="159">
        <v>90.561000000000007</v>
      </c>
      <c r="BI101" s="164">
        <v>0.16</v>
      </c>
      <c r="BJ101" s="167">
        <v>70</v>
      </c>
      <c r="BK101" s="156">
        <v>14.34</v>
      </c>
      <c r="BL101" s="156">
        <v>4.0000000000000001E-3</v>
      </c>
      <c r="BM101" s="167">
        <v>70</v>
      </c>
      <c r="BN101" s="156">
        <v>38.582000000000001</v>
      </c>
      <c r="BO101" s="156">
        <v>1E-3</v>
      </c>
      <c r="BP101" s="167">
        <v>70</v>
      </c>
      <c r="BQ101" s="167">
        <v>50</v>
      </c>
      <c r="BR101" s="159">
        <v>0.5</v>
      </c>
      <c r="BS101" s="170">
        <v>7.1999999999999998E-3</v>
      </c>
      <c r="BT101" s="167">
        <v>44</v>
      </c>
      <c r="BU101" s="167">
        <v>70</v>
      </c>
      <c r="BV101" s="167">
        <v>2</v>
      </c>
      <c r="BW101" s="159">
        <v>1</v>
      </c>
      <c r="BX101" s="170">
        <v>9.0300000000000005E-2</v>
      </c>
      <c r="BY101" s="167">
        <v>38</v>
      </c>
      <c r="BZ101" s="167">
        <v>70</v>
      </c>
      <c r="CA101" s="167">
        <v>95</v>
      </c>
      <c r="CB101" s="159">
        <v>1.5</v>
      </c>
      <c r="CC101" s="173">
        <v>1.66E-6</v>
      </c>
      <c r="CD101" s="209">
        <v>46</v>
      </c>
    </row>
    <row r="102" spans="1:144" ht="16" customHeight="1" x14ac:dyDescent="0.15">
      <c r="A102" s="28" t="s">
        <v>6</v>
      </c>
      <c r="B102" s="28">
        <v>11</v>
      </c>
      <c r="C102" s="28">
        <v>5</v>
      </c>
      <c r="D102" s="28" t="s">
        <v>79</v>
      </c>
      <c r="E102" s="28">
        <v>6</v>
      </c>
      <c r="F102" s="28">
        <v>24</v>
      </c>
      <c r="G102" s="28">
        <v>2018</v>
      </c>
      <c r="H102" s="29">
        <v>38.418500000000002</v>
      </c>
      <c r="I102" s="35">
        <v>9.3521999999999998</v>
      </c>
      <c r="J102" s="30">
        <v>69.652000000000001</v>
      </c>
      <c r="K102" s="31">
        <v>14.313000000000001</v>
      </c>
      <c r="L102" s="31">
        <v>38.502299999999998</v>
      </c>
      <c r="M102" s="31">
        <v>0.4824</v>
      </c>
      <c r="N102" s="32">
        <v>96.987200000000001</v>
      </c>
      <c r="O102" s="31">
        <v>215.9</v>
      </c>
      <c r="P102" s="31">
        <v>14.3025</v>
      </c>
      <c r="Q102" s="31">
        <v>28.8307</v>
      </c>
      <c r="R102" s="36">
        <v>2.2873999999999999</v>
      </c>
      <c r="BB102" s="34" t="s">
        <v>111</v>
      </c>
      <c r="BC102" s="62" t="s">
        <v>343</v>
      </c>
      <c r="BD102" s="34" t="s">
        <v>112</v>
      </c>
      <c r="BE102" s="58" t="s">
        <v>112</v>
      </c>
      <c r="BF102" s="61">
        <v>4064</v>
      </c>
      <c r="BG102" s="61">
        <v>72</v>
      </c>
      <c r="BH102" s="159">
        <v>69.813999999999993</v>
      </c>
      <c r="BI102" s="164">
        <v>0.23599999999999999</v>
      </c>
      <c r="BJ102" s="167">
        <v>72</v>
      </c>
      <c r="BK102" s="156">
        <v>14.311999999999999</v>
      </c>
      <c r="BL102" s="156">
        <v>2E-3</v>
      </c>
      <c r="BM102" s="167">
        <v>72</v>
      </c>
      <c r="BN102" s="156">
        <v>38.503</v>
      </c>
      <c r="BO102" s="156">
        <v>0</v>
      </c>
      <c r="BP102" s="167">
        <v>72</v>
      </c>
      <c r="BQ102" s="167">
        <v>165</v>
      </c>
      <c r="BR102" s="159">
        <v>5</v>
      </c>
      <c r="BS102" s="170">
        <v>7.1999999999999998E-3</v>
      </c>
      <c r="BT102" s="167">
        <v>44</v>
      </c>
      <c r="BU102" s="167">
        <v>72</v>
      </c>
      <c r="BV102" s="167">
        <v>-5</v>
      </c>
      <c r="BW102" s="159">
        <v>1.5</v>
      </c>
      <c r="BX102" s="170">
        <v>9.0300000000000005E-2</v>
      </c>
      <c r="BY102" s="167">
        <v>38</v>
      </c>
      <c r="BZ102" s="167">
        <v>72</v>
      </c>
      <c r="CA102" s="167">
        <v>150</v>
      </c>
      <c r="CB102" s="159">
        <v>2.5</v>
      </c>
      <c r="CC102" s="173">
        <v>1.66E-6</v>
      </c>
      <c r="CD102" s="209">
        <v>46</v>
      </c>
    </row>
    <row r="103" spans="1:144" ht="16" customHeight="1" x14ac:dyDescent="0.15">
      <c r="A103" s="28" t="s">
        <v>6</v>
      </c>
      <c r="B103" s="28">
        <v>11</v>
      </c>
      <c r="C103" s="28">
        <v>6</v>
      </c>
      <c r="D103" s="28" t="s">
        <v>79</v>
      </c>
      <c r="E103" s="28">
        <v>6</v>
      </c>
      <c r="F103" s="28">
        <v>24</v>
      </c>
      <c r="G103" s="28">
        <v>2018</v>
      </c>
      <c r="H103" s="29">
        <v>38.418500000000002</v>
      </c>
      <c r="I103" s="35">
        <v>9.3521999999999998</v>
      </c>
      <c r="J103" s="30">
        <v>70.271000000000001</v>
      </c>
      <c r="K103" s="31">
        <v>14.311299999999999</v>
      </c>
      <c r="L103" s="31">
        <v>38.502299999999998</v>
      </c>
      <c r="M103" s="31">
        <v>0.50580000000000003</v>
      </c>
      <c r="N103" s="32">
        <v>97.025899999999993</v>
      </c>
      <c r="O103" s="31">
        <v>215.93100000000001</v>
      </c>
      <c r="P103" s="31">
        <v>14.300700000000001</v>
      </c>
      <c r="Q103" s="31">
        <v>28.831099999999999</v>
      </c>
      <c r="R103" s="36">
        <v>2.2887</v>
      </c>
      <c r="S103" s="128">
        <v>212.51</v>
      </c>
      <c r="T103" s="34" t="s">
        <v>113</v>
      </c>
      <c r="U103" s="118">
        <v>2.11</v>
      </c>
      <c r="V103" s="118">
        <v>0.129</v>
      </c>
      <c r="W103" s="118">
        <v>4.0000000000000001E-3</v>
      </c>
      <c r="X103" s="118">
        <v>2.2850000000000001</v>
      </c>
      <c r="Y103" s="123">
        <f>X103-V103</f>
        <v>2.1560000000000001</v>
      </c>
      <c r="Z103" s="132" t="s">
        <v>113</v>
      </c>
      <c r="AA103" s="133">
        <v>0.1012</v>
      </c>
      <c r="AB103" s="133">
        <v>7.3400000000000007E-2</v>
      </c>
      <c r="AC103" s="133" t="s">
        <v>603</v>
      </c>
      <c r="AD103" s="133">
        <v>1.9900000000000001E-2</v>
      </c>
      <c r="AE103" s="133">
        <v>1.67E-2</v>
      </c>
      <c r="AF103" s="133">
        <v>0.1179</v>
      </c>
      <c r="AG103" s="133">
        <v>6.59E-2</v>
      </c>
      <c r="AH103" s="133">
        <v>1.15E-2</v>
      </c>
      <c r="AI103" s="133">
        <v>1.26E-2</v>
      </c>
      <c r="AJ103" s="133">
        <v>4.5999999999999999E-3</v>
      </c>
      <c r="AK103" s="133">
        <v>0.19359999999999999</v>
      </c>
      <c r="AL103" s="133">
        <v>1.6899999999999998E-2</v>
      </c>
      <c r="AM103" s="133" t="s">
        <v>603</v>
      </c>
      <c r="AN103" s="133">
        <v>1.24E-2</v>
      </c>
      <c r="AO103" s="133" t="s">
        <v>603</v>
      </c>
      <c r="AP103" s="133">
        <v>4.4999999999999998E-2</v>
      </c>
      <c r="AQ103" s="133">
        <v>2.2000000000000001E-3</v>
      </c>
      <c r="AR103" s="133">
        <v>5.9999999999999995E-4</v>
      </c>
      <c r="AS103" s="133">
        <v>8.3599999999999994E-2</v>
      </c>
      <c r="AT103" s="133">
        <v>0.1232</v>
      </c>
      <c r="AU103" s="133">
        <v>0.20680000000000001</v>
      </c>
      <c r="AV103" s="133">
        <v>9.9299999999999999E-2</v>
      </c>
      <c r="AW103" s="133">
        <v>0.6048</v>
      </c>
      <c r="AX103" s="133">
        <v>0.70420000000000005</v>
      </c>
      <c r="AY103" s="133">
        <v>1.09E-2</v>
      </c>
      <c r="AZ103" s="135">
        <v>4.3299999999999998E-2</v>
      </c>
      <c r="BA103" s="34" t="s">
        <v>113</v>
      </c>
      <c r="BC103" s="62"/>
      <c r="BF103" s="61">
        <v>4064</v>
      </c>
      <c r="BG103" s="61">
        <v>72</v>
      </c>
      <c r="BH103" s="159">
        <v>69.813999999999993</v>
      </c>
      <c r="BI103" s="164">
        <v>0.23599999999999999</v>
      </c>
      <c r="BJ103" s="167">
        <v>72</v>
      </c>
      <c r="BK103" s="156">
        <v>14.311999999999999</v>
      </c>
      <c r="BL103" s="156">
        <v>2E-3</v>
      </c>
      <c r="BM103" s="167">
        <v>72</v>
      </c>
      <c r="BN103" s="156">
        <v>38.503</v>
      </c>
      <c r="BO103" s="156">
        <v>0</v>
      </c>
      <c r="BP103" s="167">
        <v>72</v>
      </c>
      <c r="BQ103" s="167">
        <v>165</v>
      </c>
      <c r="BR103" s="159">
        <v>5</v>
      </c>
      <c r="BS103" s="170">
        <v>7.1999999999999998E-3</v>
      </c>
      <c r="BT103" s="167">
        <v>44</v>
      </c>
      <c r="BU103" s="167">
        <v>72</v>
      </c>
      <c r="BV103" s="167">
        <v>-5</v>
      </c>
      <c r="BW103" s="159">
        <v>1.5</v>
      </c>
      <c r="BX103" s="170">
        <v>9.0300000000000005E-2</v>
      </c>
      <c r="BY103" s="167">
        <v>38</v>
      </c>
      <c r="BZ103" s="167">
        <v>72</v>
      </c>
      <c r="CA103" s="167">
        <v>150</v>
      </c>
      <c r="CB103" s="159">
        <v>2.5</v>
      </c>
      <c r="CC103" s="173">
        <v>1.66E-6</v>
      </c>
      <c r="CD103" s="209">
        <v>46</v>
      </c>
    </row>
    <row r="104" spans="1:144" ht="16" customHeight="1" x14ac:dyDescent="0.15">
      <c r="A104" s="28" t="s">
        <v>6</v>
      </c>
      <c r="B104" s="28">
        <v>11</v>
      </c>
      <c r="C104" s="28">
        <v>7</v>
      </c>
      <c r="D104" s="28" t="s">
        <v>79</v>
      </c>
      <c r="E104" s="28">
        <v>6</v>
      </c>
      <c r="F104" s="28">
        <v>24</v>
      </c>
      <c r="G104" s="28">
        <v>2018</v>
      </c>
      <c r="H104" s="29">
        <v>38.418500000000002</v>
      </c>
      <c r="I104" s="35">
        <v>9.3521999999999998</v>
      </c>
      <c r="J104" s="30">
        <v>60.628999999999998</v>
      </c>
      <c r="K104" s="31">
        <v>14.4123</v>
      </c>
      <c r="L104" s="31">
        <v>38.480800000000002</v>
      </c>
      <c r="M104" s="31">
        <v>0.79659999999999997</v>
      </c>
      <c r="N104" s="32">
        <v>94.840400000000002</v>
      </c>
      <c r="O104" s="31">
        <v>234.15</v>
      </c>
      <c r="P104" s="31">
        <v>14.4032</v>
      </c>
      <c r="Q104" s="31">
        <v>28.791899999999998</v>
      </c>
      <c r="R104" s="36">
        <v>2.4497</v>
      </c>
      <c r="BB104" s="34" t="s">
        <v>114</v>
      </c>
      <c r="BC104" s="62" t="s">
        <v>344</v>
      </c>
      <c r="BD104" s="34" t="s">
        <v>115</v>
      </c>
      <c r="BE104" s="58" t="s">
        <v>115</v>
      </c>
      <c r="BF104" s="61">
        <v>4064</v>
      </c>
      <c r="BG104" s="61">
        <v>69</v>
      </c>
      <c r="BH104" s="159">
        <v>60.331000000000003</v>
      </c>
      <c r="BI104" s="164">
        <v>0.13500000000000001</v>
      </c>
      <c r="BJ104" s="167">
        <v>69</v>
      </c>
      <c r="BK104" s="156">
        <v>14.412000000000001</v>
      </c>
      <c r="BL104" s="156">
        <v>1E-3</v>
      </c>
      <c r="BM104" s="167">
        <v>69</v>
      </c>
      <c r="BN104" s="156">
        <v>38.481000000000002</v>
      </c>
      <c r="BO104" s="156">
        <v>1E-3</v>
      </c>
      <c r="BP104" s="167">
        <v>69</v>
      </c>
      <c r="BQ104" s="167">
        <v>249</v>
      </c>
      <c r="BR104" s="159">
        <v>6.5</v>
      </c>
      <c r="BS104" s="170">
        <v>7.1999999999999998E-3</v>
      </c>
      <c r="BT104" s="167">
        <v>44</v>
      </c>
      <c r="BU104" s="167">
        <v>69</v>
      </c>
      <c r="BV104" s="167">
        <v>-4</v>
      </c>
      <c r="BW104" s="159">
        <v>1.5</v>
      </c>
      <c r="BX104" s="170">
        <v>9.0300000000000005E-2</v>
      </c>
      <c r="BY104" s="167">
        <v>38</v>
      </c>
      <c r="BZ104" s="167">
        <v>69</v>
      </c>
      <c r="CA104" s="167">
        <v>180</v>
      </c>
      <c r="CB104" s="159">
        <v>3</v>
      </c>
      <c r="CC104" s="173">
        <v>1.66E-6</v>
      </c>
      <c r="CD104" s="209">
        <v>46</v>
      </c>
    </row>
    <row r="105" spans="1:144" ht="16" customHeight="1" x14ac:dyDescent="0.15">
      <c r="A105" s="28" t="s">
        <v>6</v>
      </c>
      <c r="B105" s="28">
        <v>11</v>
      </c>
      <c r="C105" s="28">
        <v>8</v>
      </c>
      <c r="D105" s="28" t="s">
        <v>79</v>
      </c>
      <c r="E105" s="28">
        <v>6</v>
      </c>
      <c r="F105" s="28">
        <v>24</v>
      </c>
      <c r="G105" s="28">
        <v>2018</v>
      </c>
      <c r="H105" s="29">
        <v>38.418500000000002</v>
      </c>
      <c r="I105" s="35">
        <v>9.3521999999999998</v>
      </c>
      <c r="J105" s="30">
        <v>60.493000000000002</v>
      </c>
      <c r="K105" s="31">
        <v>14.412000000000001</v>
      </c>
      <c r="L105" s="31">
        <v>38.480600000000003</v>
      </c>
      <c r="M105" s="31">
        <v>0.79900000000000004</v>
      </c>
      <c r="N105" s="32">
        <v>94.809100000000001</v>
      </c>
      <c r="O105" s="31">
        <v>234.363</v>
      </c>
      <c r="P105" s="31">
        <v>14.402900000000001</v>
      </c>
      <c r="Q105" s="31">
        <v>28.791799999999999</v>
      </c>
      <c r="R105" s="36">
        <v>2.4514</v>
      </c>
      <c r="S105" s="128">
        <v>230.16</v>
      </c>
      <c r="T105" s="34" t="s">
        <v>116</v>
      </c>
      <c r="U105" s="118">
        <v>1.833</v>
      </c>
      <c r="V105" s="118">
        <v>1.0999999999999999E-2</v>
      </c>
      <c r="W105" s="118">
        <v>8.9999999999999993E-3</v>
      </c>
      <c r="X105" s="118">
        <v>0.53600000000000003</v>
      </c>
      <c r="Y105" s="123">
        <f>X105-V105</f>
        <v>0.52500000000000002</v>
      </c>
      <c r="Z105" s="132" t="s">
        <v>116</v>
      </c>
      <c r="AA105" s="133">
        <v>0.16489999999999999</v>
      </c>
      <c r="AB105" s="133">
        <v>0.13400000000000001</v>
      </c>
      <c r="AC105" s="133" t="s">
        <v>603</v>
      </c>
      <c r="AD105" s="133">
        <v>3.5799999999999998E-2</v>
      </c>
      <c r="AE105" s="133">
        <v>1.38E-2</v>
      </c>
      <c r="AF105" s="133">
        <v>0.1467</v>
      </c>
      <c r="AG105" s="133">
        <v>5.8299999999999998E-2</v>
      </c>
      <c r="AH105" s="133">
        <v>1.5100000000000001E-2</v>
      </c>
      <c r="AI105" s="133">
        <v>9.7999999999999997E-3</v>
      </c>
      <c r="AJ105" s="133">
        <v>8.9999999999999993E-3</v>
      </c>
      <c r="AK105" s="133">
        <v>0.45379999999999998</v>
      </c>
      <c r="AL105" s="133">
        <v>3.49E-2</v>
      </c>
      <c r="AM105" s="133" t="s">
        <v>603</v>
      </c>
      <c r="AN105" s="133">
        <v>1.8499999999999999E-2</v>
      </c>
      <c r="AO105" s="133" t="s">
        <v>603</v>
      </c>
      <c r="AP105" s="133">
        <v>9.7900000000000001E-2</v>
      </c>
      <c r="AQ105" s="133">
        <v>4.3E-3</v>
      </c>
      <c r="AR105" s="133">
        <v>1.6999999999999999E-3</v>
      </c>
      <c r="AS105" s="133">
        <v>4.4400000000000002E-2</v>
      </c>
      <c r="AT105" s="133">
        <v>0.17499999999999999</v>
      </c>
      <c r="AU105" s="133">
        <v>0.21940000000000001</v>
      </c>
      <c r="AV105" s="133">
        <v>0.1094</v>
      </c>
      <c r="AW105" s="133">
        <v>1.0584</v>
      </c>
      <c r="AX105" s="133">
        <v>1.1677999999999999</v>
      </c>
      <c r="AY105" s="133">
        <v>9.4999999999999998E-3</v>
      </c>
      <c r="AZ105" s="135">
        <v>6.3200000000000006E-2</v>
      </c>
      <c r="BA105" s="34" t="s">
        <v>116</v>
      </c>
      <c r="BC105" s="62"/>
      <c r="BF105" s="61">
        <v>4064</v>
      </c>
      <c r="BG105" s="61">
        <v>76</v>
      </c>
      <c r="BH105" s="159">
        <v>60.311</v>
      </c>
      <c r="BI105" s="164">
        <v>0.154</v>
      </c>
      <c r="BJ105" s="167">
        <v>76</v>
      </c>
      <c r="BK105" s="156">
        <v>14.412000000000001</v>
      </c>
      <c r="BL105" s="156">
        <v>1E-3</v>
      </c>
      <c r="BM105" s="167">
        <v>76</v>
      </c>
      <c r="BN105" s="156">
        <v>38.481000000000002</v>
      </c>
      <c r="BO105" s="156">
        <v>1E-3</v>
      </c>
      <c r="BP105" s="167">
        <v>76</v>
      </c>
      <c r="BQ105" s="167">
        <v>249</v>
      </c>
      <c r="BR105" s="159">
        <v>6.5</v>
      </c>
      <c r="BS105" s="170">
        <v>7.1999999999999998E-3</v>
      </c>
      <c r="BT105" s="167">
        <v>44</v>
      </c>
      <c r="BU105" s="167">
        <v>76</v>
      </c>
      <c r="BV105" s="167">
        <v>-4</v>
      </c>
      <c r="BW105" s="159">
        <v>2</v>
      </c>
      <c r="BX105" s="170">
        <v>9.0300000000000005E-2</v>
      </c>
      <c r="BY105" s="167">
        <v>38</v>
      </c>
      <c r="BZ105" s="167">
        <v>76</v>
      </c>
      <c r="CA105" s="167">
        <v>180</v>
      </c>
      <c r="CB105" s="159">
        <v>3.5</v>
      </c>
      <c r="CC105" s="173">
        <v>1.66E-6</v>
      </c>
      <c r="CD105" s="209">
        <v>46</v>
      </c>
    </row>
    <row r="106" spans="1:144" ht="16" customHeight="1" x14ac:dyDescent="0.15">
      <c r="A106" s="28" t="s">
        <v>6</v>
      </c>
      <c r="B106" s="28">
        <v>11</v>
      </c>
      <c r="C106" s="28">
        <v>9</v>
      </c>
      <c r="D106" s="28" t="s">
        <v>79</v>
      </c>
      <c r="E106" s="28">
        <v>6</v>
      </c>
      <c r="F106" s="28">
        <v>24</v>
      </c>
      <c r="G106" s="28">
        <v>2018</v>
      </c>
      <c r="H106" s="29">
        <v>38.418500000000002</v>
      </c>
      <c r="I106" s="35">
        <v>9.3521999999999998</v>
      </c>
      <c r="J106" s="30">
        <v>40.853000000000002</v>
      </c>
      <c r="K106" s="31">
        <v>15.048500000000001</v>
      </c>
      <c r="L106" s="31">
        <v>38.416499999999999</v>
      </c>
      <c r="M106" s="31">
        <v>0.18410000000000001</v>
      </c>
      <c r="N106" s="32">
        <v>96.403700000000001</v>
      </c>
      <c r="O106" s="31">
        <v>263.096</v>
      </c>
      <c r="P106" s="31">
        <v>15.042199999999999</v>
      </c>
      <c r="Q106" s="31">
        <v>28.599399999999999</v>
      </c>
      <c r="R106" s="36">
        <v>2.7250000000000001</v>
      </c>
      <c r="S106" s="128">
        <v>260.25</v>
      </c>
      <c r="T106" s="34" t="s">
        <v>117</v>
      </c>
      <c r="U106" s="118">
        <v>1.28</v>
      </c>
      <c r="V106" s="118">
        <v>0</v>
      </c>
      <c r="W106" s="118">
        <v>2E-3</v>
      </c>
      <c r="X106" s="118">
        <v>8.9999999999999993E-3</v>
      </c>
      <c r="Y106" s="123">
        <f>X106-V106</f>
        <v>8.9999999999999993E-3</v>
      </c>
      <c r="Z106" s="132" t="s">
        <v>117</v>
      </c>
      <c r="AA106" s="133">
        <v>2.2599999999999999E-2</v>
      </c>
      <c r="AB106" s="133">
        <v>3.0200000000000001E-2</v>
      </c>
      <c r="AC106" s="133" t="s">
        <v>603</v>
      </c>
      <c r="AD106" s="133">
        <v>1.83E-2</v>
      </c>
      <c r="AE106" s="133" t="s">
        <v>603</v>
      </c>
      <c r="AF106" s="133">
        <v>3.1600000000000003E-2</v>
      </c>
      <c r="AG106" s="133">
        <v>1.2500000000000001E-2</v>
      </c>
      <c r="AH106" s="133">
        <v>2.8999999999999998E-3</v>
      </c>
      <c r="AI106" s="133" t="s">
        <v>603</v>
      </c>
      <c r="AJ106" s="133">
        <v>2.8999999999999998E-3</v>
      </c>
      <c r="AK106" s="133">
        <v>8.14E-2</v>
      </c>
      <c r="AL106" s="133">
        <v>1.3899999999999999E-2</v>
      </c>
      <c r="AM106" s="133" t="s">
        <v>603</v>
      </c>
      <c r="AN106" s="133">
        <v>2.8999999999999998E-3</v>
      </c>
      <c r="AO106" s="133" t="s">
        <v>603</v>
      </c>
      <c r="AP106" s="133">
        <v>3.0200000000000001E-2</v>
      </c>
      <c r="AQ106" s="133">
        <v>1.2999999999999999E-3</v>
      </c>
      <c r="AR106" s="133">
        <v>1.1999999999999999E-3</v>
      </c>
      <c r="AS106" s="133" t="s">
        <v>603</v>
      </c>
      <c r="AT106" s="133">
        <v>2.23E-2</v>
      </c>
      <c r="AU106" s="133">
        <v>2.23E-2</v>
      </c>
      <c r="AV106" s="133" t="s">
        <v>603</v>
      </c>
      <c r="AW106" s="133">
        <v>0.2621</v>
      </c>
      <c r="AX106" s="133">
        <v>0.2621</v>
      </c>
      <c r="AY106" s="133">
        <v>2E-3</v>
      </c>
      <c r="AZ106" s="135">
        <v>1.2999999999999999E-2</v>
      </c>
      <c r="BA106" s="34" t="s">
        <v>117</v>
      </c>
      <c r="BC106" s="62"/>
      <c r="BF106" s="61">
        <v>4064</v>
      </c>
      <c r="BG106" s="61">
        <v>76</v>
      </c>
      <c r="BH106" s="159">
        <v>40.787999999999997</v>
      </c>
      <c r="BI106" s="164">
        <v>0.224</v>
      </c>
      <c r="BJ106" s="167">
        <v>76</v>
      </c>
      <c r="BK106" s="156">
        <v>15.071</v>
      </c>
      <c r="BL106" s="156">
        <v>2.1000000000000001E-2</v>
      </c>
      <c r="BM106" s="167">
        <v>76</v>
      </c>
      <c r="BN106" s="156">
        <v>38.412999999999997</v>
      </c>
      <c r="BO106" s="156">
        <v>4.0000000000000001E-3</v>
      </c>
      <c r="BP106" s="167">
        <v>76</v>
      </c>
      <c r="BQ106" s="167">
        <v>69</v>
      </c>
      <c r="BR106" s="159">
        <v>1</v>
      </c>
      <c r="BS106" s="170">
        <v>7.1999999999999998E-3</v>
      </c>
      <c r="BT106" s="167">
        <v>44</v>
      </c>
      <c r="BU106" s="167">
        <v>76</v>
      </c>
      <c r="BV106" s="167">
        <v>-6</v>
      </c>
      <c r="BW106" s="159">
        <v>2</v>
      </c>
      <c r="BX106" s="170">
        <v>9.0300000000000005E-2</v>
      </c>
      <c r="BY106" s="167">
        <v>38</v>
      </c>
      <c r="BZ106" s="167">
        <v>76</v>
      </c>
      <c r="CA106" s="167">
        <v>130</v>
      </c>
      <c r="CB106" s="159">
        <v>2</v>
      </c>
      <c r="CC106" s="173">
        <v>1.66E-6</v>
      </c>
      <c r="CD106" s="209">
        <v>46</v>
      </c>
    </row>
    <row r="107" spans="1:144" ht="16" customHeight="1" x14ac:dyDescent="0.15">
      <c r="A107" s="28" t="s">
        <v>6</v>
      </c>
      <c r="B107" s="28">
        <v>11</v>
      </c>
      <c r="C107" s="28">
        <v>10</v>
      </c>
      <c r="D107" s="28" t="s">
        <v>79</v>
      </c>
      <c r="E107" s="28">
        <v>6</v>
      </c>
      <c r="F107" s="28">
        <v>24</v>
      </c>
      <c r="G107" s="28">
        <v>2018</v>
      </c>
      <c r="H107" s="29">
        <v>38.418500000000002</v>
      </c>
      <c r="I107" s="35">
        <v>9.3521999999999998</v>
      </c>
      <c r="J107" s="30">
        <v>20.902000000000001</v>
      </c>
      <c r="K107" s="31">
        <v>17.560500000000001</v>
      </c>
      <c r="L107" s="31">
        <v>38.336599999999997</v>
      </c>
      <c r="M107" s="31">
        <v>4.2000000000000003E-2</v>
      </c>
      <c r="N107" s="32">
        <v>96.896299999999997</v>
      </c>
      <c r="O107" s="31">
        <v>264.61900000000003</v>
      </c>
      <c r="P107" s="31">
        <v>17.556899999999999</v>
      </c>
      <c r="Q107" s="31">
        <v>27.940999999999999</v>
      </c>
      <c r="R107" s="36">
        <v>2.8546999999999998</v>
      </c>
      <c r="S107" s="128">
        <v>258.79000000000002</v>
      </c>
      <c r="T107" s="34" t="s">
        <v>118</v>
      </c>
      <c r="U107" s="121">
        <v>1.044</v>
      </c>
      <c r="V107" s="121">
        <v>0</v>
      </c>
      <c r="W107" s="121">
        <v>4.0000000000000001E-3</v>
      </c>
      <c r="X107" s="121">
        <v>1.0999999999999999E-2</v>
      </c>
      <c r="Y107" s="123">
        <f>X107-V107</f>
        <v>1.0999999999999999E-2</v>
      </c>
      <c r="Z107" s="132" t="s">
        <v>118</v>
      </c>
      <c r="AA107" s="133">
        <v>6.7999999999999996E-3</v>
      </c>
      <c r="AB107" s="133">
        <v>1.2500000000000001E-2</v>
      </c>
      <c r="AC107" s="133" t="s">
        <v>603</v>
      </c>
      <c r="AD107" s="133">
        <v>7.9000000000000008E-3</v>
      </c>
      <c r="AE107" s="133" t="s">
        <v>603</v>
      </c>
      <c r="AF107" s="133">
        <v>1.2699999999999999E-2</v>
      </c>
      <c r="AG107" s="133">
        <v>5.7999999999999996E-3</v>
      </c>
      <c r="AH107" s="133">
        <v>1E-3</v>
      </c>
      <c r="AI107" s="133" t="s">
        <v>603</v>
      </c>
      <c r="AJ107" s="133">
        <v>1.9E-3</v>
      </c>
      <c r="AK107" s="133">
        <v>3.3700000000000001E-2</v>
      </c>
      <c r="AL107" s="133">
        <v>1.2E-2</v>
      </c>
      <c r="AM107" s="133" t="s">
        <v>603</v>
      </c>
      <c r="AN107" s="133">
        <v>1.6000000000000001E-3</v>
      </c>
      <c r="AO107" s="133">
        <v>1E-3</v>
      </c>
      <c r="AP107" s="133">
        <v>1.41E-2</v>
      </c>
      <c r="AQ107" s="133">
        <v>5.9999999999999995E-4</v>
      </c>
      <c r="AR107" s="133">
        <v>8.0000000000000004E-4</v>
      </c>
      <c r="AS107" s="133" t="s">
        <v>603</v>
      </c>
      <c r="AT107" s="133">
        <v>7.3000000000000001E-3</v>
      </c>
      <c r="AU107" s="133">
        <v>7.3000000000000001E-3</v>
      </c>
      <c r="AV107" s="133" t="s">
        <v>603</v>
      </c>
      <c r="AW107" s="133">
        <v>0.12429999999999999</v>
      </c>
      <c r="AX107" s="133">
        <v>0.12429999999999999</v>
      </c>
      <c r="AY107" s="133">
        <v>1.1000000000000001E-3</v>
      </c>
      <c r="AZ107" s="135">
        <v>7.1000000000000004E-3</v>
      </c>
      <c r="BA107" s="34" t="s">
        <v>118</v>
      </c>
      <c r="BC107" s="62"/>
      <c r="BF107" s="61">
        <v>4064</v>
      </c>
      <c r="BG107" s="61">
        <v>63</v>
      </c>
      <c r="BH107" s="159">
        <v>20.731999999999999</v>
      </c>
      <c r="BI107" s="164">
        <v>0.14199999999999999</v>
      </c>
      <c r="BJ107" s="167">
        <v>63</v>
      </c>
      <c r="BK107" s="156">
        <v>17.527999999999999</v>
      </c>
      <c r="BL107" s="156">
        <v>4.2000000000000003E-2</v>
      </c>
      <c r="BM107" s="167">
        <v>63</v>
      </c>
      <c r="BN107" s="156">
        <v>38.331000000000003</v>
      </c>
      <c r="BO107" s="156">
        <v>4.0000000000000001E-3</v>
      </c>
      <c r="BP107" s="167">
        <v>63</v>
      </c>
      <c r="BQ107" s="167">
        <v>46</v>
      </c>
      <c r="BR107" s="159">
        <v>1</v>
      </c>
      <c r="BS107" s="170">
        <v>7.1999999999999998E-3</v>
      </c>
      <c r="BT107" s="167">
        <v>44</v>
      </c>
      <c r="BU107" s="167">
        <v>63</v>
      </c>
      <c r="BV107" s="167">
        <v>5</v>
      </c>
      <c r="BW107" s="159">
        <v>3.5</v>
      </c>
      <c r="BX107" s="170">
        <v>9.0300000000000005E-2</v>
      </c>
      <c r="BY107" s="167">
        <v>38</v>
      </c>
      <c r="BZ107" s="167">
        <v>63</v>
      </c>
      <c r="CA107" s="167">
        <v>126</v>
      </c>
      <c r="CB107" s="159">
        <v>3</v>
      </c>
      <c r="CC107" s="173">
        <v>1.66E-6</v>
      </c>
      <c r="CD107" s="209">
        <v>46</v>
      </c>
    </row>
    <row r="108" spans="1:144" ht="16" customHeight="1" x14ac:dyDescent="0.15">
      <c r="A108" s="28" t="s">
        <v>6</v>
      </c>
      <c r="B108" s="28">
        <v>11</v>
      </c>
      <c r="C108" s="28">
        <v>11</v>
      </c>
      <c r="D108" s="28" t="s">
        <v>79</v>
      </c>
      <c r="E108" s="28">
        <v>6</v>
      </c>
      <c r="F108" s="28">
        <v>24</v>
      </c>
      <c r="G108" s="28">
        <v>2018</v>
      </c>
      <c r="H108" s="29">
        <v>38.418500000000002</v>
      </c>
      <c r="I108" s="35">
        <v>9.3521999999999998</v>
      </c>
      <c r="J108" s="30">
        <v>5.1239999999999997</v>
      </c>
      <c r="K108" s="31">
        <v>22.368400000000001</v>
      </c>
      <c r="L108" s="31">
        <v>38.309899999999999</v>
      </c>
      <c r="M108" s="31">
        <v>-3.7100000000000001E-2</v>
      </c>
      <c r="N108" s="32">
        <v>97.539699999999996</v>
      </c>
      <c r="O108" s="31">
        <v>224.51499999999999</v>
      </c>
      <c r="P108" s="31">
        <v>22.3674</v>
      </c>
      <c r="Q108" s="31">
        <v>26.630099999999999</v>
      </c>
      <c r="R108" s="36">
        <v>2.6812</v>
      </c>
      <c r="S108" s="128">
        <v>221.79</v>
      </c>
      <c r="T108" s="34" t="s">
        <v>119</v>
      </c>
      <c r="U108" s="121">
        <v>0.97099999999999997</v>
      </c>
      <c r="V108" s="121">
        <v>3.0000000000000001E-3</v>
      </c>
      <c r="W108" s="121">
        <v>4.0000000000000001E-3</v>
      </c>
      <c r="X108" s="121">
        <v>6.9000000000000006E-2</v>
      </c>
      <c r="Y108" s="123">
        <f>X108-V108</f>
        <v>6.6000000000000003E-2</v>
      </c>
      <c r="Z108" s="132" t="s">
        <v>119</v>
      </c>
      <c r="AA108" s="133">
        <v>3.0000000000000001E-3</v>
      </c>
      <c r="AB108" s="133">
        <v>7.4000000000000003E-3</v>
      </c>
      <c r="AC108" s="133" t="s">
        <v>603</v>
      </c>
      <c r="AD108" s="133">
        <v>3.5000000000000001E-3</v>
      </c>
      <c r="AE108" s="133" t="s">
        <v>603</v>
      </c>
      <c r="AF108" s="133">
        <v>9.1000000000000004E-3</v>
      </c>
      <c r="AG108" s="133">
        <v>5.1000000000000004E-3</v>
      </c>
      <c r="AH108" s="133" t="s">
        <v>603</v>
      </c>
      <c r="AI108" s="133" t="s">
        <v>603</v>
      </c>
      <c r="AJ108" s="133">
        <v>1.5E-3</v>
      </c>
      <c r="AK108" s="133">
        <v>2.1499999999999998E-2</v>
      </c>
      <c r="AL108" s="133">
        <v>1.3899999999999999E-2</v>
      </c>
      <c r="AM108" s="133" t="s">
        <v>603</v>
      </c>
      <c r="AN108" s="133">
        <v>1E-3</v>
      </c>
      <c r="AO108" s="133">
        <v>1.6999999999999999E-3</v>
      </c>
      <c r="AP108" s="133">
        <v>1.0999999999999999E-2</v>
      </c>
      <c r="AQ108" s="133">
        <v>2.0000000000000001E-4</v>
      </c>
      <c r="AR108" s="133">
        <v>5.0000000000000001E-4</v>
      </c>
      <c r="AS108" s="133" t="s">
        <v>603</v>
      </c>
      <c r="AT108" s="133">
        <v>3.7000000000000002E-3</v>
      </c>
      <c r="AU108" s="133">
        <v>3.7000000000000002E-3</v>
      </c>
      <c r="AV108" s="133" t="s">
        <v>603</v>
      </c>
      <c r="AW108" s="133">
        <v>8.3299999999999999E-2</v>
      </c>
      <c r="AX108" s="133">
        <v>8.3299999999999999E-2</v>
      </c>
      <c r="AY108" s="133" t="s">
        <v>603</v>
      </c>
      <c r="AZ108" s="135">
        <v>5.3E-3</v>
      </c>
      <c r="BA108" s="34" t="s">
        <v>119</v>
      </c>
      <c r="BC108" s="62"/>
      <c r="BF108" s="61">
        <v>4064</v>
      </c>
      <c r="BG108" s="61">
        <v>66</v>
      </c>
      <c r="BH108" s="159">
        <v>5.6520000000000001</v>
      </c>
      <c r="BI108" s="164">
        <v>0.183</v>
      </c>
      <c r="BJ108" s="167">
        <v>66</v>
      </c>
      <c r="BK108" s="156">
        <v>22.361999999999998</v>
      </c>
      <c r="BL108" s="156">
        <v>2.3E-2</v>
      </c>
      <c r="BM108" s="167">
        <v>66</v>
      </c>
      <c r="BN108" s="156">
        <v>38.308</v>
      </c>
      <c r="BO108" s="156">
        <v>2E-3</v>
      </c>
      <c r="BP108" s="167">
        <v>66</v>
      </c>
      <c r="BQ108" s="167">
        <v>37</v>
      </c>
      <c r="BR108" s="159">
        <v>1.5</v>
      </c>
      <c r="BS108" s="170">
        <v>7.1999999999999998E-3</v>
      </c>
      <c r="BT108" s="167">
        <v>44</v>
      </c>
      <c r="BU108" s="167">
        <v>66</v>
      </c>
      <c r="BV108" s="167">
        <v>7</v>
      </c>
      <c r="BW108" s="159">
        <v>4.5</v>
      </c>
      <c r="BX108" s="170">
        <v>9.0300000000000005E-2</v>
      </c>
      <c r="BY108" s="167">
        <v>38</v>
      </c>
      <c r="BZ108" s="167">
        <v>66</v>
      </c>
      <c r="CA108" s="167">
        <v>115</v>
      </c>
      <c r="CB108" s="159">
        <v>2.5</v>
      </c>
      <c r="CC108" s="173">
        <v>1.66E-6</v>
      </c>
      <c r="CD108" s="209">
        <v>46</v>
      </c>
    </row>
    <row r="109" spans="1:144" ht="16" customHeight="1" x14ac:dyDescent="0.15">
      <c r="A109" s="28" t="s">
        <v>6</v>
      </c>
      <c r="B109" s="28">
        <v>11</v>
      </c>
      <c r="C109" s="28">
        <v>12</v>
      </c>
      <c r="D109" s="28" t="s">
        <v>79</v>
      </c>
      <c r="E109" s="28">
        <v>6</v>
      </c>
      <c r="F109" s="28">
        <v>24</v>
      </c>
      <c r="G109" s="28">
        <v>2018</v>
      </c>
      <c r="H109" s="29">
        <v>38.418500000000002</v>
      </c>
      <c r="I109" s="35">
        <v>9.3521999999999998</v>
      </c>
      <c r="J109" s="30">
        <v>5.569</v>
      </c>
      <c r="K109" s="31">
        <v>22.3718</v>
      </c>
      <c r="L109" s="31">
        <v>38.310099999999998</v>
      </c>
      <c r="M109" s="31">
        <v>-2.6700000000000002E-2</v>
      </c>
      <c r="N109" s="32">
        <v>97.5137</v>
      </c>
      <c r="O109" s="31">
        <v>224.22499999999999</v>
      </c>
      <c r="P109" s="31">
        <v>22.370699999999999</v>
      </c>
      <c r="Q109" s="31">
        <v>26.629200000000001</v>
      </c>
      <c r="R109" s="36">
        <v>2.6823999999999999</v>
      </c>
      <c r="AT109" s="138"/>
      <c r="AU109" s="138"/>
      <c r="AW109" s="138"/>
      <c r="AX109" s="138"/>
      <c r="BB109" s="34" t="s">
        <v>120</v>
      </c>
      <c r="BC109" s="62" t="s">
        <v>345</v>
      </c>
      <c r="BD109" s="34" t="s">
        <v>121</v>
      </c>
      <c r="BE109" s="58" t="s">
        <v>121</v>
      </c>
      <c r="BF109" s="61">
        <v>4064</v>
      </c>
      <c r="BG109" s="61">
        <v>75</v>
      </c>
      <c r="BH109" s="159">
        <v>5.7290000000000001</v>
      </c>
      <c r="BI109" s="164">
        <v>0.18099999999999999</v>
      </c>
      <c r="BJ109" s="167">
        <v>75</v>
      </c>
      <c r="BK109" s="156">
        <v>22.361999999999998</v>
      </c>
      <c r="BL109" s="156">
        <v>2.5999999999999999E-2</v>
      </c>
      <c r="BM109" s="167">
        <v>75</v>
      </c>
      <c r="BN109" s="156">
        <v>38.308</v>
      </c>
      <c r="BO109" s="156">
        <v>3.0000000000000001E-3</v>
      </c>
      <c r="BP109" s="167">
        <v>75</v>
      </c>
      <c r="BQ109" s="167">
        <v>37</v>
      </c>
      <c r="BR109" s="159">
        <v>2</v>
      </c>
      <c r="BS109" s="170">
        <v>7.1999999999999998E-3</v>
      </c>
      <c r="BT109" s="167">
        <v>44</v>
      </c>
      <c r="BU109" s="167">
        <v>75</v>
      </c>
      <c r="BV109" s="167">
        <v>7</v>
      </c>
      <c r="BW109" s="159">
        <v>4.5</v>
      </c>
      <c r="BX109" s="170">
        <v>9.0300000000000005E-2</v>
      </c>
      <c r="BY109" s="167">
        <v>38</v>
      </c>
      <c r="BZ109" s="167">
        <v>75</v>
      </c>
      <c r="CA109" s="167">
        <v>115</v>
      </c>
      <c r="CB109" s="159">
        <v>2.5</v>
      </c>
      <c r="CC109" s="173">
        <v>1.66E-6</v>
      </c>
      <c r="CD109" s="209">
        <v>46</v>
      </c>
    </row>
    <row r="110" spans="1:144" s="46" customFormat="1" ht="16" customHeight="1" x14ac:dyDescent="0.15">
      <c r="A110" s="37"/>
      <c r="B110" s="37"/>
      <c r="C110" s="37"/>
      <c r="D110" s="37"/>
      <c r="E110" s="37"/>
      <c r="F110" s="37"/>
      <c r="G110" s="37"/>
      <c r="H110" s="38"/>
      <c r="I110" s="39"/>
      <c r="J110" s="40"/>
      <c r="K110" s="41"/>
      <c r="L110" s="41"/>
      <c r="M110" s="41"/>
      <c r="N110" s="42"/>
      <c r="O110" s="41"/>
      <c r="P110" s="41"/>
      <c r="Q110" s="41"/>
      <c r="R110" s="43"/>
      <c r="S110" s="127"/>
      <c r="T110" s="45"/>
      <c r="U110" s="120"/>
      <c r="V110" s="120"/>
      <c r="W110" s="120"/>
      <c r="X110" s="120"/>
      <c r="Y110" s="124"/>
      <c r="Z110" s="130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9"/>
      <c r="AU110" s="139"/>
      <c r="AV110" s="136"/>
      <c r="AW110" s="139"/>
      <c r="AX110" s="139"/>
      <c r="AY110" s="130"/>
      <c r="AZ110" s="131"/>
      <c r="BA110" s="45"/>
      <c r="BB110" s="45"/>
      <c r="BC110" s="45"/>
      <c r="BD110" s="45"/>
      <c r="BE110" s="57"/>
      <c r="BF110" s="60"/>
      <c r="BG110" s="60"/>
      <c r="BH110" s="158"/>
      <c r="BI110" s="158"/>
      <c r="BJ110" s="166"/>
      <c r="BK110" s="155"/>
      <c r="BL110" s="155"/>
      <c r="BM110" s="166"/>
      <c r="BN110" s="155"/>
      <c r="BO110" s="155"/>
      <c r="BP110" s="166"/>
      <c r="BQ110" s="166"/>
      <c r="BR110" s="158"/>
      <c r="BS110" s="169"/>
      <c r="BT110" s="166"/>
      <c r="BU110" s="166"/>
      <c r="BV110" s="166"/>
      <c r="BW110" s="158"/>
      <c r="BX110" s="169"/>
      <c r="BY110" s="166"/>
      <c r="BZ110" s="166"/>
      <c r="CA110" s="166"/>
      <c r="CB110" s="158"/>
      <c r="CC110" s="172"/>
      <c r="CD110" s="210"/>
      <c r="CE110" s="60"/>
      <c r="CF110" s="60"/>
      <c r="CG110" s="158"/>
      <c r="CH110" s="158"/>
      <c r="CI110" s="166"/>
      <c r="CJ110" s="155"/>
      <c r="CK110" s="155"/>
      <c r="CL110" s="166"/>
      <c r="CM110" s="155"/>
      <c r="CN110" s="155"/>
      <c r="CO110" s="166"/>
      <c r="CP110" s="152"/>
      <c r="CQ110" s="152"/>
      <c r="CR110" s="166"/>
      <c r="CS110" s="166"/>
      <c r="CT110" s="158"/>
      <c r="CU110" s="169"/>
      <c r="CV110" s="166"/>
      <c r="CW110" s="166"/>
      <c r="CX110" s="166"/>
      <c r="CY110" s="158"/>
      <c r="CZ110" s="169"/>
      <c r="DA110" s="166"/>
      <c r="DB110" s="166"/>
      <c r="DC110" s="166"/>
      <c r="DD110" s="158"/>
      <c r="DE110" s="172"/>
      <c r="DF110" s="166"/>
      <c r="DG110" s="166"/>
      <c r="DH110" s="158"/>
      <c r="DI110" s="161"/>
      <c r="DJ110" s="60"/>
      <c r="DK110" s="60"/>
      <c r="DL110" s="158"/>
      <c r="DM110" s="158"/>
      <c r="DN110" s="166"/>
      <c r="DO110" s="155"/>
      <c r="DP110" s="155"/>
      <c r="DQ110" s="166"/>
      <c r="DR110" s="155"/>
      <c r="DS110" s="155"/>
      <c r="DT110" s="166"/>
      <c r="DU110" s="152"/>
      <c r="DV110" s="152"/>
      <c r="DW110" s="166"/>
      <c r="DX110" s="166"/>
      <c r="DY110" s="158"/>
      <c r="DZ110" s="169"/>
      <c r="EA110" s="166"/>
      <c r="EB110" s="166"/>
      <c r="EC110" s="166"/>
      <c r="ED110" s="158"/>
      <c r="EE110" s="169"/>
      <c r="EF110" s="166"/>
      <c r="EG110" s="166"/>
      <c r="EH110" s="166"/>
      <c r="EI110" s="158"/>
      <c r="EJ110" s="172"/>
      <c r="EK110" s="166"/>
      <c r="EL110" s="166"/>
      <c r="EM110" s="158"/>
      <c r="EN110" s="161"/>
    </row>
    <row r="111" spans="1:144" ht="16" customHeight="1" x14ac:dyDescent="0.15">
      <c r="AT111" s="138"/>
      <c r="AU111" s="138"/>
      <c r="AW111" s="138"/>
      <c r="AX111" s="138"/>
    </row>
    <row r="112" spans="1:144" ht="16" customHeight="1" x14ac:dyDescent="0.15">
      <c r="AT112" s="138"/>
      <c r="AU112" s="138"/>
      <c r="AW112" s="138"/>
      <c r="AX112" s="138"/>
    </row>
    <row r="113" spans="46:50" ht="16" customHeight="1" x14ac:dyDescent="0.15">
      <c r="AT113" s="138"/>
      <c r="AU113" s="138"/>
      <c r="AW113" s="138"/>
      <c r="AX113" s="138"/>
    </row>
    <row r="114" spans="46:50" ht="16" customHeight="1" x14ac:dyDescent="0.15">
      <c r="AT114" s="138"/>
      <c r="AU114" s="138"/>
      <c r="AW114" s="138"/>
      <c r="AX114" s="138"/>
    </row>
    <row r="115" spans="46:50" ht="16" customHeight="1" x14ac:dyDescent="0.15">
      <c r="AT115" s="138"/>
      <c r="AU115" s="138"/>
      <c r="AW115" s="138"/>
      <c r="AX115" s="138"/>
    </row>
    <row r="116" spans="46:50" ht="16" customHeight="1" x14ac:dyDescent="0.15">
      <c r="AT116" s="138"/>
      <c r="AU116" s="138"/>
      <c r="AW116" s="138"/>
      <c r="AX116" s="138"/>
    </row>
    <row r="117" spans="46:50" ht="16" customHeight="1" x14ac:dyDescent="0.15">
      <c r="AT117" s="138"/>
      <c r="AU117" s="138"/>
      <c r="AW117" s="138"/>
      <c r="AX117" s="138"/>
    </row>
    <row r="118" spans="46:50" ht="16" customHeight="1" x14ac:dyDescent="0.15">
      <c r="AT118" s="138"/>
      <c r="AU118" s="138"/>
      <c r="AW118" s="138"/>
      <c r="AX118" s="138"/>
    </row>
    <row r="119" spans="46:50" ht="16" customHeight="1" x14ac:dyDescent="0.15">
      <c r="AT119" s="138"/>
      <c r="AU119" s="138"/>
      <c r="AW119" s="138"/>
      <c r="AX119" s="138"/>
    </row>
    <row r="120" spans="46:50" ht="16" customHeight="1" x14ac:dyDescent="0.15">
      <c r="AT120" s="138"/>
      <c r="AU120" s="138"/>
      <c r="AW120" s="138"/>
      <c r="AX120" s="138"/>
    </row>
    <row r="121" spans="46:50" ht="16" customHeight="1" x14ac:dyDescent="0.15">
      <c r="AT121" s="138"/>
      <c r="AU121" s="138"/>
      <c r="AW121" s="138"/>
      <c r="AX121" s="138"/>
    </row>
    <row r="122" spans="46:50" ht="16" customHeight="1" x14ac:dyDescent="0.15">
      <c r="AT122" s="138"/>
      <c r="AU122" s="138"/>
      <c r="AW122" s="138"/>
      <c r="AX122" s="138"/>
    </row>
    <row r="123" spans="46:50" ht="16" customHeight="1" x14ac:dyDescent="0.15">
      <c r="AT123" s="138"/>
      <c r="AU123" s="138"/>
      <c r="AW123" s="138"/>
      <c r="AX123" s="138"/>
    </row>
    <row r="124" spans="46:50" ht="16" customHeight="1" x14ac:dyDescent="0.15">
      <c r="AT124" s="138"/>
      <c r="AU124" s="138"/>
      <c r="AW124" s="138"/>
      <c r="AX124" s="138"/>
    </row>
    <row r="125" spans="46:50" ht="16" customHeight="1" x14ac:dyDescent="0.15">
      <c r="AT125" s="138"/>
      <c r="AU125" s="138"/>
      <c r="AW125" s="138"/>
      <c r="AX125" s="138"/>
    </row>
    <row r="126" spans="46:50" ht="16" customHeight="1" x14ac:dyDescent="0.15">
      <c r="AT126" s="138"/>
      <c r="AU126" s="138"/>
      <c r="AW126" s="138"/>
      <c r="AX126" s="138"/>
    </row>
    <row r="127" spans="46:50" ht="16" customHeight="1" x14ac:dyDescent="0.15">
      <c r="AT127" s="138"/>
      <c r="AU127" s="138"/>
      <c r="AW127" s="138"/>
      <c r="AX127" s="138"/>
    </row>
    <row r="128" spans="46:50" ht="16" customHeight="1" x14ac:dyDescent="0.15">
      <c r="AT128" s="138"/>
      <c r="AU128" s="138"/>
      <c r="AW128" s="138"/>
      <c r="AX128" s="138"/>
    </row>
    <row r="129" spans="46:50" ht="16" customHeight="1" x14ac:dyDescent="0.15">
      <c r="AT129" s="138"/>
      <c r="AU129" s="138"/>
      <c r="AW129" s="138"/>
      <c r="AX129" s="138"/>
    </row>
    <row r="130" spans="46:50" ht="16" customHeight="1" x14ac:dyDescent="0.15">
      <c r="AT130" s="138"/>
      <c r="AU130" s="138"/>
      <c r="AW130" s="138"/>
      <c r="AX130" s="138"/>
    </row>
    <row r="131" spans="46:50" ht="16" customHeight="1" x14ac:dyDescent="0.15">
      <c r="AT131" s="138"/>
      <c r="AU131" s="138"/>
      <c r="AW131" s="138"/>
      <c r="AX131" s="138"/>
    </row>
    <row r="132" spans="46:50" ht="16" customHeight="1" x14ac:dyDescent="0.15">
      <c r="AT132" s="138"/>
      <c r="AU132" s="138"/>
      <c r="AW132" s="138"/>
      <c r="AX132" s="138"/>
    </row>
    <row r="133" spans="46:50" ht="16" customHeight="1" x14ac:dyDescent="0.15">
      <c r="AT133" s="138"/>
      <c r="AU133" s="138"/>
      <c r="AW133" s="138"/>
      <c r="AX133" s="138"/>
    </row>
    <row r="134" spans="46:50" ht="16" customHeight="1" x14ac:dyDescent="0.15">
      <c r="AT134" s="138"/>
      <c r="AU134" s="138"/>
      <c r="AW134" s="138"/>
      <c r="AX134" s="138"/>
    </row>
    <row r="135" spans="46:50" ht="16" customHeight="1" x14ac:dyDescent="0.15">
      <c r="AT135" s="138"/>
      <c r="AU135" s="138"/>
      <c r="AW135" s="138"/>
      <c r="AX135" s="138"/>
    </row>
    <row r="136" spans="46:50" ht="16" customHeight="1" x14ac:dyDescent="0.15">
      <c r="AT136" s="138"/>
      <c r="AU136" s="138"/>
      <c r="AW136" s="138"/>
      <c r="AX136" s="138"/>
    </row>
    <row r="137" spans="46:50" ht="16" customHeight="1" x14ac:dyDescent="0.15">
      <c r="AT137" s="138"/>
      <c r="AU137" s="138"/>
      <c r="AW137" s="138"/>
      <c r="AX137" s="138"/>
    </row>
    <row r="138" spans="46:50" ht="16" customHeight="1" x14ac:dyDescent="0.15">
      <c r="AT138" s="138"/>
      <c r="AU138" s="138"/>
      <c r="AW138" s="138"/>
      <c r="AX138" s="138"/>
    </row>
    <row r="139" spans="46:50" ht="16" customHeight="1" x14ac:dyDescent="0.15">
      <c r="AT139" s="138"/>
      <c r="AU139" s="138"/>
      <c r="AW139" s="138"/>
      <c r="AX139" s="138"/>
    </row>
    <row r="140" spans="46:50" ht="16" customHeight="1" x14ac:dyDescent="0.15">
      <c r="AT140" s="138"/>
      <c r="AU140" s="138"/>
      <c r="AW140" s="138"/>
      <c r="AX140" s="138"/>
    </row>
    <row r="141" spans="46:50" ht="16" customHeight="1" x14ac:dyDescent="0.15">
      <c r="AT141" s="138"/>
      <c r="AU141" s="138"/>
      <c r="AW141" s="138"/>
      <c r="AX141" s="138"/>
    </row>
    <row r="142" spans="46:50" ht="16" customHeight="1" x14ac:dyDescent="0.15">
      <c r="AT142" s="138"/>
      <c r="AU142" s="138"/>
      <c r="AW142" s="138"/>
      <c r="AX142" s="138"/>
    </row>
    <row r="143" spans="46:50" ht="16" customHeight="1" x14ac:dyDescent="0.15">
      <c r="AT143" s="138"/>
      <c r="AU143" s="138"/>
      <c r="AW143" s="138"/>
      <c r="AX143" s="138"/>
    </row>
    <row r="144" spans="46:50" ht="16" customHeight="1" x14ac:dyDescent="0.15">
      <c r="AT144" s="138"/>
      <c r="AU144" s="138"/>
      <c r="AW144" s="138"/>
      <c r="AX144" s="138"/>
    </row>
    <row r="145" spans="46:50" ht="16" customHeight="1" x14ac:dyDescent="0.15">
      <c r="AT145" s="138"/>
      <c r="AU145" s="138"/>
      <c r="AW145" s="138"/>
      <c r="AX145" s="138"/>
    </row>
    <row r="146" spans="46:50" ht="16" customHeight="1" x14ac:dyDescent="0.15">
      <c r="AT146" s="138"/>
      <c r="AU146" s="138"/>
      <c r="AW146" s="138"/>
      <c r="AX146" s="138"/>
    </row>
    <row r="147" spans="46:50" ht="16" customHeight="1" x14ac:dyDescent="0.15">
      <c r="AT147" s="138"/>
      <c r="AU147" s="138"/>
      <c r="AW147" s="138"/>
      <c r="AX147" s="138"/>
    </row>
    <row r="148" spans="46:50" ht="16" customHeight="1" x14ac:dyDescent="0.15">
      <c r="AT148" s="138"/>
      <c r="AU148" s="138"/>
      <c r="AW148" s="138"/>
      <c r="AX148" s="138"/>
    </row>
    <row r="149" spans="46:50" ht="16" customHeight="1" x14ac:dyDescent="0.15">
      <c r="AT149" s="138"/>
      <c r="AU149" s="138"/>
      <c r="AW149" s="138"/>
      <c r="AX149" s="138"/>
    </row>
    <row r="150" spans="46:50" ht="16" customHeight="1" x14ac:dyDescent="0.15">
      <c r="AT150" s="138"/>
      <c r="AU150" s="138"/>
      <c r="AW150" s="138"/>
      <c r="AX150" s="138"/>
    </row>
    <row r="151" spans="46:50" ht="16" customHeight="1" x14ac:dyDescent="0.15">
      <c r="AT151" s="138"/>
      <c r="AU151" s="138"/>
      <c r="AW151" s="138"/>
      <c r="AX151" s="138"/>
    </row>
    <row r="152" spans="46:50" ht="16" customHeight="1" x14ac:dyDescent="0.15">
      <c r="AT152" s="138"/>
      <c r="AU152" s="138"/>
      <c r="AW152" s="138"/>
      <c r="AX152" s="138"/>
    </row>
    <row r="153" spans="46:50" ht="16" customHeight="1" x14ac:dyDescent="0.15">
      <c r="AT153" s="138"/>
      <c r="AU153" s="138"/>
      <c r="AW153" s="138"/>
      <c r="AX153" s="138"/>
    </row>
    <row r="154" spans="46:50" ht="16" customHeight="1" x14ac:dyDescent="0.15">
      <c r="AT154" s="138"/>
      <c r="AU154" s="138"/>
      <c r="AW154" s="138"/>
      <c r="AX154" s="138"/>
    </row>
    <row r="155" spans="46:50" ht="16" customHeight="1" x14ac:dyDescent="0.15">
      <c r="AT155" s="138"/>
      <c r="AU155" s="138"/>
      <c r="AW155" s="138"/>
      <c r="AX155" s="138"/>
    </row>
    <row r="156" spans="46:50" ht="16" customHeight="1" x14ac:dyDescent="0.15">
      <c r="AT156" s="138"/>
      <c r="AU156" s="138"/>
      <c r="AW156" s="138"/>
      <c r="AX156" s="138"/>
    </row>
    <row r="157" spans="46:50" ht="16" customHeight="1" x14ac:dyDescent="0.15">
      <c r="AT157" s="138"/>
      <c r="AU157" s="138"/>
      <c r="AW157" s="138"/>
      <c r="AX157" s="138"/>
    </row>
    <row r="158" spans="46:50" ht="16" customHeight="1" x14ac:dyDescent="0.15">
      <c r="AT158" s="138"/>
      <c r="AU158" s="138"/>
      <c r="AW158" s="138"/>
      <c r="AX158" s="138"/>
    </row>
    <row r="159" spans="46:50" ht="16" customHeight="1" x14ac:dyDescent="0.15">
      <c r="AT159" s="138"/>
      <c r="AU159" s="138"/>
      <c r="AW159" s="138"/>
      <c r="AX159" s="138"/>
    </row>
    <row r="160" spans="46:50" ht="16" customHeight="1" x14ac:dyDescent="0.15">
      <c r="AT160" s="138"/>
      <c r="AU160" s="138"/>
      <c r="AW160" s="138"/>
      <c r="AX160" s="138"/>
    </row>
    <row r="161" spans="46:50" ht="16" customHeight="1" x14ac:dyDescent="0.15">
      <c r="AT161" s="138"/>
      <c r="AU161" s="138"/>
      <c r="AW161" s="138"/>
      <c r="AX161" s="138"/>
    </row>
    <row r="162" spans="46:50" ht="16" customHeight="1" x14ac:dyDescent="0.15">
      <c r="AT162" s="138"/>
      <c r="AU162" s="138"/>
      <c r="AW162" s="138"/>
      <c r="AX162" s="138"/>
    </row>
    <row r="163" spans="46:50" ht="16" customHeight="1" x14ac:dyDescent="0.15">
      <c r="AT163" s="138"/>
      <c r="AU163" s="138"/>
      <c r="AW163" s="138"/>
      <c r="AX163" s="138"/>
    </row>
    <row r="164" spans="46:50" ht="16" customHeight="1" x14ac:dyDescent="0.15">
      <c r="AT164" s="138"/>
      <c r="AU164" s="138"/>
      <c r="AW164" s="138"/>
      <c r="AX164" s="138"/>
    </row>
    <row r="165" spans="46:50" ht="16" customHeight="1" x14ac:dyDescent="0.15">
      <c r="AT165" s="138"/>
      <c r="AU165" s="138"/>
      <c r="AW165" s="138"/>
      <c r="AX165" s="138"/>
    </row>
    <row r="166" spans="46:50" ht="16" customHeight="1" x14ac:dyDescent="0.15">
      <c r="AT166" s="138"/>
      <c r="AU166" s="138"/>
      <c r="AW166" s="138"/>
      <c r="AX166" s="138"/>
    </row>
    <row r="167" spans="46:50" ht="16" customHeight="1" x14ac:dyDescent="0.15">
      <c r="AT167" s="138"/>
      <c r="AU167" s="138"/>
      <c r="AW167" s="138"/>
      <c r="AX167" s="138"/>
    </row>
    <row r="168" spans="46:50" ht="16" customHeight="1" x14ac:dyDescent="0.15">
      <c r="AT168" s="138"/>
      <c r="AU168" s="138"/>
      <c r="AW168" s="138"/>
      <c r="AX168" s="138"/>
    </row>
    <row r="169" spans="46:50" ht="16" customHeight="1" x14ac:dyDescent="0.15">
      <c r="AT169" s="138"/>
      <c r="AU169" s="138"/>
      <c r="AW169" s="138"/>
      <c r="AX169" s="138"/>
    </row>
    <row r="170" spans="46:50" ht="16" customHeight="1" x14ac:dyDescent="0.15">
      <c r="AT170" s="138"/>
      <c r="AU170" s="138"/>
      <c r="AW170" s="138"/>
      <c r="AX170" s="138"/>
    </row>
    <row r="171" spans="46:50" ht="16" customHeight="1" x14ac:dyDescent="0.15">
      <c r="AT171" s="138"/>
      <c r="AU171" s="138"/>
      <c r="AW171" s="138"/>
      <c r="AX171" s="138"/>
    </row>
    <row r="172" spans="46:50" ht="16" customHeight="1" x14ac:dyDescent="0.15">
      <c r="AT172" s="138"/>
      <c r="AU172" s="138"/>
      <c r="AW172" s="138"/>
      <c r="AX172" s="138"/>
    </row>
    <row r="173" spans="46:50" ht="16" customHeight="1" x14ac:dyDescent="0.15">
      <c r="AT173" s="138"/>
      <c r="AU173" s="138"/>
      <c r="AW173" s="138"/>
      <c r="AX173" s="138"/>
    </row>
    <row r="174" spans="46:50" ht="16" customHeight="1" x14ac:dyDescent="0.15">
      <c r="AT174" s="138"/>
      <c r="AU174" s="138"/>
      <c r="AW174" s="138"/>
      <c r="AX174" s="138"/>
    </row>
    <row r="175" spans="46:50" ht="16" customHeight="1" x14ac:dyDescent="0.15">
      <c r="AT175" s="138"/>
      <c r="AU175" s="138"/>
      <c r="AW175" s="138"/>
      <c r="AX175" s="138"/>
    </row>
    <row r="176" spans="46:50" ht="16" customHeight="1" x14ac:dyDescent="0.15">
      <c r="AT176" s="138"/>
      <c r="AU176" s="138"/>
      <c r="AW176" s="138"/>
      <c r="AX176" s="138"/>
    </row>
    <row r="177" spans="46:50" ht="16" customHeight="1" x14ac:dyDescent="0.15">
      <c r="AT177" s="138"/>
      <c r="AU177" s="138"/>
      <c r="AW177" s="138"/>
      <c r="AX177" s="138"/>
    </row>
    <row r="178" spans="46:50" ht="16" customHeight="1" x14ac:dyDescent="0.15">
      <c r="AT178" s="138"/>
      <c r="AU178" s="138"/>
      <c r="AW178" s="138"/>
      <c r="AX178" s="138"/>
    </row>
    <row r="179" spans="46:50" ht="16" customHeight="1" x14ac:dyDescent="0.15">
      <c r="AT179" s="138"/>
      <c r="AU179" s="138"/>
      <c r="AW179" s="138"/>
      <c r="AX179" s="138"/>
    </row>
    <row r="180" spans="46:50" ht="16" customHeight="1" x14ac:dyDescent="0.15">
      <c r="AT180" s="138"/>
      <c r="AU180" s="138"/>
      <c r="AW180" s="138"/>
      <c r="AX180" s="138"/>
    </row>
    <row r="181" spans="46:50" ht="16" customHeight="1" x14ac:dyDescent="0.15">
      <c r="AT181" s="138"/>
      <c r="AU181" s="138"/>
      <c r="AW181" s="138"/>
      <c r="AX181" s="138"/>
    </row>
    <row r="182" spans="46:50" ht="16" customHeight="1" x14ac:dyDescent="0.15">
      <c r="AT182" s="138"/>
      <c r="AU182" s="138"/>
      <c r="AW182" s="138"/>
      <c r="AX182" s="138"/>
    </row>
    <row r="183" spans="46:50" ht="16" customHeight="1" x14ac:dyDescent="0.15">
      <c r="AT183" s="138"/>
      <c r="AU183" s="138"/>
      <c r="AW183" s="138"/>
      <c r="AX183" s="138"/>
    </row>
    <row r="184" spans="46:50" ht="16" customHeight="1" x14ac:dyDescent="0.15">
      <c r="AT184" s="138"/>
      <c r="AU184" s="138"/>
      <c r="AW184" s="138"/>
      <c r="AX184" s="138"/>
    </row>
    <row r="185" spans="46:50" ht="16" customHeight="1" x14ac:dyDescent="0.15">
      <c r="AT185" s="138"/>
      <c r="AU185" s="138"/>
      <c r="AW185" s="138"/>
      <c r="AX185" s="138"/>
    </row>
    <row r="186" spans="46:50" ht="16" customHeight="1" x14ac:dyDescent="0.15">
      <c r="AT186" s="138"/>
      <c r="AU186" s="138"/>
      <c r="AW186" s="138"/>
      <c r="AX186" s="138"/>
    </row>
    <row r="187" spans="46:50" ht="16" customHeight="1" x14ac:dyDescent="0.15">
      <c r="AT187" s="138"/>
      <c r="AU187" s="138"/>
      <c r="AW187" s="138"/>
      <c r="AX187" s="138"/>
    </row>
    <row r="188" spans="46:50" ht="16" customHeight="1" x14ac:dyDescent="0.15">
      <c r="AT188" s="138"/>
      <c r="AU188" s="138"/>
      <c r="AW188" s="138"/>
      <c r="AX188" s="138"/>
    </row>
    <row r="189" spans="46:50" ht="16" customHeight="1" x14ac:dyDescent="0.15">
      <c r="AT189" s="138"/>
      <c r="AU189" s="138"/>
      <c r="AW189" s="138"/>
      <c r="AX189" s="138"/>
    </row>
    <row r="190" spans="46:50" ht="16" customHeight="1" x14ac:dyDescent="0.15">
      <c r="AT190" s="138"/>
      <c r="AU190" s="138"/>
      <c r="AW190" s="138"/>
      <c r="AX190" s="138"/>
    </row>
    <row r="191" spans="46:50" ht="16" customHeight="1" x14ac:dyDescent="0.15">
      <c r="AT191" s="138"/>
      <c r="AU191" s="138"/>
      <c r="AW191" s="138"/>
      <c r="AX191" s="138"/>
    </row>
    <row r="192" spans="46:50" ht="16" customHeight="1" x14ac:dyDescent="0.15">
      <c r="AT192" s="138"/>
      <c r="AU192" s="138"/>
      <c r="AW192" s="138"/>
      <c r="AX192" s="138"/>
    </row>
    <row r="193" spans="46:50" ht="16" customHeight="1" x14ac:dyDescent="0.15">
      <c r="AT193" s="138"/>
      <c r="AU193" s="138"/>
      <c r="AW193" s="138"/>
      <c r="AX193" s="138"/>
    </row>
    <row r="194" spans="46:50" ht="16" customHeight="1" x14ac:dyDescent="0.15">
      <c r="AT194" s="138"/>
      <c r="AU194" s="138"/>
      <c r="AW194" s="138"/>
      <c r="AX194" s="138"/>
    </row>
    <row r="195" spans="46:50" ht="16" customHeight="1" x14ac:dyDescent="0.15">
      <c r="AT195" s="138"/>
      <c r="AU195" s="138"/>
      <c r="AW195" s="138"/>
      <c r="AX195" s="138"/>
    </row>
    <row r="196" spans="46:50" ht="16" customHeight="1" x14ac:dyDescent="0.15">
      <c r="AT196" s="138"/>
      <c r="AU196" s="138"/>
      <c r="AW196" s="138"/>
      <c r="AX196" s="138"/>
    </row>
    <row r="197" spans="46:50" ht="16" customHeight="1" x14ac:dyDescent="0.15">
      <c r="AT197" s="138"/>
      <c r="AU197" s="138"/>
      <c r="AW197" s="138"/>
      <c r="AX197" s="138"/>
    </row>
    <row r="198" spans="46:50" ht="16" customHeight="1" x14ac:dyDescent="0.15">
      <c r="AT198" s="138"/>
      <c r="AU198" s="138"/>
      <c r="AW198" s="138"/>
      <c r="AX198" s="138"/>
    </row>
    <row r="199" spans="46:50" ht="16" customHeight="1" x14ac:dyDescent="0.15">
      <c r="AT199" s="138"/>
      <c r="AU199" s="138"/>
      <c r="AW199" s="138"/>
      <c r="AX199" s="138"/>
    </row>
    <row r="200" spans="46:50" ht="16" customHeight="1" x14ac:dyDescent="0.15">
      <c r="AT200" s="138"/>
      <c r="AU200" s="138"/>
      <c r="AW200" s="138"/>
      <c r="AX200" s="138"/>
    </row>
    <row r="201" spans="46:50" ht="16" customHeight="1" x14ac:dyDescent="0.15">
      <c r="AT201" s="138"/>
      <c r="AU201" s="138"/>
      <c r="AW201" s="138"/>
      <c r="AX201" s="138"/>
    </row>
    <row r="202" spans="46:50" ht="16" customHeight="1" x14ac:dyDescent="0.15">
      <c r="AT202" s="138"/>
      <c r="AU202" s="138"/>
      <c r="AW202" s="138"/>
      <c r="AX202" s="138"/>
    </row>
    <row r="203" spans="46:50" ht="16" customHeight="1" x14ac:dyDescent="0.15">
      <c r="AT203" s="138"/>
      <c r="AU203" s="138"/>
      <c r="AW203" s="138"/>
      <c r="AX203" s="138"/>
    </row>
    <row r="204" spans="46:50" ht="16" customHeight="1" x14ac:dyDescent="0.15">
      <c r="AT204" s="138"/>
      <c r="AU204" s="138"/>
      <c r="AW204" s="138"/>
      <c r="AX204" s="138"/>
    </row>
    <row r="205" spans="46:50" ht="16" customHeight="1" x14ac:dyDescent="0.15">
      <c r="AT205" s="138"/>
      <c r="AU205" s="138"/>
      <c r="AW205" s="138"/>
      <c r="AX205" s="138"/>
    </row>
    <row r="206" spans="46:50" ht="16" customHeight="1" x14ac:dyDescent="0.15">
      <c r="AT206" s="138"/>
      <c r="AU206" s="138"/>
      <c r="AW206" s="138"/>
      <c r="AX206" s="138"/>
    </row>
    <row r="207" spans="46:50" ht="16" customHeight="1" x14ac:dyDescent="0.15">
      <c r="AT207" s="138"/>
      <c r="AU207" s="138"/>
      <c r="AW207" s="138"/>
      <c r="AX207" s="138"/>
    </row>
    <row r="208" spans="46:50" ht="16" customHeight="1" x14ac:dyDescent="0.15">
      <c r="AT208" s="138"/>
      <c r="AU208" s="138"/>
      <c r="AW208" s="138"/>
      <c r="AX208" s="138"/>
    </row>
    <row r="209" spans="46:50" ht="16" customHeight="1" x14ac:dyDescent="0.15">
      <c r="AT209" s="138"/>
      <c r="AU209" s="138"/>
      <c r="AW209" s="138"/>
      <c r="AX209" s="138"/>
    </row>
    <row r="210" spans="46:50" ht="16" customHeight="1" x14ac:dyDescent="0.15">
      <c r="AT210" s="138"/>
      <c r="AU210" s="138"/>
      <c r="AW210" s="138"/>
      <c r="AX210" s="138"/>
    </row>
    <row r="211" spans="46:50" ht="16" customHeight="1" x14ac:dyDescent="0.15">
      <c r="AT211" s="138"/>
      <c r="AU211" s="138"/>
      <c r="AW211" s="138"/>
      <c r="AX211" s="138"/>
    </row>
    <row r="212" spans="46:50" ht="16" customHeight="1" x14ac:dyDescent="0.15">
      <c r="AT212" s="138"/>
      <c r="AU212" s="138"/>
      <c r="AW212" s="138"/>
      <c r="AX212" s="138"/>
    </row>
    <row r="213" spans="46:50" ht="16" customHeight="1" x14ac:dyDescent="0.15">
      <c r="AT213" s="138"/>
      <c r="AU213" s="138"/>
      <c r="AW213" s="138"/>
      <c r="AX213" s="138"/>
    </row>
    <row r="214" spans="46:50" ht="16" customHeight="1" x14ac:dyDescent="0.15">
      <c r="AT214" s="138"/>
      <c r="AU214" s="138"/>
      <c r="AW214" s="138"/>
      <c r="AX214" s="138"/>
    </row>
    <row r="215" spans="46:50" ht="16" customHeight="1" x14ac:dyDescent="0.15">
      <c r="AT215" s="138"/>
      <c r="AU215" s="138"/>
      <c r="AW215" s="138"/>
      <c r="AX215" s="138"/>
    </row>
    <row r="216" spans="46:50" ht="16" customHeight="1" x14ac:dyDescent="0.15">
      <c r="AT216" s="138"/>
      <c r="AU216" s="138"/>
      <c r="AW216" s="138"/>
      <c r="AX216" s="138"/>
    </row>
    <row r="217" spans="46:50" ht="16" customHeight="1" x14ac:dyDescent="0.15">
      <c r="AT217" s="138"/>
      <c r="AU217" s="138"/>
      <c r="AW217" s="138"/>
      <c r="AX217" s="138"/>
    </row>
    <row r="218" spans="46:50" ht="16" customHeight="1" x14ac:dyDescent="0.15">
      <c r="AT218" s="138"/>
      <c r="AU218" s="138"/>
      <c r="AW218" s="138"/>
      <c r="AX218" s="138"/>
    </row>
    <row r="219" spans="46:50" ht="16" customHeight="1" x14ac:dyDescent="0.15">
      <c r="AT219" s="138"/>
      <c r="AU219" s="138"/>
      <c r="AW219" s="138"/>
      <c r="AX219" s="138"/>
    </row>
    <row r="220" spans="46:50" ht="16" customHeight="1" x14ac:dyDescent="0.15">
      <c r="AT220" s="138"/>
      <c r="AU220" s="138"/>
      <c r="AW220" s="138"/>
      <c r="AX220" s="138"/>
    </row>
    <row r="221" spans="46:50" ht="16" customHeight="1" x14ac:dyDescent="0.15">
      <c r="AT221" s="138"/>
      <c r="AU221" s="138"/>
      <c r="AW221" s="138"/>
      <c r="AX221" s="138"/>
    </row>
    <row r="222" spans="46:50" ht="16" customHeight="1" x14ac:dyDescent="0.15">
      <c r="AT222" s="138"/>
      <c r="AU222" s="138"/>
      <c r="AW222" s="138"/>
      <c r="AX222" s="138"/>
    </row>
    <row r="223" spans="46:50" ht="16" customHeight="1" x14ac:dyDescent="0.15">
      <c r="AT223" s="138"/>
      <c r="AU223" s="138"/>
      <c r="AW223" s="138"/>
      <c r="AX223" s="138"/>
    </row>
    <row r="224" spans="46:50" ht="16" customHeight="1" x14ac:dyDescent="0.15">
      <c r="AT224" s="138"/>
      <c r="AU224" s="138"/>
      <c r="AW224" s="138"/>
      <c r="AX224" s="138"/>
    </row>
    <row r="225" spans="46:50" ht="16" customHeight="1" x14ac:dyDescent="0.15">
      <c r="AT225" s="138"/>
      <c r="AU225" s="138"/>
      <c r="AW225" s="138"/>
      <c r="AX225" s="138"/>
    </row>
    <row r="226" spans="46:50" ht="16" customHeight="1" x14ac:dyDescent="0.15">
      <c r="AT226" s="138"/>
      <c r="AU226" s="138"/>
      <c r="AW226" s="138"/>
      <c r="AX226" s="138"/>
    </row>
    <row r="227" spans="46:50" ht="16" customHeight="1" x14ac:dyDescent="0.15">
      <c r="AT227" s="138"/>
      <c r="AU227" s="138"/>
      <c r="AW227" s="138"/>
      <c r="AX227" s="138"/>
    </row>
    <row r="228" spans="46:50" ht="16" customHeight="1" x14ac:dyDescent="0.15">
      <c r="AT228" s="138"/>
      <c r="AU228" s="138"/>
      <c r="AW228" s="138"/>
      <c r="AX228" s="138"/>
    </row>
    <row r="229" spans="46:50" ht="16" customHeight="1" x14ac:dyDescent="0.15">
      <c r="AT229" s="138"/>
      <c r="AU229" s="138"/>
      <c r="AW229" s="138"/>
      <c r="AX229" s="138"/>
    </row>
    <row r="230" spans="46:50" ht="16" customHeight="1" x14ac:dyDescent="0.15">
      <c r="AT230" s="138"/>
      <c r="AU230" s="138"/>
      <c r="AW230" s="138"/>
      <c r="AX230" s="138"/>
    </row>
    <row r="231" spans="46:50" ht="16" customHeight="1" x14ac:dyDescent="0.15">
      <c r="AT231" s="138"/>
      <c r="AU231" s="138"/>
      <c r="AW231" s="138"/>
      <c r="AX231" s="138"/>
    </row>
    <row r="232" spans="46:50" ht="16" customHeight="1" x14ac:dyDescent="0.15">
      <c r="AT232" s="138"/>
      <c r="AU232" s="138"/>
      <c r="AW232" s="138"/>
      <c r="AX232" s="138"/>
    </row>
    <row r="233" spans="46:50" ht="16" customHeight="1" x14ac:dyDescent="0.15">
      <c r="AT233" s="138"/>
      <c r="AU233" s="138"/>
      <c r="AW233" s="138"/>
      <c r="AX233" s="138"/>
    </row>
    <row r="234" spans="46:50" ht="16" customHeight="1" x14ac:dyDescent="0.15">
      <c r="AT234" s="138"/>
      <c r="AU234" s="138"/>
      <c r="AW234" s="138"/>
      <c r="AX234" s="138"/>
    </row>
    <row r="235" spans="46:50" ht="16" customHeight="1" x14ac:dyDescent="0.15">
      <c r="AT235" s="138"/>
      <c r="AU235" s="138"/>
      <c r="AW235" s="138"/>
      <c r="AX235" s="138"/>
    </row>
    <row r="236" spans="46:50" ht="16" customHeight="1" x14ac:dyDescent="0.15">
      <c r="AT236" s="138"/>
      <c r="AU236" s="138"/>
      <c r="AW236" s="138"/>
      <c r="AX236" s="138"/>
    </row>
    <row r="237" spans="46:50" ht="16" customHeight="1" x14ac:dyDescent="0.15">
      <c r="AT237" s="138"/>
      <c r="AU237" s="138"/>
      <c r="AW237" s="138"/>
      <c r="AX237" s="138"/>
    </row>
    <row r="238" spans="46:50" ht="16" customHeight="1" x14ac:dyDescent="0.15">
      <c r="AT238" s="138"/>
      <c r="AU238" s="138"/>
      <c r="AW238" s="138"/>
      <c r="AX238" s="138"/>
    </row>
    <row r="239" spans="46:50" ht="16" customHeight="1" x14ac:dyDescent="0.15">
      <c r="AT239" s="138"/>
      <c r="AU239" s="138"/>
      <c r="AW239" s="138"/>
      <c r="AX239" s="138"/>
    </row>
    <row r="240" spans="46:50" ht="16" customHeight="1" x14ac:dyDescent="0.15">
      <c r="AT240" s="138"/>
      <c r="AU240" s="138"/>
      <c r="AW240" s="138"/>
      <c r="AX240" s="138"/>
    </row>
    <row r="241" spans="46:50" ht="16" customHeight="1" x14ac:dyDescent="0.15">
      <c r="AT241" s="138"/>
      <c r="AU241" s="138"/>
      <c r="AW241" s="138"/>
      <c r="AX241" s="138"/>
    </row>
    <row r="242" spans="46:50" ht="16" customHeight="1" x14ac:dyDescent="0.15">
      <c r="AT242" s="138"/>
      <c r="AU242" s="138"/>
      <c r="AW242" s="138"/>
      <c r="AX242" s="138"/>
    </row>
    <row r="243" spans="46:50" ht="16" customHeight="1" x14ac:dyDescent="0.15">
      <c r="AT243" s="138"/>
      <c r="AU243" s="138"/>
      <c r="AW243" s="138"/>
      <c r="AX243" s="138"/>
    </row>
    <row r="244" spans="46:50" ht="16" customHeight="1" x14ac:dyDescent="0.15">
      <c r="AT244" s="138"/>
      <c r="AU244" s="138"/>
      <c r="AW244" s="138"/>
      <c r="AX244" s="138"/>
    </row>
    <row r="245" spans="46:50" ht="16" customHeight="1" x14ac:dyDescent="0.15">
      <c r="AT245" s="138"/>
      <c r="AU245" s="138"/>
      <c r="AW245" s="138"/>
      <c r="AX245" s="138"/>
    </row>
    <row r="246" spans="46:50" ht="16" customHeight="1" x14ac:dyDescent="0.15">
      <c r="AT246" s="138"/>
      <c r="AU246" s="138"/>
      <c r="AW246" s="138"/>
      <c r="AX246" s="138"/>
    </row>
    <row r="247" spans="46:50" ht="16" customHeight="1" x14ac:dyDescent="0.15">
      <c r="AT247" s="138"/>
      <c r="AU247" s="138"/>
      <c r="AW247" s="138"/>
      <c r="AX247" s="138"/>
    </row>
    <row r="248" spans="46:50" ht="16" customHeight="1" x14ac:dyDescent="0.15">
      <c r="AT248" s="138"/>
      <c r="AU248" s="138"/>
      <c r="AW248" s="138"/>
      <c r="AX248" s="138"/>
    </row>
    <row r="249" spans="46:50" ht="16" customHeight="1" x14ac:dyDescent="0.15">
      <c r="AT249" s="138"/>
      <c r="AU249" s="138"/>
      <c r="AW249" s="138"/>
      <c r="AX249" s="138"/>
    </row>
    <row r="250" spans="46:50" ht="16" customHeight="1" x14ac:dyDescent="0.15">
      <c r="AT250" s="138"/>
      <c r="AU250" s="138"/>
      <c r="AW250" s="138"/>
      <c r="AX250" s="138"/>
    </row>
    <row r="251" spans="46:50" ht="16" customHeight="1" x14ac:dyDescent="0.15">
      <c r="AT251" s="138"/>
      <c r="AU251" s="138"/>
      <c r="AW251" s="138"/>
      <c r="AX251" s="138"/>
    </row>
    <row r="252" spans="46:50" ht="16" customHeight="1" x14ac:dyDescent="0.15">
      <c r="AT252" s="138"/>
      <c r="AU252" s="138"/>
      <c r="AW252" s="138"/>
      <c r="AX252" s="138"/>
    </row>
    <row r="253" spans="46:50" ht="16" customHeight="1" x14ac:dyDescent="0.15">
      <c r="AT253" s="138"/>
      <c r="AU253" s="138"/>
      <c r="AW253" s="138"/>
      <c r="AX253" s="138"/>
    </row>
    <row r="254" spans="46:50" ht="16" customHeight="1" x14ac:dyDescent="0.15">
      <c r="AT254" s="138"/>
      <c r="AU254" s="138"/>
      <c r="AW254" s="138"/>
      <c r="AX254" s="138"/>
    </row>
    <row r="255" spans="46:50" ht="16" customHeight="1" x14ac:dyDescent="0.15">
      <c r="AT255" s="138"/>
      <c r="AU255" s="138"/>
      <c r="AW255" s="138"/>
      <c r="AX255" s="138"/>
    </row>
    <row r="256" spans="46:50" ht="16" customHeight="1" x14ac:dyDescent="0.15">
      <c r="AT256" s="138"/>
      <c r="AU256" s="138"/>
      <c r="AW256" s="138"/>
      <c r="AX256" s="138"/>
    </row>
    <row r="257" spans="46:50" ht="16" customHeight="1" x14ac:dyDescent="0.15">
      <c r="AT257" s="138"/>
      <c r="AU257" s="138"/>
      <c r="AW257" s="138"/>
      <c r="AX257" s="138"/>
    </row>
    <row r="258" spans="46:50" ht="16" customHeight="1" x14ac:dyDescent="0.15">
      <c r="AT258" s="138"/>
      <c r="AU258" s="138"/>
      <c r="AW258" s="138"/>
      <c r="AX258" s="138"/>
    </row>
    <row r="259" spans="46:50" ht="16" customHeight="1" x14ac:dyDescent="0.15">
      <c r="AT259" s="138"/>
      <c r="AU259" s="138"/>
      <c r="AW259" s="138"/>
      <c r="AX259" s="138"/>
    </row>
    <row r="260" spans="46:50" ht="16" customHeight="1" x14ac:dyDescent="0.15">
      <c r="AT260" s="138"/>
      <c r="AU260" s="138"/>
      <c r="AW260" s="138"/>
      <c r="AX260" s="138"/>
    </row>
    <row r="261" spans="46:50" ht="16" customHeight="1" x14ac:dyDescent="0.15">
      <c r="AT261" s="138"/>
      <c r="AU261" s="138"/>
      <c r="AW261" s="138"/>
      <c r="AX261" s="138"/>
    </row>
    <row r="262" spans="46:50" ht="16" customHeight="1" x14ac:dyDescent="0.15">
      <c r="AT262" s="138"/>
      <c r="AU262" s="138"/>
      <c r="AW262" s="138"/>
      <c r="AX262" s="138"/>
    </row>
    <row r="263" spans="46:50" ht="16" customHeight="1" x14ac:dyDescent="0.15">
      <c r="AT263" s="138"/>
      <c r="AU263" s="138"/>
      <c r="AW263" s="138"/>
      <c r="AX263" s="138"/>
    </row>
    <row r="264" spans="46:50" ht="16" customHeight="1" x14ac:dyDescent="0.15">
      <c r="AT264" s="138"/>
      <c r="AU264" s="138"/>
      <c r="AW264" s="138"/>
      <c r="AX264" s="138"/>
    </row>
    <row r="265" spans="46:50" ht="16" customHeight="1" x14ac:dyDescent="0.15">
      <c r="AT265" s="138"/>
      <c r="AU265" s="138"/>
      <c r="AW265" s="138"/>
      <c r="AX265" s="138"/>
    </row>
    <row r="266" spans="46:50" ht="16" customHeight="1" x14ac:dyDescent="0.15">
      <c r="AT266" s="138"/>
      <c r="AU266" s="138"/>
      <c r="AW266" s="138"/>
      <c r="AX266" s="138"/>
    </row>
    <row r="267" spans="46:50" ht="16" customHeight="1" x14ac:dyDescent="0.15">
      <c r="AT267" s="138"/>
      <c r="AU267" s="138"/>
      <c r="AW267" s="138"/>
      <c r="AX267" s="138"/>
    </row>
    <row r="268" spans="46:50" ht="16" customHeight="1" x14ac:dyDescent="0.15">
      <c r="AT268" s="138"/>
      <c r="AU268" s="138"/>
      <c r="AW268" s="138"/>
      <c r="AX268" s="138"/>
    </row>
    <row r="269" spans="46:50" ht="16" customHeight="1" x14ac:dyDescent="0.15">
      <c r="AT269" s="138"/>
      <c r="AU269" s="138"/>
      <c r="AW269" s="138"/>
      <c r="AX269" s="138"/>
    </row>
    <row r="270" spans="46:50" ht="16" customHeight="1" x14ac:dyDescent="0.15">
      <c r="AT270" s="138"/>
      <c r="AU270" s="138"/>
      <c r="AW270" s="138"/>
      <c r="AX270" s="138"/>
    </row>
    <row r="271" spans="46:50" ht="16" customHeight="1" x14ac:dyDescent="0.15">
      <c r="AT271" s="138"/>
      <c r="AU271" s="138"/>
      <c r="AW271" s="138"/>
      <c r="AX271" s="138"/>
    </row>
    <row r="272" spans="46:50" ht="16" customHeight="1" x14ac:dyDescent="0.15">
      <c r="AT272" s="138"/>
      <c r="AU272" s="138"/>
      <c r="AW272" s="138"/>
      <c r="AX272" s="138"/>
    </row>
    <row r="273" spans="46:50" ht="16" customHeight="1" x14ac:dyDescent="0.15">
      <c r="AT273" s="138"/>
      <c r="AU273" s="138"/>
      <c r="AW273" s="138"/>
      <c r="AX273" s="138"/>
    </row>
    <row r="274" spans="46:50" ht="16" customHeight="1" x14ac:dyDescent="0.15">
      <c r="AT274" s="138"/>
      <c r="AU274" s="138"/>
      <c r="AW274" s="138"/>
      <c r="AX274" s="138"/>
    </row>
    <row r="275" spans="46:50" ht="16" customHeight="1" x14ac:dyDescent="0.15">
      <c r="AT275" s="138"/>
      <c r="AU275" s="138"/>
      <c r="AW275" s="138"/>
      <c r="AX275" s="138"/>
    </row>
    <row r="276" spans="46:50" ht="16" customHeight="1" x14ac:dyDescent="0.15">
      <c r="AT276" s="138"/>
      <c r="AU276" s="138"/>
      <c r="AW276" s="138"/>
      <c r="AX276" s="138"/>
    </row>
    <row r="277" spans="46:50" ht="16" customHeight="1" x14ac:dyDescent="0.15">
      <c r="AT277" s="138"/>
      <c r="AU277" s="138"/>
      <c r="AW277" s="138"/>
      <c r="AX277" s="138"/>
    </row>
    <row r="278" spans="46:50" ht="16" customHeight="1" x14ac:dyDescent="0.15">
      <c r="AT278" s="138"/>
      <c r="AU278" s="138"/>
      <c r="AW278" s="138"/>
      <c r="AX278" s="138"/>
    </row>
    <row r="279" spans="46:50" ht="16" customHeight="1" x14ac:dyDescent="0.15">
      <c r="AT279" s="138"/>
      <c r="AU279" s="138"/>
      <c r="AW279" s="138"/>
      <c r="AX279" s="138"/>
    </row>
    <row r="280" spans="46:50" ht="16" customHeight="1" x14ac:dyDescent="0.15">
      <c r="AT280" s="138"/>
      <c r="AU280" s="138"/>
      <c r="AW280" s="138"/>
      <c r="AX280" s="138"/>
    </row>
    <row r="281" spans="46:50" ht="16" customHeight="1" x14ac:dyDescent="0.15">
      <c r="AT281" s="138"/>
      <c r="AU281" s="138"/>
      <c r="AW281" s="138"/>
      <c r="AX281" s="138"/>
    </row>
    <row r="282" spans="46:50" ht="16" customHeight="1" x14ac:dyDescent="0.15">
      <c r="AT282" s="138"/>
      <c r="AU282" s="138"/>
      <c r="AW282" s="138"/>
      <c r="AX282" s="138"/>
    </row>
    <row r="283" spans="46:50" ht="16" customHeight="1" x14ac:dyDescent="0.15">
      <c r="AT283" s="138"/>
      <c r="AU283" s="138"/>
      <c r="AW283" s="138"/>
      <c r="AX283" s="138"/>
    </row>
    <row r="284" spans="46:50" ht="16" customHeight="1" x14ac:dyDescent="0.15">
      <c r="AT284" s="138"/>
      <c r="AU284" s="138"/>
      <c r="AW284" s="138"/>
      <c r="AX284" s="138"/>
    </row>
    <row r="285" spans="46:50" ht="16" customHeight="1" x14ac:dyDescent="0.15">
      <c r="AT285" s="138"/>
      <c r="AU285" s="138"/>
      <c r="AW285" s="138"/>
      <c r="AX285" s="138"/>
    </row>
    <row r="286" spans="46:50" ht="16" customHeight="1" x14ac:dyDescent="0.15">
      <c r="AT286" s="138"/>
      <c r="AU286" s="138"/>
      <c r="AW286" s="138"/>
      <c r="AX286" s="138"/>
    </row>
    <row r="287" spans="46:50" ht="16" customHeight="1" x14ac:dyDescent="0.15">
      <c r="AT287" s="138"/>
      <c r="AU287" s="138"/>
      <c r="AW287" s="138"/>
      <c r="AX287" s="138"/>
    </row>
    <row r="288" spans="46:50" ht="16" customHeight="1" x14ac:dyDescent="0.15">
      <c r="AT288" s="138"/>
      <c r="AU288" s="138"/>
      <c r="AW288" s="138"/>
      <c r="AX288" s="138"/>
    </row>
    <row r="289" spans="46:50" ht="16" customHeight="1" x14ac:dyDescent="0.15">
      <c r="AT289" s="138"/>
      <c r="AU289" s="138"/>
      <c r="AW289" s="138"/>
      <c r="AX289" s="138"/>
    </row>
    <row r="290" spans="46:50" ht="16" customHeight="1" x14ac:dyDescent="0.15">
      <c r="AT290" s="138"/>
      <c r="AU290" s="138"/>
      <c r="AW290" s="138"/>
      <c r="AX290" s="138"/>
    </row>
    <row r="291" spans="46:50" ht="16" customHeight="1" x14ac:dyDescent="0.15">
      <c r="AT291" s="138"/>
      <c r="AU291" s="138"/>
      <c r="AW291" s="138"/>
      <c r="AX291" s="138"/>
    </row>
    <row r="292" spans="46:50" ht="16" customHeight="1" x14ac:dyDescent="0.15">
      <c r="AT292" s="138"/>
      <c r="AU292" s="138"/>
      <c r="AW292" s="138"/>
      <c r="AX292" s="138"/>
    </row>
    <row r="293" spans="46:50" ht="16" customHeight="1" x14ac:dyDescent="0.15">
      <c r="AT293" s="138"/>
      <c r="AU293" s="138"/>
      <c r="AW293" s="138"/>
      <c r="AX293" s="138"/>
    </row>
    <row r="294" spans="46:50" ht="16" customHeight="1" x14ac:dyDescent="0.15">
      <c r="AT294" s="138"/>
      <c r="AU294" s="138"/>
      <c r="AW294" s="138"/>
      <c r="AX294" s="138"/>
    </row>
    <row r="295" spans="46:50" ht="16" customHeight="1" x14ac:dyDescent="0.15">
      <c r="AT295" s="138"/>
      <c r="AU295" s="138"/>
      <c r="AW295" s="138"/>
      <c r="AX295" s="138"/>
    </row>
    <row r="296" spans="46:50" ht="16" customHeight="1" x14ac:dyDescent="0.15">
      <c r="AT296" s="138"/>
      <c r="AU296" s="138"/>
      <c r="AW296" s="138"/>
      <c r="AX296" s="138"/>
    </row>
    <row r="297" spans="46:50" ht="16" customHeight="1" x14ac:dyDescent="0.15">
      <c r="AT297" s="138"/>
      <c r="AU297" s="138"/>
      <c r="AW297" s="138"/>
      <c r="AX297" s="138"/>
    </row>
    <row r="298" spans="46:50" ht="16" customHeight="1" x14ac:dyDescent="0.15">
      <c r="AT298" s="138"/>
      <c r="AU298" s="138"/>
      <c r="AW298" s="138"/>
      <c r="AX298" s="138"/>
    </row>
    <row r="299" spans="46:50" ht="16" customHeight="1" x14ac:dyDescent="0.15">
      <c r="AT299" s="138"/>
      <c r="AU299" s="138"/>
      <c r="AW299" s="138"/>
      <c r="AX299" s="138"/>
    </row>
    <row r="300" spans="46:50" ht="16" customHeight="1" x14ac:dyDescent="0.15">
      <c r="AT300" s="138"/>
      <c r="AU300" s="138"/>
      <c r="AW300" s="138"/>
      <c r="AX300" s="138"/>
    </row>
    <row r="301" spans="46:50" ht="16" customHeight="1" x14ac:dyDescent="0.15">
      <c r="AT301" s="138"/>
      <c r="AU301" s="138"/>
      <c r="AW301" s="138"/>
      <c r="AX301" s="138"/>
    </row>
    <row r="302" spans="46:50" ht="16" customHeight="1" x14ac:dyDescent="0.15">
      <c r="AT302" s="138"/>
      <c r="AU302" s="138"/>
      <c r="AW302" s="138"/>
      <c r="AX302" s="138"/>
    </row>
    <row r="303" spans="46:50" ht="16" customHeight="1" x14ac:dyDescent="0.15">
      <c r="AT303" s="138"/>
      <c r="AU303" s="138"/>
      <c r="AW303" s="138"/>
      <c r="AX303" s="138"/>
    </row>
    <row r="304" spans="46:50" ht="16" customHeight="1" x14ac:dyDescent="0.15">
      <c r="AT304" s="138"/>
      <c r="AU304" s="138"/>
      <c r="AW304" s="138"/>
      <c r="AX304" s="138"/>
    </row>
    <row r="305" spans="46:50" ht="16" customHeight="1" x14ac:dyDescent="0.15">
      <c r="AT305" s="138"/>
      <c r="AU305" s="138"/>
      <c r="AW305" s="138"/>
      <c r="AX305" s="138"/>
    </row>
    <row r="306" spans="46:50" ht="16" customHeight="1" x14ac:dyDescent="0.15">
      <c r="AT306" s="138"/>
      <c r="AU306" s="138"/>
      <c r="AW306" s="138"/>
      <c r="AX306" s="138"/>
    </row>
    <row r="307" spans="46:50" ht="16" customHeight="1" x14ac:dyDescent="0.15">
      <c r="AT307" s="138"/>
      <c r="AU307" s="138"/>
      <c r="AW307" s="138"/>
      <c r="AX307" s="138"/>
    </row>
    <row r="308" spans="46:50" ht="16" customHeight="1" x14ac:dyDescent="0.15">
      <c r="AT308" s="138"/>
      <c r="AU308" s="138"/>
      <c r="AW308" s="138"/>
      <c r="AX308" s="138"/>
    </row>
    <row r="309" spans="46:50" ht="16" customHeight="1" x14ac:dyDescent="0.15">
      <c r="AT309" s="138"/>
      <c r="AU309" s="138"/>
      <c r="AW309" s="138"/>
      <c r="AX309" s="138"/>
    </row>
    <row r="310" spans="46:50" ht="16" customHeight="1" x14ac:dyDescent="0.15">
      <c r="AT310" s="138"/>
      <c r="AU310" s="138"/>
      <c r="AW310" s="138"/>
      <c r="AX310" s="138"/>
    </row>
    <row r="311" spans="46:50" ht="16" customHeight="1" x14ac:dyDescent="0.15">
      <c r="AT311" s="138"/>
      <c r="AU311" s="138"/>
      <c r="AW311" s="138"/>
      <c r="AX311" s="138"/>
    </row>
    <row r="312" spans="46:50" ht="16" customHeight="1" x14ac:dyDescent="0.15">
      <c r="AT312" s="138"/>
      <c r="AU312" s="138"/>
      <c r="AW312" s="138"/>
      <c r="AX312" s="138"/>
    </row>
    <row r="313" spans="46:50" ht="16" customHeight="1" x14ac:dyDescent="0.15">
      <c r="AT313" s="138"/>
      <c r="AU313" s="138"/>
      <c r="AW313" s="138"/>
      <c r="AX313" s="138"/>
    </row>
    <row r="314" spans="46:50" ht="16" customHeight="1" x14ac:dyDescent="0.15">
      <c r="AT314" s="138"/>
      <c r="AU314" s="138"/>
      <c r="AW314" s="138"/>
      <c r="AX314" s="138"/>
    </row>
    <row r="315" spans="46:50" ht="16" customHeight="1" x14ac:dyDescent="0.15">
      <c r="AT315" s="138"/>
      <c r="AU315" s="138"/>
      <c r="AW315" s="138"/>
      <c r="AX315" s="138"/>
    </row>
    <row r="316" spans="46:50" ht="16" customHeight="1" x14ac:dyDescent="0.15">
      <c r="AT316" s="138"/>
      <c r="AU316" s="138"/>
      <c r="AW316" s="138"/>
      <c r="AX316" s="138"/>
    </row>
    <row r="317" spans="46:50" ht="16" customHeight="1" x14ac:dyDescent="0.15">
      <c r="AT317" s="138"/>
      <c r="AU317" s="138"/>
      <c r="AW317" s="138"/>
      <c r="AX317" s="138"/>
    </row>
    <row r="318" spans="46:50" ht="16" customHeight="1" x14ac:dyDescent="0.15">
      <c r="AT318" s="138"/>
      <c r="AU318" s="138"/>
      <c r="AW318" s="138"/>
      <c r="AX318" s="138"/>
    </row>
    <row r="319" spans="46:50" ht="16" customHeight="1" x14ac:dyDescent="0.15">
      <c r="AT319" s="138"/>
      <c r="AU319" s="138"/>
      <c r="AW319" s="138"/>
      <c r="AX319" s="138"/>
    </row>
    <row r="320" spans="46:50" ht="16" customHeight="1" x14ac:dyDescent="0.15">
      <c r="AT320" s="138"/>
      <c r="AU320" s="138"/>
      <c r="AW320" s="138"/>
      <c r="AX320" s="138"/>
    </row>
    <row r="321" spans="46:50" ht="16" customHeight="1" x14ac:dyDescent="0.15">
      <c r="AT321" s="138"/>
      <c r="AU321" s="138"/>
      <c r="AW321" s="138"/>
      <c r="AX321" s="138"/>
    </row>
    <row r="322" spans="46:50" ht="16" customHeight="1" x14ac:dyDescent="0.15">
      <c r="AT322" s="138"/>
      <c r="AU322" s="138"/>
      <c r="AW322" s="138"/>
      <c r="AX322" s="138"/>
    </row>
    <row r="323" spans="46:50" ht="16" customHeight="1" x14ac:dyDescent="0.15">
      <c r="AT323" s="138"/>
      <c r="AU323" s="138"/>
      <c r="AW323" s="138"/>
      <c r="AX323" s="138"/>
    </row>
    <row r="324" spans="46:50" ht="16" customHeight="1" x14ac:dyDescent="0.15">
      <c r="AT324" s="138"/>
      <c r="AU324" s="138"/>
      <c r="AW324" s="138"/>
      <c r="AX324" s="138"/>
    </row>
    <row r="325" spans="46:50" ht="16" customHeight="1" x14ac:dyDescent="0.15">
      <c r="AT325" s="138"/>
      <c r="AU325" s="138"/>
      <c r="AW325" s="138"/>
      <c r="AX325" s="138"/>
    </row>
    <row r="326" spans="46:50" ht="16" customHeight="1" x14ac:dyDescent="0.15">
      <c r="AT326" s="138"/>
      <c r="AU326" s="138"/>
      <c r="AW326" s="138"/>
      <c r="AX326" s="138"/>
    </row>
    <row r="327" spans="46:50" ht="16" customHeight="1" x14ac:dyDescent="0.15">
      <c r="AT327" s="138"/>
      <c r="AU327" s="138"/>
      <c r="AW327" s="138"/>
      <c r="AX327" s="138"/>
    </row>
    <row r="328" spans="46:50" ht="16" customHeight="1" x14ac:dyDescent="0.15">
      <c r="AT328" s="138"/>
      <c r="AU328" s="138"/>
      <c r="AW328" s="138"/>
      <c r="AX328" s="138"/>
    </row>
    <row r="329" spans="46:50" ht="16" customHeight="1" x14ac:dyDescent="0.15">
      <c r="AT329" s="138"/>
      <c r="AU329" s="138"/>
      <c r="AW329" s="138"/>
      <c r="AX329" s="138"/>
    </row>
    <row r="330" spans="46:50" ht="16" customHeight="1" x14ac:dyDescent="0.15">
      <c r="AT330" s="138"/>
      <c r="AU330" s="138"/>
      <c r="AW330" s="138"/>
      <c r="AX330" s="138"/>
    </row>
    <row r="331" spans="46:50" ht="16" customHeight="1" x14ac:dyDescent="0.15">
      <c r="AT331" s="138"/>
      <c r="AU331" s="138"/>
      <c r="AW331" s="138"/>
      <c r="AX331" s="138"/>
    </row>
    <row r="332" spans="46:50" ht="16" customHeight="1" x14ac:dyDescent="0.15">
      <c r="AT332" s="138"/>
      <c r="AU332" s="138"/>
      <c r="AW332" s="138"/>
      <c r="AX332" s="138"/>
    </row>
    <row r="333" spans="46:50" ht="16" customHeight="1" x14ac:dyDescent="0.15">
      <c r="AT333" s="138"/>
      <c r="AU333" s="138"/>
      <c r="AW333" s="138"/>
      <c r="AX333" s="138"/>
    </row>
    <row r="334" spans="46:50" ht="16" customHeight="1" x14ac:dyDescent="0.15">
      <c r="AT334" s="138"/>
      <c r="AU334" s="138"/>
      <c r="AW334" s="138"/>
      <c r="AX334" s="138"/>
    </row>
    <row r="335" spans="46:50" ht="16" customHeight="1" x14ac:dyDescent="0.15">
      <c r="AT335" s="138"/>
      <c r="AU335" s="138"/>
      <c r="AW335" s="138"/>
      <c r="AX335" s="138"/>
    </row>
    <row r="336" spans="46:50" ht="16" customHeight="1" x14ac:dyDescent="0.15">
      <c r="AT336" s="138"/>
      <c r="AU336" s="138"/>
      <c r="AW336" s="138"/>
      <c r="AX336" s="138"/>
    </row>
    <row r="337" spans="46:50" ht="16" customHeight="1" x14ac:dyDescent="0.15">
      <c r="AT337" s="138"/>
      <c r="AU337" s="138"/>
      <c r="AW337" s="138"/>
      <c r="AX337" s="138"/>
    </row>
    <row r="338" spans="46:50" ht="16" customHeight="1" x14ac:dyDescent="0.15">
      <c r="AT338" s="138"/>
      <c r="AU338" s="138"/>
      <c r="AW338" s="138"/>
      <c r="AX338" s="138"/>
    </row>
    <row r="339" spans="46:50" ht="16" customHeight="1" x14ac:dyDescent="0.15">
      <c r="AT339" s="138"/>
      <c r="AU339" s="138"/>
      <c r="AW339" s="138"/>
      <c r="AX339" s="138"/>
    </row>
    <row r="340" spans="46:50" ht="16" customHeight="1" x14ac:dyDescent="0.15">
      <c r="AT340" s="138"/>
      <c r="AU340" s="138"/>
      <c r="AW340" s="138"/>
      <c r="AX340" s="138"/>
    </row>
    <row r="341" spans="46:50" ht="16" customHeight="1" x14ac:dyDescent="0.15">
      <c r="AT341" s="138"/>
      <c r="AU341" s="138"/>
      <c r="AW341" s="138"/>
      <c r="AX341" s="138"/>
    </row>
    <row r="342" spans="46:50" ht="16" customHeight="1" x14ac:dyDescent="0.15">
      <c r="AT342" s="138"/>
      <c r="AU342" s="138"/>
      <c r="AW342" s="138"/>
      <c r="AX342" s="138"/>
    </row>
    <row r="343" spans="46:50" ht="16" customHeight="1" x14ac:dyDescent="0.15">
      <c r="AT343" s="138"/>
      <c r="AU343" s="138"/>
      <c r="AW343" s="138"/>
      <c r="AX343" s="138"/>
    </row>
    <row r="344" spans="46:50" ht="16" customHeight="1" x14ac:dyDescent="0.15">
      <c r="AT344" s="138"/>
      <c r="AU344" s="138"/>
      <c r="AW344" s="138"/>
      <c r="AX344" s="138"/>
    </row>
    <row r="345" spans="46:50" ht="16" customHeight="1" x14ac:dyDescent="0.15">
      <c r="AT345" s="138"/>
      <c r="AU345" s="138"/>
      <c r="AW345" s="138"/>
      <c r="AX345" s="138"/>
    </row>
    <row r="346" spans="46:50" ht="16" customHeight="1" x14ac:dyDescent="0.15">
      <c r="AT346" s="138"/>
      <c r="AU346" s="138"/>
      <c r="AW346" s="138"/>
      <c r="AX346" s="138"/>
    </row>
    <row r="347" spans="46:50" ht="16" customHeight="1" x14ac:dyDescent="0.15">
      <c r="AT347" s="138"/>
      <c r="AU347" s="138"/>
      <c r="AW347" s="138"/>
      <c r="AX347" s="138"/>
    </row>
    <row r="348" spans="46:50" ht="16" customHeight="1" x14ac:dyDescent="0.15">
      <c r="AT348" s="138"/>
      <c r="AU348" s="138"/>
      <c r="AW348" s="138"/>
      <c r="AX348" s="138"/>
    </row>
    <row r="349" spans="46:50" ht="16" customHeight="1" x14ac:dyDescent="0.15">
      <c r="AT349" s="138"/>
      <c r="AU349" s="138"/>
      <c r="AW349" s="138"/>
      <c r="AX349" s="138"/>
    </row>
    <row r="350" spans="46:50" ht="16" customHeight="1" x14ac:dyDescent="0.15">
      <c r="AT350" s="138"/>
      <c r="AU350" s="138"/>
      <c r="AW350" s="138"/>
      <c r="AX350" s="138"/>
    </row>
    <row r="351" spans="46:50" ht="16" customHeight="1" x14ac:dyDescent="0.15">
      <c r="AT351" s="138"/>
      <c r="AU351" s="138"/>
      <c r="AW351" s="138"/>
      <c r="AX351" s="138"/>
    </row>
    <row r="352" spans="46:50" ht="16" customHeight="1" x14ac:dyDescent="0.15">
      <c r="AT352" s="138"/>
      <c r="AU352" s="138"/>
      <c r="AW352" s="138"/>
      <c r="AX352" s="138"/>
    </row>
    <row r="353" spans="46:50" ht="16" customHeight="1" x14ac:dyDescent="0.15">
      <c r="AT353" s="138"/>
      <c r="AU353" s="138"/>
      <c r="AW353" s="138"/>
      <c r="AX353" s="138"/>
    </row>
    <row r="354" spans="46:50" ht="16" customHeight="1" x14ac:dyDescent="0.15">
      <c r="AT354" s="138"/>
      <c r="AU354" s="138"/>
      <c r="AW354" s="138"/>
      <c r="AX354" s="138"/>
    </row>
    <row r="355" spans="46:50" ht="16" customHeight="1" x14ac:dyDescent="0.15">
      <c r="AT355" s="138"/>
      <c r="AU355" s="138"/>
      <c r="AW355" s="138"/>
      <c r="AX355" s="138"/>
    </row>
    <row r="356" spans="46:50" ht="16" customHeight="1" x14ac:dyDescent="0.15">
      <c r="AT356" s="138"/>
      <c r="AU356" s="138"/>
      <c r="AW356" s="138"/>
      <c r="AX356" s="138"/>
    </row>
    <row r="357" spans="46:50" ht="16" customHeight="1" x14ac:dyDescent="0.15">
      <c r="AT357" s="138"/>
      <c r="AU357" s="138"/>
      <c r="AW357" s="138"/>
      <c r="AX357" s="138"/>
    </row>
    <row r="358" spans="46:50" ht="16" customHeight="1" x14ac:dyDescent="0.15">
      <c r="AT358" s="138"/>
      <c r="AU358" s="138"/>
      <c r="AW358" s="138"/>
      <c r="AX358" s="138"/>
    </row>
    <row r="359" spans="46:50" ht="16" customHeight="1" x14ac:dyDescent="0.15">
      <c r="AT359" s="138"/>
      <c r="AU359" s="138"/>
      <c r="AW359" s="138"/>
      <c r="AX359" s="138"/>
    </row>
    <row r="360" spans="46:50" ht="16" customHeight="1" x14ac:dyDescent="0.15">
      <c r="AT360" s="138"/>
      <c r="AU360" s="138"/>
      <c r="AW360" s="138"/>
      <c r="AX360" s="138"/>
    </row>
    <row r="361" spans="46:50" ht="16" customHeight="1" x14ac:dyDescent="0.15">
      <c r="AT361" s="138"/>
      <c r="AU361" s="138"/>
      <c r="AW361" s="138"/>
      <c r="AX361" s="138"/>
    </row>
    <row r="362" spans="46:50" ht="16" customHeight="1" x14ac:dyDescent="0.15">
      <c r="AT362" s="138"/>
      <c r="AU362" s="138"/>
      <c r="AW362" s="138"/>
      <c r="AX362" s="138"/>
    </row>
    <row r="363" spans="46:50" ht="16" customHeight="1" x14ac:dyDescent="0.15">
      <c r="AT363" s="138"/>
      <c r="AU363" s="138"/>
      <c r="AW363" s="138"/>
      <c r="AX363" s="138"/>
    </row>
    <row r="364" spans="46:50" ht="16" customHeight="1" x14ac:dyDescent="0.15">
      <c r="AT364" s="138"/>
      <c r="AU364" s="138"/>
      <c r="AW364" s="138"/>
      <c r="AX364" s="138"/>
    </row>
    <row r="365" spans="46:50" ht="16" customHeight="1" x14ac:dyDescent="0.15">
      <c r="AT365" s="138"/>
      <c r="AU365" s="138"/>
      <c r="AW365" s="138"/>
      <c r="AX365" s="138"/>
    </row>
    <row r="366" spans="46:50" ht="16" customHeight="1" x14ac:dyDescent="0.15">
      <c r="AT366" s="138"/>
      <c r="AU366" s="138"/>
      <c r="AW366" s="138"/>
      <c r="AX366" s="138"/>
    </row>
    <row r="367" spans="46:50" ht="16" customHeight="1" x14ac:dyDescent="0.15">
      <c r="AT367" s="138"/>
      <c r="AU367" s="138"/>
      <c r="AW367" s="138"/>
      <c r="AX367" s="138"/>
    </row>
    <row r="368" spans="46:50" ht="16" customHeight="1" x14ac:dyDescent="0.15">
      <c r="AT368" s="138"/>
      <c r="AU368" s="138"/>
      <c r="AW368" s="138"/>
      <c r="AX368" s="138"/>
    </row>
    <row r="369" spans="46:50" ht="16" customHeight="1" x14ac:dyDescent="0.15">
      <c r="AT369" s="138"/>
      <c r="AU369" s="138"/>
      <c r="AW369" s="138"/>
      <c r="AX369" s="138"/>
    </row>
    <row r="370" spans="46:50" ht="16" customHeight="1" x14ac:dyDescent="0.15">
      <c r="AT370" s="138"/>
      <c r="AU370" s="138"/>
      <c r="AW370" s="138"/>
      <c r="AX370" s="138"/>
    </row>
    <row r="371" spans="46:50" ht="16" customHeight="1" x14ac:dyDescent="0.15">
      <c r="AT371" s="138"/>
      <c r="AU371" s="138"/>
      <c r="AW371" s="138"/>
      <c r="AX371" s="138"/>
    </row>
    <row r="372" spans="46:50" ht="16" customHeight="1" x14ac:dyDescent="0.15">
      <c r="AT372" s="138"/>
      <c r="AU372" s="138"/>
      <c r="AW372" s="138"/>
      <c r="AX372" s="138"/>
    </row>
    <row r="373" spans="46:50" ht="16" customHeight="1" x14ac:dyDescent="0.15">
      <c r="AT373" s="138"/>
      <c r="AU373" s="138"/>
      <c r="AW373" s="138"/>
      <c r="AX373" s="138"/>
    </row>
    <row r="374" spans="46:50" ht="16" customHeight="1" x14ac:dyDescent="0.15">
      <c r="AT374" s="138"/>
      <c r="AU374" s="138"/>
      <c r="AW374" s="138"/>
      <c r="AX374" s="138"/>
    </row>
    <row r="375" spans="46:50" ht="16" customHeight="1" x14ac:dyDescent="0.15">
      <c r="AT375" s="138"/>
      <c r="AU375" s="138"/>
      <c r="AW375" s="138"/>
      <c r="AX375" s="138"/>
    </row>
    <row r="376" spans="46:50" ht="16" customHeight="1" x14ac:dyDescent="0.15">
      <c r="AT376" s="138"/>
      <c r="AU376" s="138"/>
      <c r="AW376" s="138"/>
      <c r="AX376" s="138"/>
    </row>
    <row r="377" spans="46:50" ht="16" customHeight="1" x14ac:dyDescent="0.15">
      <c r="AT377" s="138"/>
      <c r="AU377" s="138"/>
      <c r="AW377" s="138"/>
      <c r="AX377" s="138"/>
    </row>
    <row r="378" spans="46:50" ht="16" customHeight="1" x14ac:dyDescent="0.15">
      <c r="AT378" s="138"/>
      <c r="AU378" s="138"/>
      <c r="AW378" s="138"/>
      <c r="AX378" s="138"/>
    </row>
    <row r="379" spans="46:50" ht="16" customHeight="1" x14ac:dyDescent="0.15">
      <c r="AT379" s="138"/>
      <c r="AU379" s="138"/>
      <c r="AW379" s="138"/>
      <c r="AX379" s="138"/>
    </row>
    <row r="380" spans="46:50" ht="16" customHeight="1" x14ac:dyDescent="0.15">
      <c r="AT380" s="138"/>
      <c r="AU380" s="138"/>
      <c r="AW380" s="138"/>
      <c r="AX380" s="138"/>
    </row>
    <row r="381" spans="46:50" ht="16" customHeight="1" x14ac:dyDescent="0.15">
      <c r="AT381" s="138"/>
      <c r="AU381" s="138"/>
      <c r="AW381" s="138"/>
      <c r="AX381" s="138"/>
    </row>
    <row r="382" spans="46:50" ht="16" customHeight="1" x14ac:dyDescent="0.15">
      <c r="AT382" s="138"/>
      <c r="AU382" s="138"/>
      <c r="AW382" s="138"/>
      <c r="AX382" s="138"/>
    </row>
    <row r="383" spans="46:50" ht="16" customHeight="1" x14ac:dyDescent="0.15">
      <c r="AT383" s="138"/>
      <c r="AU383" s="138"/>
      <c r="AW383" s="138"/>
      <c r="AX383" s="138"/>
    </row>
    <row r="384" spans="46:50" ht="16" customHeight="1" x14ac:dyDescent="0.15">
      <c r="AT384" s="138"/>
      <c r="AU384" s="138"/>
      <c r="AW384" s="138"/>
      <c r="AX384" s="138"/>
    </row>
    <row r="385" spans="46:50" ht="16" customHeight="1" x14ac:dyDescent="0.15">
      <c r="AT385" s="138"/>
      <c r="AU385" s="138"/>
      <c r="AW385" s="138"/>
      <c r="AX385" s="138"/>
    </row>
    <row r="386" spans="46:50" ht="16" customHeight="1" x14ac:dyDescent="0.15">
      <c r="AT386" s="138"/>
      <c r="AU386" s="138"/>
      <c r="AW386" s="138"/>
      <c r="AX386" s="138"/>
    </row>
    <row r="387" spans="46:50" ht="16" customHeight="1" x14ac:dyDescent="0.15">
      <c r="AT387" s="138"/>
      <c r="AU387" s="138"/>
      <c r="AW387" s="138"/>
      <c r="AX387" s="138"/>
    </row>
    <row r="388" spans="46:50" ht="16" customHeight="1" x14ac:dyDescent="0.15">
      <c r="AT388" s="138"/>
      <c r="AU388" s="138"/>
      <c r="AW388" s="138"/>
      <c r="AX388" s="138"/>
    </row>
    <row r="389" spans="46:50" ht="16" customHeight="1" x14ac:dyDescent="0.15">
      <c r="AT389" s="138"/>
      <c r="AU389" s="138"/>
      <c r="AW389" s="138"/>
      <c r="AX389" s="138"/>
    </row>
    <row r="390" spans="46:50" ht="16" customHeight="1" x14ac:dyDescent="0.15">
      <c r="AT390" s="138"/>
      <c r="AU390" s="138"/>
      <c r="AW390" s="138"/>
      <c r="AX390" s="138"/>
    </row>
    <row r="391" spans="46:50" ht="16" customHeight="1" x14ac:dyDescent="0.15">
      <c r="AT391" s="138"/>
      <c r="AU391" s="138"/>
      <c r="AW391" s="138"/>
      <c r="AX391" s="138"/>
    </row>
    <row r="392" spans="46:50" ht="16" customHeight="1" x14ac:dyDescent="0.15">
      <c r="AT392" s="138"/>
      <c r="AU392" s="138"/>
      <c r="AW392" s="138"/>
      <c r="AX392" s="138"/>
    </row>
    <row r="393" spans="46:50" ht="16" customHeight="1" x14ac:dyDescent="0.15">
      <c r="AT393" s="138"/>
      <c r="AU393" s="138"/>
      <c r="AW393" s="138"/>
      <c r="AX393" s="138"/>
    </row>
    <row r="394" spans="46:50" ht="16" customHeight="1" x14ac:dyDescent="0.15">
      <c r="AT394" s="138"/>
      <c r="AU394" s="138"/>
      <c r="AW394" s="138"/>
      <c r="AX394" s="138"/>
    </row>
    <row r="395" spans="46:50" ht="16" customHeight="1" x14ac:dyDescent="0.15">
      <c r="AT395" s="138"/>
      <c r="AU395" s="138"/>
      <c r="AW395" s="138"/>
      <c r="AX395" s="138"/>
    </row>
    <row r="396" spans="46:50" ht="16" customHeight="1" x14ac:dyDescent="0.15">
      <c r="AT396" s="138"/>
      <c r="AU396" s="138"/>
      <c r="AW396" s="138"/>
      <c r="AX396" s="138"/>
    </row>
    <row r="397" spans="46:50" ht="16" customHeight="1" x14ac:dyDescent="0.15">
      <c r="AT397" s="138"/>
      <c r="AU397" s="138"/>
      <c r="AW397" s="138"/>
      <c r="AX397" s="138"/>
    </row>
    <row r="398" spans="46:50" ht="16" customHeight="1" x14ac:dyDescent="0.15">
      <c r="AT398" s="138"/>
      <c r="AU398" s="138"/>
      <c r="AW398" s="138"/>
      <c r="AX398" s="138"/>
    </row>
    <row r="399" spans="46:50" ht="16" customHeight="1" x14ac:dyDescent="0.15">
      <c r="AT399" s="138"/>
      <c r="AU399" s="138"/>
      <c r="AW399" s="138"/>
      <c r="AX399" s="138"/>
    </row>
    <row r="400" spans="46:50" ht="16" customHeight="1" x14ac:dyDescent="0.15">
      <c r="AT400" s="138"/>
      <c r="AU400" s="138"/>
      <c r="AW400" s="138"/>
      <c r="AX400" s="138"/>
    </row>
    <row r="401" spans="46:50" ht="16" customHeight="1" x14ac:dyDescent="0.15">
      <c r="AT401" s="138"/>
      <c r="AU401" s="138"/>
      <c r="AW401" s="138"/>
      <c r="AX401" s="138"/>
    </row>
    <row r="402" spans="46:50" ht="16" customHeight="1" x14ac:dyDescent="0.15">
      <c r="AT402" s="138"/>
      <c r="AU402" s="138"/>
      <c r="AW402" s="138"/>
      <c r="AX402" s="138"/>
    </row>
    <row r="403" spans="46:50" ht="16" customHeight="1" x14ac:dyDescent="0.15">
      <c r="AT403" s="138"/>
      <c r="AU403" s="138"/>
      <c r="AW403" s="138"/>
      <c r="AX403" s="138"/>
    </row>
    <row r="404" spans="46:50" ht="16" customHeight="1" x14ac:dyDescent="0.15">
      <c r="AT404" s="138"/>
      <c r="AU404" s="138"/>
      <c r="AW404" s="138"/>
      <c r="AX404" s="138"/>
    </row>
    <row r="405" spans="46:50" ht="16" customHeight="1" x14ac:dyDescent="0.15">
      <c r="AT405" s="138"/>
      <c r="AU405" s="138"/>
      <c r="AW405" s="138"/>
      <c r="AX405" s="138"/>
    </row>
    <row r="406" spans="46:50" ht="16" customHeight="1" x14ac:dyDescent="0.15">
      <c r="AT406" s="138"/>
      <c r="AU406" s="138"/>
      <c r="AW406" s="138"/>
      <c r="AX406" s="138"/>
    </row>
    <row r="407" spans="46:50" ht="16" customHeight="1" x14ac:dyDescent="0.15">
      <c r="AT407" s="138"/>
      <c r="AU407" s="138"/>
      <c r="AW407" s="138"/>
      <c r="AX407" s="138"/>
    </row>
    <row r="408" spans="46:50" ht="16" customHeight="1" x14ac:dyDescent="0.15">
      <c r="AT408" s="138"/>
      <c r="AU408" s="138"/>
      <c r="AW408" s="138"/>
      <c r="AX408" s="138"/>
    </row>
    <row r="409" spans="46:50" ht="16" customHeight="1" x14ac:dyDescent="0.15">
      <c r="AT409" s="138"/>
      <c r="AU409" s="138"/>
      <c r="AW409" s="138"/>
      <c r="AX409" s="138"/>
    </row>
    <row r="410" spans="46:50" ht="16" customHeight="1" x14ac:dyDescent="0.15">
      <c r="AT410" s="138"/>
      <c r="AU410" s="138"/>
      <c r="AW410" s="138"/>
      <c r="AX410" s="138"/>
    </row>
    <row r="411" spans="46:50" ht="16" customHeight="1" x14ac:dyDescent="0.15">
      <c r="AT411" s="138"/>
      <c r="AU411" s="138"/>
      <c r="AW411" s="138"/>
      <c r="AX411" s="138"/>
    </row>
    <row r="412" spans="46:50" ht="16" customHeight="1" x14ac:dyDescent="0.15">
      <c r="AT412" s="138"/>
      <c r="AU412" s="138"/>
      <c r="AW412" s="138"/>
      <c r="AX412" s="138"/>
    </row>
  </sheetData>
  <conditionalFormatting sqref="AW99:AZ101 AM99:AU101 AA99:AJ101 AW103:AZ103 AW105:AZ108 AM103:AU103 AM105:AU108 AA103:AJ103 AA105:AJ108 AW91:AZ91 AW93:AZ96 AM91:AU91 AM93:AU96 AA91:AJ91 AA93:AJ96 AW79:AZ79 AW81:AZ89 AM79:AU79 AM81:AU89 AA79:AJ79 AA81:AJ89 AW62:AZ65 AM62:AU65 AA62:AJ65 AW67:AZ67 AW69:AZ77 AM67:AU67 AM69:AU77 AA67:AJ67 AA69:AJ77 AW42:AZ49 AM42:AU49 AA42:AJ49 AW30:AZ37 AM30:AU37 AA30:AJ37 AW18:AZ18 AM18:AU18 AA18:AJ18 AW20:AZ22 AW24:AZ24 AM20:AU22 AM24:AU24 AA20:AJ22 AA24:AJ24 AW6:AZ16 AM6:AU16 AA6:AJ16">
    <cfRule type="cellIs" dxfId="9" priority="1" stopIfTrue="1" operator="equal">
      <formula>3</formula>
    </cfRule>
    <cfRule type="cellIs" dxfId="8" priority="2" stopIfTrue="1" operator="equal">
      <formula>2</formula>
    </cfRule>
  </conditionalFormatting>
  <conditionalFormatting sqref="AA103:AZ103 AA105:AZ108 AA91:AZ91 AA93:AZ101 AA79:AZ79 AA81:AZ89 AA62:AZ65 AA67:AZ67 AA69:AZ77 AA42:AZ49 AA30:AZ37 AA18:AZ18 AA20:AZ22 AA24:AZ24 AA6:AZ16">
    <cfRule type="cellIs" dxfId="7" priority="3" operator="equal">
      <formula>3</formula>
    </cfRule>
    <cfRule type="cellIs" dxfId="6" priority="4" operator="equal">
      <formula>2</formula>
    </cfRule>
    <cfRule type="cellIs" dxfId="5" priority="5" operator="equal">
      <formula>1</formula>
    </cfRule>
  </conditionalFormatting>
  <conditionalFormatting sqref="AA103:AZ103 AA105:AZ1048576 AA91:AZ91 AA93:AZ101 AA79:AZ79 AA81:AZ89 AA62:AZ65 AA67:AZ67 AA69:AZ77 AA42:AZ49 AA30:AZ37 AA18:AZ18 AA20:AZ22 AA24:AZ24 AA6:AZ16">
    <cfRule type="cellIs" dxfId="4" priority="6" operator="equal">
      <formula>1</formula>
    </cfRule>
    <cfRule type="cellIs" dxfId="3" priority="7" operator="equal">
      <formula>3</formula>
    </cfRule>
  </conditionalFormatting>
  <conditionalFormatting sqref="AA109:AZ1048576"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3"/>
  <sheetViews>
    <sheetView zoomScale="110" zoomScaleNormal="110" zoomScalePageLayoutView="110" workbookViewId="0">
      <pane xSplit="2" ySplit="1" topLeftCell="C2" activePane="bottomRight" state="frozenSplit"/>
      <selection activeCell="W95" sqref="W95"/>
      <selection pane="topRight" activeCell="W95" sqref="W95"/>
      <selection pane="bottomLeft" activeCell="W95" sqref="W95"/>
      <selection pane="bottomRight" activeCell="I21" sqref="I21"/>
    </sheetView>
  </sheetViews>
  <sheetFormatPr baseColWidth="10" defaultColWidth="8.83203125" defaultRowHeight="16" customHeight="1" x14ac:dyDescent="0.15"/>
  <cols>
    <col min="1" max="1" width="8.83203125" style="28"/>
    <col min="2" max="2" width="7.6640625" style="28" customWidth="1"/>
    <col min="3" max="3" width="8.83203125" style="28"/>
    <col min="4" max="4" width="20.33203125" style="28" customWidth="1"/>
    <col min="5" max="7" width="8.83203125" style="28"/>
    <col min="8" max="8" width="10.5" style="29" customWidth="1"/>
    <col min="9" max="9" width="10.5" style="35" customWidth="1"/>
    <col min="10" max="10" width="11" style="30" customWidth="1"/>
    <col min="11" max="11" width="9.33203125" style="31" customWidth="1"/>
    <col min="12" max="13" width="8.83203125" style="31"/>
    <col min="14" max="14" width="8.83203125" style="32"/>
    <col min="15" max="17" width="8.83203125" style="31"/>
    <col min="18" max="18" width="12.83203125" style="36" customWidth="1"/>
    <col min="19" max="19" width="10.83203125" style="33" customWidth="1"/>
    <col min="20" max="25" width="14.33203125" style="34" customWidth="1"/>
    <col min="26" max="26" width="14.33203125" style="58" customWidth="1"/>
    <col min="27" max="28" width="11.33203125" style="174" customWidth="1"/>
    <col min="29" max="30" width="11.33203125" style="164" customWidth="1"/>
    <col min="31" max="31" width="11.33203125" style="175" customWidth="1"/>
    <col min="32" max="33" width="11.33203125" style="176" customWidth="1"/>
    <col min="34" max="34" width="11.33203125" style="175" customWidth="1"/>
    <col min="35" max="36" width="11.33203125" style="176" customWidth="1"/>
    <col min="37" max="38" width="11.33203125" style="175" customWidth="1"/>
    <col min="39" max="39" width="11.33203125" style="164" customWidth="1"/>
    <col min="40" max="40" width="11.33203125" style="178" customWidth="1"/>
    <col min="41" max="42" width="11.33203125" style="175" customWidth="1"/>
    <col min="43" max="43" width="11.33203125" style="164" customWidth="1"/>
    <col min="44" max="44" width="11.33203125" style="175" customWidth="1"/>
    <col min="45" max="45" width="11.33203125" style="178" customWidth="1"/>
    <col min="46" max="48" width="11.33203125" style="175" customWidth="1"/>
    <col min="49" max="49" width="11.33203125" style="164" customWidth="1"/>
    <col min="50" max="50" width="11.33203125" style="179" customWidth="1"/>
    <col min="51" max="51" width="11.33203125" style="209" customWidth="1"/>
    <col min="52" max="53" width="11.33203125" style="174" customWidth="1"/>
    <col min="54" max="55" width="11.33203125" style="164" customWidth="1"/>
    <col min="56" max="56" width="11.33203125" style="175" customWidth="1"/>
    <col min="57" max="58" width="11.33203125" style="176" customWidth="1"/>
    <col min="59" max="59" width="11.33203125" style="175" customWidth="1"/>
    <col min="60" max="61" width="11.33203125" style="176" customWidth="1"/>
    <col min="62" max="62" width="11.33203125" style="175" customWidth="1"/>
    <col min="63" max="64" width="11.33203125" style="177" customWidth="1"/>
    <col min="65" max="66" width="11.33203125" style="175" customWidth="1"/>
    <col min="67" max="67" width="11.33203125" style="164" customWidth="1"/>
    <col min="68" max="68" width="11.33203125" style="178" customWidth="1"/>
    <col min="69" max="71" width="11.33203125" style="175" customWidth="1"/>
    <col min="72" max="72" width="11.33203125" style="164" customWidth="1"/>
    <col min="73" max="73" width="11.33203125" style="178" customWidth="1"/>
    <col min="74" max="76" width="11.33203125" style="175" customWidth="1"/>
    <col min="77" max="77" width="11.33203125" style="164" customWidth="1"/>
    <col min="78" max="78" width="11.33203125" style="179" customWidth="1"/>
    <col min="79" max="80" width="11.33203125" style="175" customWidth="1"/>
    <col min="81" max="81" width="11.33203125" style="164" customWidth="1"/>
    <col min="82" max="82" width="11.33203125" style="162" customWidth="1"/>
    <col min="83" max="84" width="11.33203125" style="174" customWidth="1"/>
    <col min="85" max="86" width="11.33203125" style="164" customWidth="1"/>
    <col min="87" max="87" width="11.33203125" style="175" customWidth="1"/>
    <col min="88" max="89" width="11.33203125" style="176" customWidth="1"/>
    <col min="90" max="90" width="11.33203125" style="175" customWidth="1"/>
    <col min="91" max="92" width="11.33203125" style="176" customWidth="1"/>
    <col min="93" max="93" width="11.33203125" style="175" customWidth="1"/>
    <col min="94" max="95" width="11.33203125" style="177" customWidth="1"/>
    <col min="96" max="97" width="11.33203125" style="175" customWidth="1"/>
    <col min="98" max="98" width="11.33203125" style="164" customWidth="1"/>
    <col min="99" max="99" width="11.33203125" style="178" customWidth="1"/>
    <col min="100" max="102" width="11.33203125" style="175" customWidth="1"/>
    <col min="103" max="103" width="11.33203125" style="164" customWidth="1"/>
    <col min="104" max="104" width="11.33203125" style="178" customWidth="1"/>
    <col min="105" max="107" width="11.33203125" style="175" customWidth="1"/>
    <col min="108" max="108" width="11.33203125" style="164" customWidth="1"/>
    <col min="109" max="109" width="11.33203125" style="179" customWidth="1"/>
    <col min="110" max="111" width="11.33203125" style="175" customWidth="1"/>
    <col min="112" max="112" width="11.33203125" style="164" customWidth="1"/>
    <col min="113" max="113" width="11.33203125" style="162" customWidth="1"/>
    <col min="114" max="115" width="11.33203125" style="174" customWidth="1"/>
    <col min="116" max="117" width="11.33203125" style="164" customWidth="1"/>
    <col min="118" max="118" width="11.33203125" style="175" customWidth="1"/>
    <col min="119" max="120" width="11.33203125" style="176" customWidth="1"/>
    <col min="121" max="121" width="11.33203125" style="175" customWidth="1"/>
    <col min="122" max="123" width="11.33203125" style="176" customWidth="1"/>
    <col min="124" max="124" width="11.33203125" style="175" customWidth="1"/>
    <col min="125" max="126" width="11.33203125" style="177" customWidth="1"/>
    <col min="127" max="128" width="11.33203125" style="175" customWidth="1"/>
    <col min="129" max="129" width="11.33203125" style="164" customWidth="1"/>
    <col min="130" max="130" width="11.33203125" style="178" customWidth="1"/>
    <col min="131" max="133" width="11.33203125" style="175" customWidth="1"/>
    <col min="134" max="134" width="11.33203125" style="164" customWidth="1"/>
    <col min="135" max="135" width="11.33203125" style="178" customWidth="1"/>
    <col min="136" max="138" width="11.33203125" style="175" customWidth="1"/>
    <col min="139" max="139" width="11.33203125" style="164" customWidth="1"/>
    <col min="140" max="140" width="11.33203125" style="179" customWidth="1"/>
    <col min="141" max="142" width="11.33203125" style="175" customWidth="1"/>
    <col min="143" max="143" width="11.33203125" style="164" customWidth="1"/>
    <col min="144" max="144" width="11.33203125" style="162" customWidth="1"/>
    <col min="145" max="16384" width="8.83203125" style="1"/>
  </cols>
  <sheetData>
    <row r="1" spans="1:144" s="205" customFormat="1" ht="25" customHeight="1" x14ac:dyDescent="0.15">
      <c r="A1" s="187" t="s">
        <v>0</v>
      </c>
      <c r="B1" s="187" t="s">
        <v>151</v>
      </c>
      <c r="C1" s="187" t="s">
        <v>136</v>
      </c>
      <c r="D1" s="187" t="s">
        <v>152</v>
      </c>
      <c r="E1" s="187" t="s">
        <v>137</v>
      </c>
      <c r="F1" s="187" t="s">
        <v>138</v>
      </c>
      <c r="G1" s="187" t="s">
        <v>139</v>
      </c>
      <c r="H1" s="188" t="s">
        <v>140</v>
      </c>
      <c r="I1" s="189" t="s">
        <v>141</v>
      </c>
      <c r="J1" s="190" t="s">
        <v>142</v>
      </c>
      <c r="K1" s="191" t="s">
        <v>148</v>
      </c>
      <c r="L1" s="191" t="s">
        <v>143</v>
      </c>
      <c r="M1" s="191" t="s">
        <v>145</v>
      </c>
      <c r="N1" s="192" t="s">
        <v>144</v>
      </c>
      <c r="O1" s="191" t="s">
        <v>149</v>
      </c>
      <c r="P1" s="191" t="s">
        <v>146</v>
      </c>
      <c r="Q1" s="191" t="s">
        <v>147</v>
      </c>
      <c r="R1" s="193" t="s">
        <v>153</v>
      </c>
      <c r="S1" s="194" t="s">
        <v>150</v>
      </c>
      <c r="T1" s="195" t="s">
        <v>1</v>
      </c>
      <c r="U1" s="195" t="s">
        <v>273</v>
      </c>
      <c r="V1" s="195" t="s">
        <v>271</v>
      </c>
      <c r="W1" s="195" t="s">
        <v>272</v>
      </c>
      <c r="X1" s="195" t="s">
        <v>309</v>
      </c>
      <c r="Y1" s="195" t="s">
        <v>124</v>
      </c>
      <c r="Z1" s="196" t="s">
        <v>305</v>
      </c>
      <c r="AA1" s="197" t="s">
        <v>670</v>
      </c>
      <c r="AB1" s="197" t="s">
        <v>648</v>
      </c>
      <c r="AC1" s="198" t="s">
        <v>671</v>
      </c>
      <c r="AD1" s="198" t="s">
        <v>673</v>
      </c>
      <c r="AE1" s="199" t="s">
        <v>685</v>
      </c>
      <c r="AF1" s="200" t="s">
        <v>686</v>
      </c>
      <c r="AG1" s="200" t="s">
        <v>687</v>
      </c>
      <c r="AH1" s="199" t="s">
        <v>649</v>
      </c>
      <c r="AI1" s="200" t="s">
        <v>672</v>
      </c>
      <c r="AJ1" s="200" t="s">
        <v>674</v>
      </c>
      <c r="AK1" s="199" t="s">
        <v>651</v>
      </c>
      <c r="AL1" s="199" t="s">
        <v>675</v>
      </c>
      <c r="AM1" s="198" t="s">
        <v>676</v>
      </c>
      <c r="AN1" s="202" t="s">
        <v>652</v>
      </c>
      <c r="AO1" s="199" t="s">
        <v>654</v>
      </c>
      <c r="AP1" s="199" t="s">
        <v>677</v>
      </c>
      <c r="AQ1" s="198" t="s">
        <v>678</v>
      </c>
      <c r="AR1" s="199" t="s">
        <v>653</v>
      </c>
      <c r="AS1" s="202" t="s">
        <v>655</v>
      </c>
      <c r="AT1" s="199" t="s">
        <v>656</v>
      </c>
      <c r="AU1" s="199" t="s">
        <v>657</v>
      </c>
      <c r="AV1" s="199" t="s">
        <v>679</v>
      </c>
      <c r="AW1" s="198" t="s">
        <v>680</v>
      </c>
      <c r="AX1" s="203" t="s">
        <v>658</v>
      </c>
      <c r="AY1" s="208" t="s">
        <v>659</v>
      </c>
      <c r="AZ1" s="197" t="s">
        <v>647</v>
      </c>
      <c r="BA1" s="197" t="s">
        <v>648</v>
      </c>
      <c r="BB1" s="198" t="s">
        <v>671</v>
      </c>
      <c r="BC1" s="198" t="s">
        <v>673</v>
      </c>
      <c r="BD1" s="199" t="s">
        <v>685</v>
      </c>
      <c r="BE1" s="200" t="s">
        <v>686</v>
      </c>
      <c r="BF1" s="200" t="s">
        <v>687</v>
      </c>
      <c r="BG1" s="199" t="s">
        <v>649</v>
      </c>
      <c r="BH1" s="200" t="s">
        <v>672</v>
      </c>
      <c r="BI1" s="200" t="s">
        <v>674</v>
      </c>
      <c r="BJ1" s="199" t="s">
        <v>650</v>
      </c>
      <c r="BK1" s="201" t="s">
        <v>681</v>
      </c>
      <c r="BL1" s="201" t="s">
        <v>683</v>
      </c>
      <c r="BM1" s="199" t="s">
        <v>651</v>
      </c>
      <c r="BN1" s="199" t="s">
        <v>675</v>
      </c>
      <c r="BO1" s="198" t="s">
        <v>676</v>
      </c>
      <c r="BP1" s="202" t="s">
        <v>652</v>
      </c>
      <c r="BQ1" s="199" t="s">
        <v>653</v>
      </c>
      <c r="BR1" s="199" t="s">
        <v>654</v>
      </c>
      <c r="BS1" s="199" t="s">
        <v>677</v>
      </c>
      <c r="BT1" s="198" t="s">
        <v>678</v>
      </c>
      <c r="BU1" s="202" t="s">
        <v>655</v>
      </c>
      <c r="BV1" s="199" t="s">
        <v>656</v>
      </c>
      <c r="BW1" s="199" t="s">
        <v>657</v>
      </c>
      <c r="BX1" s="199" t="s">
        <v>679</v>
      </c>
      <c r="BY1" s="198" t="s">
        <v>680</v>
      </c>
      <c r="BZ1" s="203" t="s">
        <v>658</v>
      </c>
      <c r="CA1" s="199" t="s">
        <v>659</v>
      </c>
      <c r="CB1" s="199" t="s">
        <v>660</v>
      </c>
      <c r="CC1" s="198" t="s">
        <v>682</v>
      </c>
      <c r="CD1" s="204" t="s">
        <v>684</v>
      </c>
      <c r="CE1" s="197" t="s">
        <v>647</v>
      </c>
      <c r="CF1" s="197" t="s">
        <v>648</v>
      </c>
      <c r="CG1" s="198" t="s">
        <v>671</v>
      </c>
      <c r="CH1" s="198" t="s">
        <v>673</v>
      </c>
      <c r="CI1" s="199" t="s">
        <v>685</v>
      </c>
      <c r="CJ1" s="200" t="s">
        <v>686</v>
      </c>
      <c r="CK1" s="200" t="s">
        <v>687</v>
      </c>
      <c r="CL1" s="199" t="s">
        <v>649</v>
      </c>
      <c r="CM1" s="200" t="s">
        <v>672</v>
      </c>
      <c r="CN1" s="200" t="s">
        <v>674</v>
      </c>
      <c r="CO1" s="199" t="s">
        <v>650</v>
      </c>
      <c r="CP1" s="201" t="s">
        <v>681</v>
      </c>
      <c r="CQ1" s="201" t="s">
        <v>683</v>
      </c>
      <c r="CR1" s="199" t="s">
        <v>651</v>
      </c>
      <c r="CS1" s="199" t="s">
        <v>675</v>
      </c>
      <c r="CT1" s="198" t="s">
        <v>676</v>
      </c>
      <c r="CU1" s="202" t="s">
        <v>652</v>
      </c>
      <c r="CV1" s="199" t="s">
        <v>653</v>
      </c>
      <c r="CW1" s="199" t="s">
        <v>654</v>
      </c>
      <c r="CX1" s="199" t="s">
        <v>677</v>
      </c>
      <c r="CY1" s="198" t="s">
        <v>678</v>
      </c>
      <c r="CZ1" s="202" t="s">
        <v>655</v>
      </c>
      <c r="DA1" s="199" t="s">
        <v>656</v>
      </c>
      <c r="DB1" s="199" t="s">
        <v>657</v>
      </c>
      <c r="DC1" s="199" t="s">
        <v>679</v>
      </c>
      <c r="DD1" s="198" t="s">
        <v>680</v>
      </c>
      <c r="DE1" s="203" t="s">
        <v>658</v>
      </c>
      <c r="DF1" s="199" t="s">
        <v>659</v>
      </c>
      <c r="DG1" s="199" t="s">
        <v>660</v>
      </c>
      <c r="DH1" s="198" t="s">
        <v>682</v>
      </c>
      <c r="DI1" s="204" t="s">
        <v>684</v>
      </c>
      <c r="DJ1" s="197" t="s">
        <v>647</v>
      </c>
      <c r="DK1" s="197" t="s">
        <v>648</v>
      </c>
      <c r="DL1" s="198" t="s">
        <v>671</v>
      </c>
      <c r="DM1" s="198" t="s">
        <v>673</v>
      </c>
      <c r="DN1" s="199" t="s">
        <v>685</v>
      </c>
      <c r="DO1" s="200" t="s">
        <v>686</v>
      </c>
      <c r="DP1" s="200" t="s">
        <v>687</v>
      </c>
      <c r="DQ1" s="199" t="s">
        <v>649</v>
      </c>
      <c r="DR1" s="200" t="s">
        <v>672</v>
      </c>
      <c r="DS1" s="200" t="s">
        <v>674</v>
      </c>
      <c r="DT1" s="199" t="s">
        <v>650</v>
      </c>
      <c r="DU1" s="201" t="s">
        <v>681</v>
      </c>
      <c r="DV1" s="201" t="s">
        <v>683</v>
      </c>
      <c r="DW1" s="199" t="s">
        <v>651</v>
      </c>
      <c r="DX1" s="199" t="s">
        <v>675</v>
      </c>
      <c r="DY1" s="198" t="s">
        <v>676</v>
      </c>
      <c r="DZ1" s="202" t="s">
        <v>652</v>
      </c>
      <c r="EA1" s="199" t="s">
        <v>653</v>
      </c>
      <c r="EB1" s="199" t="s">
        <v>654</v>
      </c>
      <c r="EC1" s="199" t="s">
        <v>677</v>
      </c>
      <c r="ED1" s="198" t="s">
        <v>678</v>
      </c>
      <c r="EE1" s="202" t="s">
        <v>655</v>
      </c>
      <c r="EF1" s="199" t="s">
        <v>656</v>
      </c>
      <c r="EG1" s="199" t="s">
        <v>657</v>
      </c>
      <c r="EH1" s="199" t="s">
        <v>679</v>
      </c>
      <c r="EI1" s="198" t="s">
        <v>680</v>
      </c>
      <c r="EJ1" s="203" t="s">
        <v>658</v>
      </c>
      <c r="EK1" s="199" t="s">
        <v>659</v>
      </c>
      <c r="EL1" s="199" t="s">
        <v>660</v>
      </c>
      <c r="EM1" s="198" t="s">
        <v>682</v>
      </c>
      <c r="EN1" s="204" t="s">
        <v>684</v>
      </c>
    </row>
    <row r="2" spans="1:144" s="2" customFormat="1" ht="16" customHeight="1" x14ac:dyDescent="0.15">
      <c r="A2" s="180" t="s">
        <v>123</v>
      </c>
      <c r="B2" s="180">
        <v>3</v>
      </c>
      <c r="C2" s="180">
        <v>1</v>
      </c>
      <c r="D2" s="180" t="s">
        <v>122</v>
      </c>
      <c r="E2" s="180">
        <v>10</v>
      </c>
      <c r="F2" s="180">
        <v>11</v>
      </c>
      <c r="G2" s="180">
        <v>2018</v>
      </c>
      <c r="H2" s="181">
        <v>34.814079999999997</v>
      </c>
      <c r="I2" s="35">
        <v>26.52148</v>
      </c>
      <c r="J2" s="182">
        <v>250.99799999999999</v>
      </c>
      <c r="K2" s="183">
        <v>15.563800000000001</v>
      </c>
      <c r="L2" s="183">
        <v>39.096200000000003</v>
      </c>
      <c r="M2" s="183">
        <v>1.5699999999999999E-2</v>
      </c>
      <c r="N2" s="184">
        <v>89.765799999999999</v>
      </c>
      <c r="O2" s="183">
        <v>192.54300000000001</v>
      </c>
      <c r="P2" s="183">
        <v>15.5237</v>
      </c>
      <c r="Q2" s="183">
        <v>29.0139</v>
      </c>
      <c r="R2" s="36">
        <v>2.1063000000000001</v>
      </c>
      <c r="S2" s="185"/>
      <c r="T2" s="186"/>
      <c r="U2" s="186" t="s">
        <v>169</v>
      </c>
      <c r="V2" s="186"/>
      <c r="W2" s="186"/>
      <c r="X2" s="186"/>
      <c r="Y2" s="186"/>
      <c r="Z2" s="58"/>
      <c r="AA2" s="174"/>
      <c r="AB2" s="174"/>
      <c r="AC2" s="164"/>
      <c r="AD2" s="164"/>
      <c r="AE2" s="175"/>
      <c r="AF2" s="176"/>
      <c r="AG2" s="176"/>
      <c r="AH2" s="175"/>
      <c r="AI2" s="176"/>
      <c r="AJ2" s="176"/>
      <c r="AK2" s="175"/>
      <c r="AL2" s="175"/>
      <c r="AM2" s="164"/>
      <c r="AN2" s="178"/>
      <c r="AO2" s="175"/>
      <c r="AP2" s="175"/>
      <c r="AQ2" s="164"/>
      <c r="AR2" s="175"/>
      <c r="AS2" s="178"/>
      <c r="AT2" s="175"/>
      <c r="AU2" s="175"/>
      <c r="AV2" s="175"/>
      <c r="AW2" s="164"/>
      <c r="AX2" s="179"/>
      <c r="AY2" s="209"/>
      <c r="AZ2" s="174"/>
      <c r="BA2" s="174"/>
      <c r="BB2" s="164"/>
      <c r="BC2" s="164"/>
      <c r="BD2" s="175"/>
      <c r="BE2" s="176"/>
      <c r="BF2" s="176"/>
      <c r="BG2" s="175"/>
      <c r="BH2" s="176"/>
      <c r="BI2" s="176"/>
      <c r="BJ2" s="175"/>
      <c r="BK2" s="177"/>
      <c r="BL2" s="177"/>
      <c r="BM2" s="175"/>
      <c r="BN2" s="175"/>
      <c r="BO2" s="164"/>
      <c r="BP2" s="178"/>
      <c r="BQ2" s="175"/>
      <c r="BR2" s="175"/>
      <c r="BS2" s="175"/>
      <c r="BT2" s="164"/>
      <c r="BU2" s="178"/>
      <c r="BV2" s="175"/>
      <c r="BW2" s="175"/>
      <c r="BX2" s="175"/>
      <c r="BY2" s="164"/>
      <c r="BZ2" s="179"/>
      <c r="CA2" s="175"/>
      <c r="CB2" s="175"/>
      <c r="CC2" s="164"/>
      <c r="CD2" s="162"/>
      <c r="CE2" s="174"/>
      <c r="CF2" s="174"/>
      <c r="CG2" s="164"/>
      <c r="CH2" s="164"/>
      <c r="CI2" s="175"/>
      <c r="CJ2" s="176"/>
      <c r="CK2" s="176"/>
      <c r="CL2" s="175"/>
      <c r="CM2" s="176"/>
      <c r="CN2" s="176"/>
      <c r="CO2" s="175"/>
      <c r="CP2" s="177"/>
      <c r="CQ2" s="177"/>
      <c r="CR2" s="175"/>
      <c r="CS2" s="175"/>
      <c r="CT2" s="164"/>
      <c r="CU2" s="178"/>
      <c r="CV2" s="175"/>
      <c r="CW2" s="175"/>
      <c r="CX2" s="175"/>
      <c r="CY2" s="164"/>
      <c r="CZ2" s="178"/>
      <c r="DA2" s="175"/>
      <c r="DB2" s="175"/>
      <c r="DC2" s="175"/>
      <c r="DD2" s="164"/>
      <c r="DE2" s="179"/>
      <c r="DF2" s="175"/>
      <c r="DG2" s="175"/>
      <c r="DH2" s="164"/>
      <c r="DI2" s="162"/>
      <c r="DJ2" s="174"/>
      <c r="DK2" s="174"/>
      <c r="DL2" s="164"/>
      <c r="DM2" s="164"/>
      <c r="DN2" s="175"/>
      <c r="DO2" s="176"/>
      <c r="DP2" s="176"/>
      <c r="DQ2" s="175"/>
      <c r="DR2" s="176"/>
      <c r="DS2" s="176"/>
      <c r="DT2" s="175"/>
      <c r="DU2" s="177"/>
      <c r="DV2" s="177"/>
      <c r="DW2" s="175"/>
      <c r="DX2" s="175"/>
      <c r="DY2" s="164"/>
      <c r="DZ2" s="178"/>
      <c r="EA2" s="175"/>
      <c r="EB2" s="175"/>
      <c r="EC2" s="175"/>
      <c r="ED2" s="164"/>
      <c r="EE2" s="178"/>
      <c r="EF2" s="175"/>
      <c r="EG2" s="175"/>
      <c r="EH2" s="175"/>
      <c r="EI2" s="164"/>
      <c r="EJ2" s="179"/>
      <c r="EK2" s="175"/>
      <c r="EL2" s="175"/>
      <c r="EM2" s="164"/>
      <c r="EN2" s="162"/>
    </row>
    <row r="3" spans="1:144" ht="16" customHeight="1" x14ac:dyDescent="0.15">
      <c r="A3" s="28" t="s">
        <v>123</v>
      </c>
      <c r="B3" s="28">
        <v>3</v>
      </c>
      <c r="C3" s="28">
        <v>2</v>
      </c>
      <c r="D3" s="28" t="s">
        <v>122</v>
      </c>
      <c r="E3" s="28">
        <v>10</v>
      </c>
      <c r="F3" s="28">
        <v>11</v>
      </c>
      <c r="G3" s="28">
        <v>2018</v>
      </c>
      <c r="H3" s="29">
        <v>34.814160000000001</v>
      </c>
      <c r="I3" s="35">
        <v>26.521280000000001</v>
      </c>
      <c r="J3" s="30">
        <v>199.78399999999999</v>
      </c>
      <c r="K3" s="31">
        <v>16.010400000000001</v>
      </c>
      <c r="L3" s="31">
        <v>39.139400000000002</v>
      </c>
      <c r="M3" s="31">
        <v>2.1600000000000001E-2</v>
      </c>
      <c r="N3" s="32">
        <v>89.759900000000002</v>
      </c>
      <c r="O3" s="31">
        <v>192.21799999999999</v>
      </c>
      <c r="P3" s="31">
        <v>15.9764</v>
      </c>
      <c r="Q3" s="31">
        <v>28.941400000000002</v>
      </c>
      <c r="R3" s="36">
        <v>2.1339000000000001</v>
      </c>
    </row>
    <row r="4" spans="1:144" ht="16" customHeight="1" x14ac:dyDescent="0.15">
      <c r="A4" s="28" t="s">
        <v>123</v>
      </c>
      <c r="B4" s="28">
        <v>3</v>
      </c>
      <c r="C4" s="28">
        <v>3</v>
      </c>
      <c r="D4" s="28" t="s">
        <v>122</v>
      </c>
      <c r="E4" s="28">
        <v>10</v>
      </c>
      <c r="F4" s="28">
        <v>11</v>
      </c>
      <c r="G4" s="28">
        <v>2018</v>
      </c>
      <c r="H4" s="29">
        <v>34.814160000000001</v>
      </c>
      <c r="I4" s="35">
        <v>26.521260000000002</v>
      </c>
      <c r="J4" s="30">
        <v>199.83</v>
      </c>
      <c r="K4" s="31">
        <v>16.010400000000001</v>
      </c>
      <c r="L4" s="31">
        <v>39.139699999999998</v>
      </c>
      <c r="M4" s="31">
        <v>1.9400000000000001E-2</v>
      </c>
      <c r="N4" s="32">
        <v>89.754499999999993</v>
      </c>
      <c r="O4" s="31">
        <v>190.232</v>
      </c>
      <c r="P4" s="31">
        <v>15.974299999999999</v>
      </c>
      <c r="Q4" s="31">
        <v>28.9422</v>
      </c>
      <c r="R4" s="36">
        <v>2.1269999999999998</v>
      </c>
      <c r="U4" s="34" t="s">
        <v>170</v>
      </c>
    </row>
    <row r="5" spans="1:144" ht="16" customHeight="1" x14ac:dyDescent="0.15">
      <c r="A5" s="28" t="s">
        <v>123</v>
      </c>
      <c r="B5" s="28">
        <v>3</v>
      </c>
      <c r="C5" s="28">
        <v>4</v>
      </c>
      <c r="D5" s="28" t="s">
        <v>122</v>
      </c>
      <c r="E5" s="28">
        <v>10</v>
      </c>
      <c r="F5" s="28">
        <v>11</v>
      </c>
      <c r="G5" s="28">
        <v>2018</v>
      </c>
      <c r="H5" s="29">
        <v>34.814279999999997</v>
      </c>
      <c r="I5" s="35">
        <v>26.520859999999999</v>
      </c>
      <c r="J5" s="30">
        <v>174.39</v>
      </c>
      <c r="K5" s="31">
        <v>16.320499999999999</v>
      </c>
      <c r="L5" s="31">
        <v>39.172800000000002</v>
      </c>
      <c r="M5" s="31">
        <v>2.3699999999999999E-2</v>
      </c>
      <c r="N5" s="32">
        <v>89.754000000000005</v>
      </c>
      <c r="O5" s="31">
        <v>193.929</v>
      </c>
      <c r="P5" s="31">
        <v>16.292100000000001</v>
      </c>
      <c r="Q5" s="31">
        <v>28.892199999999999</v>
      </c>
      <c r="R5" s="36">
        <v>2.1564999999999999</v>
      </c>
    </row>
    <row r="6" spans="1:144" ht="16" customHeight="1" x14ac:dyDescent="0.15">
      <c r="A6" s="28" t="s">
        <v>123</v>
      </c>
      <c r="B6" s="28">
        <v>3</v>
      </c>
      <c r="C6" s="28">
        <v>5</v>
      </c>
      <c r="D6" s="28" t="s">
        <v>122</v>
      </c>
      <c r="E6" s="28">
        <v>10</v>
      </c>
      <c r="F6" s="28">
        <v>11</v>
      </c>
      <c r="G6" s="28">
        <v>2018</v>
      </c>
      <c r="H6" s="29">
        <v>34.814279999999997</v>
      </c>
      <c r="I6" s="35">
        <v>26.520779999999998</v>
      </c>
      <c r="J6" s="30">
        <v>174.44900000000001</v>
      </c>
      <c r="K6" s="31">
        <v>16.3215</v>
      </c>
      <c r="L6" s="31">
        <v>39.172699999999999</v>
      </c>
      <c r="M6" s="31">
        <v>1.61E-2</v>
      </c>
      <c r="N6" s="32">
        <v>89.745199999999997</v>
      </c>
      <c r="O6" s="31">
        <v>194.88300000000001</v>
      </c>
      <c r="P6" s="31">
        <v>16.293299999999999</v>
      </c>
      <c r="Q6" s="31">
        <v>28.8919</v>
      </c>
      <c r="R6" s="36">
        <v>2.1695000000000002</v>
      </c>
      <c r="U6" s="34" t="s">
        <v>171</v>
      </c>
    </row>
    <row r="7" spans="1:144" ht="16" customHeight="1" x14ac:dyDescent="0.15">
      <c r="A7" s="28" t="s">
        <v>123</v>
      </c>
      <c r="B7" s="28">
        <v>3</v>
      </c>
      <c r="C7" s="28">
        <v>6</v>
      </c>
      <c r="D7" s="28" t="s">
        <v>122</v>
      </c>
      <c r="E7" s="28">
        <v>10</v>
      </c>
      <c r="F7" s="28">
        <v>11</v>
      </c>
      <c r="G7" s="28">
        <v>2018</v>
      </c>
      <c r="H7" s="29">
        <v>34.814459999999997</v>
      </c>
      <c r="I7" s="35">
        <v>26.520679999999999</v>
      </c>
      <c r="J7" s="30">
        <v>149.797</v>
      </c>
      <c r="K7" s="31">
        <v>16.5396</v>
      </c>
      <c r="L7" s="31">
        <v>39.182699999999997</v>
      </c>
      <c r="M7" s="31">
        <v>6.2100000000000002E-2</v>
      </c>
      <c r="N7" s="32">
        <v>89.592100000000002</v>
      </c>
      <c r="O7" s="31">
        <v>198.328</v>
      </c>
      <c r="P7" s="31">
        <v>16.527999999999999</v>
      </c>
      <c r="Q7" s="31">
        <v>28.843299999999999</v>
      </c>
      <c r="R7" s="36">
        <v>2.1989000000000001</v>
      </c>
    </row>
    <row r="8" spans="1:144" ht="16" customHeight="1" x14ac:dyDescent="0.15">
      <c r="A8" s="28" t="s">
        <v>123</v>
      </c>
      <c r="B8" s="28">
        <v>3</v>
      </c>
      <c r="C8" s="28">
        <v>7</v>
      </c>
      <c r="D8" s="28" t="s">
        <v>122</v>
      </c>
      <c r="E8" s="28">
        <v>10</v>
      </c>
      <c r="F8" s="28">
        <v>11</v>
      </c>
      <c r="G8" s="28">
        <v>2018</v>
      </c>
      <c r="H8" s="29">
        <v>34.814480000000003</v>
      </c>
      <c r="I8" s="35">
        <v>26.520679999999999</v>
      </c>
      <c r="J8" s="30">
        <v>149.74</v>
      </c>
      <c r="K8" s="31">
        <v>16.553999999999998</v>
      </c>
      <c r="L8" s="31">
        <v>39.182400000000001</v>
      </c>
      <c r="M8" s="31">
        <v>5.67E-2</v>
      </c>
      <c r="N8" s="32">
        <v>89.584699999999998</v>
      </c>
      <c r="O8" s="31">
        <v>198.964</v>
      </c>
      <c r="P8" s="31">
        <v>16.537400000000002</v>
      </c>
      <c r="Q8" s="31">
        <v>28.840800000000002</v>
      </c>
      <c r="R8" s="36">
        <v>2.2162999999999999</v>
      </c>
      <c r="U8" s="34" t="s">
        <v>172</v>
      </c>
    </row>
    <row r="9" spans="1:144" ht="16" customHeight="1" x14ac:dyDescent="0.15">
      <c r="A9" s="28" t="s">
        <v>123</v>
      </c>
      <c r="B9" s="28">
        <v>3</v>
      </c>
      <c r="C9" s="28">
        <v>8</v>
      </c>
      <c r="D9" s="28" t="s">
        <v>122</v>
      </c>
      <c r="E9" s="28">
        <v>10</v>
      </c>
      <c r="F9" s="28">
        <v>11</v>
      </c>
      <c r="G9" s="28">
        <v>2018</v>
      </c>
      <c r="H9" s="29">
        <v>34.814720000000001</v>
      </c>
      <c r="I9" s="35">
        <v>26.52056</v>
      </c>
      <c r="J9" s="30">
        <v>119.70099999999999</v>
      </c>
      <c r="K9" s="31">
        <v>17.044899999999998</v>
      </c>
      <c r="L9" s="31">
        <v>39.176000000000002</v>
      </c>
      <c r="M9" s="31">
        <v>9.2700000000000005E-2</v>
      </c>
      <c r="N9" s="32">
        <v>89.365099999999998</v>
      </c>
      <c r="O9" s="31">
        <v>208.06800000000001</v>
      </c>
      <c r="P9" s="31">
        <v>17.0227</v>
      </c>
      <c r="Q9" s="31">
        <v>28.718</v>
      </c>
      <c r="R9" s="36">
        <v>2.3258000000000001</v>
      </c>
      <c r="U9" s="34" t="s">
        <v>310</v>
      </c>
    </row>
    <row r="10" spans="1:144" ht="16" customHeight="1" x14ac:dyDescent="0.15">
      <c r="A10" s="28" t="s">
        <v>123</v>
      </c>
      <c r="B10" s="28">
        <v>3</v>
      </c>
      <c r="C10" s="28">
        <v>9</v>
      </c>
      <c r="D10" s="28" t="s">
        <v>122</v>
      </c>
      <c r="E10" s="28">
        <v>10</v>
      </c>
      <c r="F10" s="28">
        <v>11</v>
      </c>
      <c r="G10" s="28">
        <v>2018</v>
      </c>
      <c r="H10" s="29">
        <v>34.81476</v>
      </c>
      <c r="I10" s="35">
        <v>26.52054</v>
      </c>
      <c r="J10" s="30">
        <v>119.605</v>
      </c>
      <c r="K10" s="31">
        <v>17.046099999999999</v>
      </c>
      <c r="L10" s="31">
        <v>39.178699999999999</v>
      </c>
      <c r="M10" s="31">
        <v>9.8100000000000007E-2</v>
      </c>
      <c r="N10" s="32">
        <v>89.357799999999997</v>
      </c>
      <c r="O10" s="31">
        <v>207.066</v>
      </c>
      <c r="P10" s="31">
        <v>17.026399999999999</v>
      </c>
      <c r="Q10" s="31">
        <v>28.719200000000001</v>
      </c>
      <c r="R10" s="36">
        <v>2.3066</v>
      </c>
      <c r="U10" s="34" t="s">
        <v>173</v>
      </c>
    </row>
    <row r="11" spans="1:144" ht="16" customHeight="1" x14ac:dyDescent="0.15">
      <c r="A11" s="28" t="s">
        <v>123</v>
      </c>
      <c r="B11" s="28">
        <v>3</v>
      </c>
      <c r="C11" s="28">
        <v>10</v>
      </c>
      <c r="D11" s="28" t="s">
        <v>122</v>
      </c>
      <c r="E11" s="28">
        <v>10</v>
      </c>
      <c r="F11" s="28">
        <v>11</v>
      </c>
      <c r="G11" s="28">
        <v>2018</v>
      </c>
      <c r="H11" s="29">
        <v>34.815019999999997</v>
      </c>
      <c r="I11" s="35">
        <v>26.520399999999999</v>
      </c>
      <c r="J11" s="30">
        <v>100.009</v>
      </c>
      <c r="K11" s="31">
        <v>17.496200000000002</v>
      </c>
      <c r="L11" s="31">
        <v>39.052399999999999</v>
      </c>
      <c r="M11" s="31">
        <v>8.77E-2</v>
      </c>
      <c r="N11" s="32">
        <v>89.139600000000002</v>
      </c>
      <c r="O11" s="31">
        <v>220.44300000000001</v>
      </c>
      <c r="P11" s="31">
        <v>17.4771</v>
      </c>
      <c r="Q11" s="31">
        <v>28.5108</v>
      </c>
      <c r="R11" s="36">
        <v>2.4605999999999999</v>
      </c>
    </row>
    <row r="12" spans="1:144" ht="16" customHeight="1" x14ac:dyDescent="0.15">
      <c r="A12" s="28" t="s">
        <v>123</v>
      </c>
      <c r="B12" s="28">
        <v>3</v>
      </c>
      <c r="C12" s="28">
        <v>11</v>
      </c>
      <c r="D12" s="28" t="s">
        <v>122</v>
      </c>
      <c r="E12" s="28">
        <v>10</v>
      </c>
      <c r="F12" s="28">
        <v>11</v>
      </c>
      <c r="G12" s="28">
        <v>2018</v>
      </c>
      <c r="H12" s="29">
        <v>34.815060000000003</v>
      </c>
      <c r="I12" s="35">
        <v>26.520389999999999</v>
      </c>
      <c r="J12" s="30">
        <v>99.89</v>
      </c>
      <c r="K12" s="31">
        <v>17.4954</v>
      </c>
      <c r="L12" s="31">
        <v>39.0533</v>
      </c>
      <c r="M12" s="31">
        <v>9.6100000000000005E-2</v>
      </c>
      <c r="N12" s="32">
        <v>89.139600000000002</v>
      </c>
      <c r="O12" s="31">
        <v>224.17400000000001</v>
      </c>
      <c r="P12" s="31">
        <v>17.477499999999999</v>
      </c>
      <c r="Q12" s="31">
        <v>28.511299999999999</v>
      </c>
      <c r="R12" s="36">
        <v>2.4674</v>
      </c>
      <c r="U12" s="34" t="s">
        <v>174</v>
      </c>
    </row>
    <row r="13" spans="1:144" ht="16" customHeight="1" x14ac:dyDescent="0.15">
      <c r="A13" s="28" t="s">
        <v>123</v>
      </c>
      <c r="B13" s="28">
        <v>3</v>
      </c>
      <c r="C13" s="28">
        <v>12</v>
      </c>
      <c r="D13" s="28" t="s">
        <v>122</v>
      </c>
      <c r="E13" s="28">
        <v>10</v>
      </c>
      <c r="F13" s="28">
        <v>11</v>
      </c>
      <c r="G13" s="28">
        <v>2018</v>
      </c>
      <c r="H13" s="29">
        <v>34.815339999999999</v>
      </c>
      <c r="I13" s="35">
        <v>26.52054</v>
      </c>
      <c r="J13" s="30">
        <v>69.941000000000003</v>
      </c>
      <c r="K13" s="31">
        <v>20.222899999999999</v>
      </c>
      <c r="L13" s="31">
        <v>39.005699999999997</v>
      </c>
      <c r="M13" s="31">
        <v>8.9700000000000002E-2</v>
      </c>
      <c r="N13" s="32">
        <v>88.780100000000004</v>
      </c>
      <c r="O13" s="31">
        <v>226.26599999999999</v>
      </c>
      <c r="P13" s="31">
        <v>20.2149</v>
      </c>
      <c r="Q13" s="31">
        <v>27.762599999999999</v>
      </c>
      <c r="R13" s="36">
        <v>2.6101999999999999</v>
      </c>
    </row>
    <row r="14" spans="1:144" ht="16" customHeight="1" x14ac:dyDescent="0.15">
      <c r="A14" s="28" t="s">
        <v>123</v>
      </c>
      <c r="B14" s="28">
        <v>3</v>
      </c>
      <c r="C14" s="28">
        <v>13</v>
      </c>
      <c r="D14" s="28" t="s">
        <v>122</v>
      </c>
      <c r="E14" s="28">
        <v>10</v>
      </c>
      <c r="F14" s="28">
        <v>11</v>
      </c>
      <c r="G14" s="28">
        <v>2018</v>
      </c>
      <c r="H14" s="29">
        <v>34.815379999999998</v>
      </c>
      <c r="I14" s="35">
        <v>26.52054</v>
      </c>
      <c r="J14" s="30">
        <v>69.754000000000005</v>
      </c>
      <c r="K14" s="31">
        <v>20.2515</v>
      </c>
      <c r="L14" s="31">
        <v>39.0105</v>
      </c>
      <c r="M14" s="31">
        <v>8.4000000000000005E-2</v>
      </c>
      <c r="N14" s="32">
        <v>88.780600000000007</v>
      </c>
      <c r="O14" s="31">
        <v>227.21799999999999</v>
      </c>
      <c r="P14" s="31">
        <v>20.242699999999999</v>
      </c>
      <c r="Q14" s="31">
        <v>27.758800000000001</v>
      </c>
      <c r="R14" s="36">
        <v>2.6133000000000002</v>
      </c>
      <c r="U14" s="34" t="s">
        <v>175</v>
      </c>
    </row>
    <row r="15" spans="1:144" ht="16" customHeight="1" x14ac:dyDescent="0.15">
      <c r="A15" s="28" t="s">
        <v>123</v>
      </c>
      <c r="B15" s="28">
        <v>3</v>
      </c>
      <c r="C15" s="28">
        <v>14</v>
      </c>
      <c r="D15" s="28" t="s">
        <v>122</v>
      </c>
      <c r="E15" s="28">
        <v>10</v>
      </c>
      <c r="F15" s="28">
        <v>11</v>
      </c>
      <c r="G15" s="28">
        <v>2018</v>
      </c>
      <c r="H15" s="29">
        <v>34.815640000000002</v>
      </c>
      <c r="I15" s="35">
        <v>26.52036</v>
      </c>
      <c r="J15" s="30">
        <v>49.959000000000003</v>
      </c>
      <c r="K15" s="31">
        <v>24.172000000000001</v>
      </c>
      <c r="L15" s="31">
        <v>39.695700000000002</v>
      </c>
      <c r="M15" s="31">
        <v>4.6899999999999997E-2</v>
      </c>
      <c r="N15" s="32">
        <v>88.751800000000003</v>
      </c>
      <c r="O15" s="31">
        <v>188.791</v>
      </c>
      <c r="P15" s="31">
        <v>24.162500000000001</v>
      </c>
      <c r="Q15" s="31">
        <v>27.152100000000001</v>
      </c>
      <c r="R15" s="36">
        <v>2.4123000000000001</v>
      </c>
    </row>
    <row r="16" spans="1:144" ht="16" customHeight="1" x14ac:dyDescent="0.15">
      <c r="A16" s="28" t="s">
        <v>123</v>
      </c>
      <c r="B16" s="28">
        <v>3</v>
      </c>
      <c r="C16" s="28">
        <v>15</v>
      </c>
      <c r="D16" s="28" t="s">
        <v>122</v>
      </c>
      <c r="E16" s="28">
        <v>10</v>
      </c>
      <c r="F16" s="28">
        <v>11</v>
      </c>
      <c r="G16" s="28">
        <v>2018</v>
      </c>
      <c r="H16" s="29">
        <v>34.815660000000001</v>
      </c>
      <c r="I16" s="35">
        <v>26.520320000000002</v>
      </c>
      <c r="J16" s="30">
        <v>49.904000000000003</v>
      </c>
      <c r="K16" s="31">
        <v>24.164999999999999</v>
      </c>
      <c r="L16" s="31">
        <v>39.696199999999997</v>
      </c>
      <c r="M16" s="31">
        <v>4.99E-2</v>
      </c>
      <c r="N16" s="32">
        <v>88.763499999999993</v>
      </c>
      <c r="O16" s="31">
        <v>189.48599999999999</v>
      </c>
      <c r="P16" s="31">
        <v>24.151900000000001</v>
      </c>
      <c r="Q16" s="31">
        <v>27.1556</v>
      </c>
      <c r="R16" s="36">
        <v>2.4089</v>
      </c>
      <c r="U16" s="34" t="s">
        <v>176</v>
      </c>
    </row>
    <row r="17" spans="1:144" ht="16" customHeight="1" x14ac:dyDescent="0.15">
      <c r="A17" s="28" t="s">
        <v>123</v>
      </c>
      <c r="B17" s="28">
        <v>3</v>
      </c>
      <c r="C17" s="28">
        <v>16</v>
      </c>
      <c r="D17" s="28" t="s">
        <v>122</v>
      </c>
      <c r="E17" s="28">
        <v>10</v>
      </c>
      <c r="F17" s="28">
        <v>11</v>
      </c>
      <c r="G17" s="28">
        <v>2018</v>
      </c>
      <c r="H17" s="29">
        <v>34.815800000000003</v>
      </c>
      <c r="I17" s="35">
        <v>26.520399999999999</v>
      </c>
      <c r="J17" s="30">
        <v>30.780999999999999</v>
      </c>
      <c r="K17" s="31">
        <v>24.359200000000001</v>
      </c>
      <c r="L17" s="31">
        <v>39.688699999999997</v>
      </c>
      <c r="M17" s="31">
        <v>4.3099999999999999E-2</v>
      </c>
      <c r="N17" s="32">
        <v>88.722399999999993</v>
      </c>
      <c r="O17" s="31">
        <v>191.773</v>
      </c>
      <c r="P17" s="31">
        <v>24.354500000000002</v>
      </c>
      <c r="Q17" s="31">
        <v>27.0883</v>
      </c>
      <c r="R17" s="36">
        <v>2.4401999999999999</v>
      </c>
    </row>
    <row r="18" spans="1:144" ht="16" customHeight="1" x14ac:dyDescent="0.15">
      <c r="A18" s="28" t="s">
        <v>123</v>
      </c>
      <c r="B18" s="28">
        <v>3</v>
      </c>
      <c r="C18" s="28">
        <v>17</v>
      </c>
      <c r="D18" s="28" t="s">
        <v>122</v>
      </c>
      <c r="E18" s="28">
        <v>10</v>
      </c>
      <c r="F18" s="28">
        <v>11</v>
      </c>
      <c r="G18" s="28">
        <v>2018</v>
      </c>
      <c r="H18" s="29">
        <v>34.815820000000002</v>
      </c>
      <c r="I18" s="35">
        <v>26.52047</v>
      </c>
      <c r="J18" s="30">
        <v>30.765000000000001</v>
      </c>
      <c r="K18" s="31">
        <v>24.3886</v>
      </c>
      <c r="L18" s="31">
        <v>39.688400000000001</v>
      </c>
      <c r="M18" s="31">
        <v>4.7800000000000002E-2</v>
      </c>
      <c r="N18" s="32">
        <v>88.706299999999999</v>
      </c>
      <c r="O18" s="31">
        <v>189.864</v>
      </c>
      <c r="P18" s="31">
        <v>24.377500000000001</v>
      </c>
      <c r="Q18" s="31">
        <v>27.081</v>
      </c>
      <c r="R18" s="36">
        <v>2.4340999999999999</v>
      </c>
      <c r="U18" s="34" t="s">
        <v>177</v>
      </c>
    </row>
    <row r="19" spans="1:144" ht="16" customHeight="1" x14ac:dyDescent="0.15">
      <c r="A19" s="28" t="s">
        <v>123</v>
      </c>
      <c r="B19" s="28">
        <v>3</v>
      </c>
      <c r="C19" s="28">
        <v>18</v>
      </c>
      <c r="D19" s="28" t="s">
        <v>122</v>
      </c>
      <c r="E19" s="28">
        <v>10</v>
      </c>
      <c r="F19" s="28">
        <v>11</v>
      </c>
      <c r="G19" s="28">
        <v>2018</v>
      </c>
      <c r="H19" s="29">
        <v>34.815660000000001</v>
      </c>
      <c r="I19" s="35">
        <v>26.520859999999999</v>
      </c>
      <c r="J19" s="30">
        <v>19.777999999999999</v>
      </c>
      <c r="K19" s="31">
        <v>24.643899999999999</v>
      </c>
      <c r="L19" s="31">
        <v>39.688099999999999</v>
      </c>
      <c r="M19" s="31">
        <v>4.07E-2</v>
      </c>
      <c r="N19" s="32">
        <v>88.705799999999996</v>
      </c>
      <c r="O19" s="31">
        <v>193.48099999999999</v>
      </c>
      <c r="P19" s="31">
        <v>24.6372</v>
      </c>
      <c r="Q19" s="31">
        <v>27.001200000000001</v>
      </c>
      <c r="R19" s="36">
        <v>2.4649999999999999</v>
      </c>
    </row>
    <row r="20" spans="1:144" ht="16" customHeight="1" x14ac:dyDescent="0.15">
      <c r="A20" s="28" t="s">
        <v>123</v>
      </c>
      <c r="B20" s="28">
        <v>3</v>
      </c>
      <c r="C20" s="28">
        <v>19</v>
      </c>
      <c r="D20" s="28" t="s">
        <v>122</v>
      </c>
      <c r="E20" s="28">
        <v>10</v>
      </c>
      <c r="F20" s="28">
        <v>11</v>
      </c>
      <c r="G20" s="28">
        <v>2018</v>
      </c>
      <c r="H20" s="29">
        <v>34.815640000000002</v>
      </c>
      <c r="I20" s="35">
        <v>26.520900000000001</v>
      </c>
      <c r="J20" s="30">
        <v>19.716000000000001</v>
      </c>
      <c r="K20" s="31">
        <v>24.646799999999999</v>
      </c>
      <c r="L20" s="31">
        <v>39.688000000000002</v>
      </c>
      <c r="M20" s="31">
        <v>4.1799999999999997E-2</v>
      </c>
      <c r="N20" s="32">
        <v>88.689099999999996</v>
      </c>
      <c r="O20" s="31">
        <v>191.00800000000001</v>
      </c>
      <c r="P20" s="31">
        <v>24.644100000000002</v>
      </c>
      <c r="Q20" s="31">
        <v>26.999099999999999</v>
      </c>
      <c r="R20" s="36">
        <v>2.4338000000000002</v>
      </c>
      <c r="U20" s="34" t="s">
        <v>178</v>
      </c>
    </row>
    <row r="21" spans="1:144" ht="16" customHeight="1" x14ac:dyDescent="0.15">
      <c r="A21" s="28" t="s">
        <v>123</v>
      </c>
      <c r="B21" s="28">
        <v>3</v>
      </c>
      <c r="C21" s="28">
        <v>20</v>
      </c>
      <c r="D21" s="28" t="s">
        <v>122</v>
      </c>
      <c r="E21" s="28">
        <v>10</v>
      </c>
      <c r="F21" s="28">
        <v>11</v>
      </c>
      <c r="G21" s="28">
        <v>2018</v>
      </c>
      <c r="H21" s="29">
        <v>34.8155</v>
      </c>
      <c r="I21" s="35">
        <v>26.52148</v>
      </c>
      <c r="J21" s="30">
        <v>5.7770000000000001</v>
      </c>
      <c r="K21" s="31">
        <v>24.6632</v>
      </c>
      <c r="L21" s="31">
        <v>39.688499999999998</v>
      </c>
      <c r="M21" s="31">
        <v>3.95E-2</v>
      </c>
      <c r="N21" s="32">
        <v>88.691100000000006</v>
      </c>
      <c r="O21" s="31">
        <v>191.786</v>
      </c>
      <c r="P21" s="31">
        <v>24.661999999999999</v>
      </c>
      <c r="Q21" s="31">
        <v>26.9939</v>
      </c>
      <c r="R21" s="36">
        <v>2.4249999999999998</v>
      </c>
    </row>
    <row r="22" spans="1:144" ht="16" customHeight="1" x14ac:dyDescent="0.15">
      <c r="A22" s="28" t="s">
        <v>123</v>
      </c>
      <c r="B22" s="28">
        <v>3</v>
      </c>
      <c r="C22" s="28">
        <v>21</v>
      </c>
      <c r="D22" s="28" t="s">
        <v>122</v>
      </c>
      <c r="E22" s="28">
        <v>10</v>
      </c>
      <c r="F22" s="28">
        <v>11</v>
      </c>
      <c r="G22" s="28">
        <v>2018</v>
      </c>
      <c r="H22" s="29">
        <v>34.815519999999999</v>
      </c>
      <c r="I22" s="35">
        <v>26.521599999999999</v>
      </c>
      <c r="J22" s="30">
        <v>5.9690000000000003</v>
      </c>
      <c r="K22" s="31">
        <v>24.6631</v>
      </c>
      <c r="L22" s="31">
        <v>39.688600000000001</v>
      </c>
      <c r="M22" s="31">
        <v>4.4400000000000002E-2</v>
      </c>
      <c r="N22" s="32">
        <v>88.689599999999999</v>
      </c>
      <c r="O22" s="31">
        <v>188.36500000000001</v>
      </c>
      <c r="P22" s="31">
        <v>24.6616</v>
      </c>
      <c r="Q22" s="31">
        <v>26.9941</v>
      </c>
      <c r="R22" s="36">
        <v>2.4297</v>
      </c>
      <c r="U22" s="34" t="s">
        <v>179</v>
      </c>
    </row>
    <row r="23" spans="1:144" s="46" customFormat="1" ht="16" customHeight="1" x14ac:dyDescent="0.15">
      <c r="A23" s="37" t="s">
        <v>123</v>
      </c>
      <c r="B23" s="37">
        <v>7</v>
      </c>
      <c r="C23" s="37">
        <v>1</v>
      </c>
      <c r="D23" s="37" t="s">
        <v>19</v>
      </c>
      <c r="E23" s="37">
        <v>10</v>
      </c>
      <c r="F23" s="37">
        <v>11</v>
      </c>
      <c r="G23" s="37">
        <v>2018</v>
      </c>
      <c r="H23" s="38">
        <v>34.292639999999999</v>
      </c>
      <c r="I23" s="39">
        <v>26.51078</v>
      </c>
      <c r="J23" s="40">
        <v>302.80700000000002</v>
      </c>
      <c r="K23" s="41">
        <v>15.146000000000001</v>
      </c>
      <c r="L23" s="41">
        <v>39.0349</v>
      </c>
      <c r="M23" s="41">
        <v>2.4E-2</v>
      </c>
      <c r="N23" s="42">
        <v>89.5471</v>
      </c>
      <c r="O23" s="41">
        <v>179.126</v>
      </c>
      <c r="P23" s="41">
        <v>15.0982</v>
      </c>
      <c r="Q23" s="41">
        <v>29.064399999999999</v>
      </c>
      <c r="R23" s="43">
        <v>1.9599</v>
      </c>
      <c r="S23" s="44"/>
      <c r="T23" s="45"/>
      <c r="U23" s="45" t="s">
        <v>154</v>
      </c>
      <c r="V23" s="45"/>
      <c r="W23" s="45"/>
      <c r="X23" s="45"/>
      <c r="Y23" s="45"/>
      <c r="Z23" s="57"/>
      <c r="AA23" s="60">
        <v>4982</v>
      </c>
      <c r="AB23" s="60">
        <v>77</v>
      </c>
      <c r="AC23" s="158">
        <v>302.83199999999999</v>
      </c>
      <c r="AD23" s="158">
        <v>6.9000000000000006E-2</v>
      </c>
      <c r="AE23" s="166">
        <v>77</v>
      </c>
      <c r="AF23" s="155">
        <v>15.144</v>
      </c>
      <c r="AG23" s="155">
        <v>1E-3</v>
      </c>
      <c r="AH23" s="166">
        <v>77</v>
      </c>
      <c r="AI23" s="155">
        <v>39.031999999999996</v>
      </c>
      <c r="AJ23" s="155">
        <v>0</v>
      </c>
      <c r="AK23" s="166">
        <v>77</v>
      </c>
      <c r="AL23" s="166">
        <v>48</v>
      </c>
      <c r="AM23" s="158">
        <v>0.5</v>
      </c>
      <c r="AN23" s="169">
        <v>7.3000000000000001E-3</v>
      </c>
      <c r="AO23" s="166">
        <v>77</v>
      </c>
      <c r="AP23" s="166">
        <v>56</v>
      </c>
      <c r="AQ23" s="158">
        <v>1</v>
      </c>
      <c r="AR23" s="166">
        <v>47</v>
      </c>
      <c r="AS23" s="169">
        <v>9.0300000000000005E-2</v>
      </c>
      <c r="AT23" s="166">
        <v>47</v>
      </c>
      <c r="AU23" s="166">
        <v>77</v>
      </c>
      <c r="AV23" s="166">
        <v>50</v>
      </c>
      <c r="AW23" s="158">
        <v>0.5</v>
      </c>
      <c r="AX23" s="172">
        <v>2.1040000000000001E-6</v>
      </c>
      <c r="AY23" s="210">
        <v>49</v>
      </c>
      <c r="AZ23" s="60"/>
      <c r="BA23" s="60"/>
      <c r="BB23" s="158"/>
      <c r="BC23" s="158"/>
      <c r="BD23" s="166"/>
      <c r="BE23" s="155"/>
      <c r="BF23" s="155"/>
      <c r="BG23" s="166"/>
      <c r="BH23" s="155"/>
      <c r="BI23" s="155"/>
      <c r="BJ23" s="166"/>
      <c r="BK23" s="152"/>
      <c r="BL23" s="152"/>
      <c r="BM23" s="166"/>
      <c r="BN23" s="166"/>
      <c r="BO23" s="158"/>
      <c r="BP23" s="169"/>
      <c r="BQ23" s="166"/>
      <c r="BR23" s="166"/>
      <c r="BS23" s="166"/>
      <c r="BT23" s="158"/>
      <c r="BU23" s="169"/>
      <c r="BV23" s="166"/>
      <c r="BW23" s="166"/>
      <c r="BX23" s="166"/>
      <c r="BY23" s="158"/>
      <c r="BZ23" s="172"/>
      <c r="CA23" s="166"/>
      <c r="CB23" s="166"/>
      <c r="CC23" s="158"/>
      <c r="CD23" s="161"/>
      <c r="CE23" s="60"/>
      <c r="CF23" s="60"/>
      <c r="CG23" s="158"/>
      <c r="CH23" s="158"/>
      <c r="CI23" s="166"/>
      <c r="CJ23" s="155"/>
      <c r="CK23" s="155"/>
      <c r="CL23" s="166"/>
      <c r="CM23" s="155"/>
      <c r="CN23" s="155"/>
      <c r="CO23" s="166"/>
      <c r="CP23" s="152"/>
      <c r="CQ23" s="152"/>
      <c r="CR23" s="166"/>
      <c r="CS23" s="166"/>
      <c r="CT23" s="158"/>
      <c r="CU23" s="169"/>
      <c r="CV23" s="166"/>
      <c r="CW23" s="166"/>
      <c r="CX23" s="166"/>
      <c r="CY23" s="158"/>
      <c r="CZ23" s="169"/>
      <c r="DA23" s="166"/>
      <c r="DB23" s="166"/>
      <c r="DC23" s="166"/>
      <c r="DD23" s="158"/>
      <c r="DE23" s="172"/>
      <c r="DF23" s="166"/>
      <c r="DG23" s="166"/>
      <c r="DH23" s="158"/>
      <c r="DI23" s="161"/>
      <c r="DJ23" s="60"/>
      <c r="DK23" s="60"/>
      <c r="DL23" s="158"/>
      <c r="DM23" s="158"/>
      <c r="DN23" s="166"/>
      <c r="DO23" s="155"/>
      <c r="DP23" s="155"/>
      <c r="DQ23" s="166"/>
      <c r="DR23" s="155"/>
      <c r="DS23" s="155"/>
      <c r="DT23" s="166"/>
      <c r="DU23" s="152"/>
      <c r="DV23" s="152"/>
      <c r="DW23" s="166"/>
      <c r="DX23" s="166"/>
      <c r="DY23" s="158"/>
      <c r="DZ23" s="169"/>
      <c r="EA23" s="166"/>
      <c r="EB23" s="166"/>
      <c r="EC23" s="166"/>
      <c r="ED23" s="158"/>
      <c r="EE23" s="169"/>
      <c r="EF23" s="166"/>
      <c r="EG23" s="166"/>
      <c r="EH23" s="166"/>
      <c r="EI23" s="158"/>
      <c r="EJ23" s="172"/>
      <c r="EK23" s="166"/>
      <c r="EL23" s="166"/>
      <c r="EM23" s="158"/>
      <c r="EN23" s="161"/>
    </row>
    <row r="24" spans="1:144" ht="16" customHeight="1" x14ac:dyDescent="0.15">
      <c r="A24" s="28" t="s">
        <v>123</v>
      </c>
      <c r="B24" s="28">
        <v>7</v>
      </c>
      <c r="C24" s="28">
        <v>2</v>
      </c>
      <c r="D24" s="28" t="s">
        <v>19</v>
      </c>
      <c r="E24" s="28">
        <v>10</v>
      </c>
      <c r="F24" s="28">
        <v>11</v>
      </c>
      <c r="G24" s="28">
        <v>2018</v>
      </c>
      <c r="H24" s="29">
        <v>34.292999999999999</v>
      </c>
      <c r="I24" s="35">
        <v>26.51088</v>
      </c>
      <c r="J24" s="30">
        <v>200.68700000000001</v>
      </c>
      <c r="K24" s="31">
        <v>16.238099999999999</v>
      </c>
      <c r="L24" s="31">
        <v>39.145099999999999</v>
      </c>
      <c r="M24" s="31">
        <v>3.9899999999999998E-2</v>
      </c>
      <c r="N24" s="32">
        <v>89.587199999999996</v>
      </c>
      <c r="O24" s="31">
        <v>196.666</v>
      </c>
      <c r="P24" s="31">
        <v>16.204999999999998</v>
      </c>
      <c r="Q24" s="31">
        <v>28.8916</v>
      </c>
      <c r="R24" s="36">
        <v>2.169</v>
      </c>
      <c r="U24" s="34" t="s">
        <v>155</v>
      </c>
      <c r="AA24" s="174">
        <v>4982</v>
      </c>
      <c r="AB24" s="174">
        <v>101</v>
      </c>
      <c r="AC24" s="164">
        <v>200.64599999999999</v>
      </c>
      <c r="AD24" s="164">
        <v>6.3E-2</v>
      </c>
      <c r="AE24" s="175">
        <v>101</v>
      </c>
      <c r="AF24" s="176">
        <v>16.236000000000001</v>
      </c>
      <c r="AG24" s="176">
        <v>2E-3</v>
      </c>
      <c r="AH24" s="175">
        <v>101</v>
      </c>
      <c r="AI24" s="176">
        <v>39.14</v>
      </c>
      <c r="AJ24" s="176">
        <v>2E-3</v>
      </c>
      <c r="AK24" s="175">
        <v>101</v>
      </c>
      <c r="AL24" s="175">
        <v>48</v>
      </c>
      <c r="AM24" s="164">
        <v>0.5</v>
      </c>
      <c r="AN24" s="178">
        <v>7.3000000000000001E-3</v>
      </c>
      <c r="AO24" s="175">
        <v>101</v>
      </c>
      <c r="AP24" s="175">
        <v>56</v>
      </c>
      <c r="AQ24" s="164">
        <v>1</v>
      </c>
      <c r="AR24" s="175">
        <v>47</v>
      </c>
      <c r="AS24" s="178">
        <v>9.0300000000000005E-2</v>
      </c>
      <c r="AT24" s="175">
        <v>47</v>
      </c>
      <c r="AU24" s="175">
        <v>101</v>
      </c>
      <c r="AV24" s="175">
        <v>50</v>
      </c>
      <c r="AW24" s="164">
        <v>0</v>
      </c>
      <c r="AX24" s="179">
        <v>2.1040000000000001E-6</v>
      </c>
      <c r="AY24" s="209">
        <v>49</v>
      </c>
    </row>
    <row r="25" spans="1:144" ht="16" customHeight="1" x14ac:dyDescent="0.15">
      <c r="A25" s="28" t="s">
        <v>123</v>
      </c>
      <c r="B25" s="28">
        <v>7</v>
      </c>
      <c r="C25" s="28">
        <v>3</v>
      </c>
      <c r="D25" s="28" t="s">
        <v>19</v>
      </c>
      <c r="E25" s="28">
        <v>10</v>
      </c>
      <c r="F25" s="28">
        <v>11</v>
      </c>
      <c r="G25" s="28">
        <v>2018</v>
      </c>
      <c r="H25" s="29">
        <v>34.293010000000002</v>
      </c>
      <c r="I25" s="35">
        <v>26.510899999999999</v>
      </c>
      <c r="J25" s="30">
        <v>200.684</v>
      </c>
      <c r="K25" s="31">
        <v>16.2378</v>
      </c>
      <c r="L25" s="31">
        <v>39.144799999999996</v>
      </c>
      <c r="M25" s="31">
        <v>3.8600000000000002E-2</v>
      </c>
      <c r="N25" s="32">
        <v>89.587199999999996</v>
      </c>
      <c r="O25" s="31">
        <v>197.04</v>
      </c>
      <c r="P25" s="31">
        <v>16.204699999999999</v>
      </c>
      <c r="Q25" s="31">
        <v>28.891500000000001</v>
      </c>
      <c r="R25" s="36">
        <v>2.1711</v>
      </c>
      <c r="AA25" s="174">
        <v>4982</v>
      </c>
      <c r="AB25" s="174">
        <v>101</v>
      </c>
      <c r="AC25" s="164">
        <v>200.64599999999999</v>
      </c>
      <c r="AD25" s="164">
        <v>6.3E-2</v>
      </c>
      <c r="AE25" s="175">
        <v>101</v>
      </c>
      <c r="AF25" s="176">
        <v>16.236000000000001</v>
      </c>
      <c r="AG25" s="176">
        <v>2E-3</v>
      </c>
      <c r="AH25" s="175">
        <v>101</v>
      </c>
      <c r="AI25" s="176">
        <v>39.14</v>
      </c>
      <c r="AJ25" s="176">
        <v>2E-3</v>
      </c>
      <c r="AK25" s="175">
        <v>101</v>
      </c>
      <c r="AL25" s="175">
        <v>48</v>
      </c>
      <c r="AM25" s="164">
        <v>0.5</v>
      </c>
      <c r="AN25" s="178">
        <v>7.3000000000000001E-3</v>
      </c>
      <c r="AO25" s="175">
        <v>101</v>
      </c>
      <c r="AP25" s="175">
        <v>56</v>
      </c>
      <c r="AQ25" s="164">
        <v>1</v>
      </c>
      <c r="AR25" s="175">
        <v>47</v>
      </c>
      <c r="AS25" s="178">
        <v>9.0300000000000005E-2</v>
      </c>
      <c r="AT25" s="175">
        <v>47</v>
      </c>
      <c r="AU25" s="175">
        <v>101</v>
      </c>
      <c r="AV25" s="175">
        <v>50</v>
      </c>
      <c r="AW25" s="164">
        <v>0</v>
      </c>
      <c r="AX25" s="179">
        <v>2.1040000000000001E-6</v>
      </c>
      <c r="AY25" s="209">
        <v>49</v>
      </c>
    </row>
    <row r="26" spans="1:144" ht="16" customHeight="1" x14ac:dyDescent="0.15">
      <c r="A26" s="28" t="s">
        <v>123</v>
      </c>
      <c r="B26" s="28">
        <v>7</v>
      </c>
      <c r="C26" s="28">
        <v>4</v>
      </c>
      <c r="D26" s="28" t="s">
        <v>19</v>
      </c>
      <c r="E26" s="28">
        <v>10</v>
      </c>
      <c r="F26" s="28">
        <v>11</v>
      </c>
      <c r="G26" s="28">
        <v>2018</v>
      </c>
      <c r="H26" s="29">
        <v>34.29327</v>
      </c>
      <c r="I26" s="35">
        <v>26.510819999999999</v>
      </c>
      <c r="J26" s="30">
        <v>150.279</v>
      </c>
      <c r="K26" s="31">
        <v>17.223400000000002</v>
      </c>
      <c r="L26" s="31">
        <v>39.242899999999999</v>
      </c>
      <c r="M26" s="31">
        <v>5.0200000000000002E-2</v>
      </c>
      <c r="N26" s="32">
        <v>89.523600000000002</v>
      </c>
      <c r="O26" s="31">
        <v>203.173</v>
      </c>
      <c r="P26" s="31">
        <v>17.197700000000001</v>
      </c>
      <c r="Q26" s="31">
        <v>28.726400000000002</v>
      </c>
      <c r="R26" s="36">
        <v>2.2850000000000001</v>
      </c>
      <c r="U26" s="34" t="s">
        <v>156</v>
      </c>
      <c r="V26" s="34" t="s">
        <v>156</v>
      </c>
      <c r="W26" s="34" t="s">
        <v>156</v>
      </c>
      <c r="AA26" s="174">
        <v>4982</v>
      </c>
      <c r="AB26" s="174">
        <v>102</v>
      </c>
      <c r="AC26" s="164">
        <v>150.203</v>
      </c>
      <c r="AD26" s="164">
        <v>6.5000000000000002E-2</v>
      </c>
      <c r="AE26" s="175">
        <v>102</v>
      </c>
      <c r="AF26" s="176">
        <v>17.222999999999999</v>
      </c>
      <c r="AG26" s="176">
        <v>1E-3</v>
      </c>
      <c r="AH26" s="175">
        <v>102</v>
      </c>
      <c r="AI26" s="176">
        <v>39.238999999999997</v>
      </c>
      <c r="AJ26" s="176">
        <v>2E-3</v>
      </c>
      <c r="AK26" s="175">
        <v>102</v>
      </c>
      <c r="AL26" s="175">
        <v>48</v>
      </c>
      <c r="AM26" s="164">
        <v>0.5</v>
      </c>
      <c r="AN26" s="178">
        <v>7.3000000000000001E-3</v>
      </c>
      <c r="AO26" s="175">
        <v>102</v>
      </c>
      <c r="AP26" s="175">
        <v>56</v>
      </c>
      <c r="AQ26" s="164">
        <v>1</v>
      </c>
      <c r="AR26" s="175">
        <v>47</v>
      </c>
      <c r="AS26" s="178">
        <v>9.0300000000000005E-2</v>
      </c>
      <c r="AT26" s="175">
        <v>47</v>
      </c>
      <c r="AU26" s="175">
        <v>102</v>
      </c>
      <c r="AV26" s="175">
        <v>50</v>
      </c>
      <c r="AW26" s="164">
        <v>0.5</v>
      </c>
      <c r="AX26" s="179">
        <v>2.1040000000000001E-6</v>
      </c>
      <c r="AY26" s="209">
        <v>49</v>
      </c>
    </row>
    <row r="27" spans="1:144" ht="16" customHeight="1" x14ac:dyDescent="0.15">
      <c r="A27" s="28" t="s">
        <v>123</v>
      </c>
      <c r="B27" s="28">
        <v>7</v>
      </c>
      <c r="C27" s="28">
        <v>5</v>
      </c>
      <c r="D27" s="28" t="s">
        <v>19</v>
      </c>
      <c r="E27" s="28">
        <v>10</v>
      </c>
      <c r="F27" s="28">
        <v>11</v>
      </c>
      <c r="G27" s="28">
        <v>2018</v>
      </c>
      <c r="H27" s="29">
        <v>34.293300000000002</v>
      </c>
      <c r="I27" s="35">
        <v>26.51078</v>
      </c>
      <c r="J27" s="30">
        <v>150.23599999999999</v>
      </c>
      <c r="K27" s="31">
        <v>17.223199999999999</v>
      </c>
      <c r="L27" s="31">
        <v>39.243200000000002</v>
      </c>
      <c r="M27" s="31">
        <v>0.05</v>
      </c>
      <c r="N27" s="32">
        <v>89.531000000000006</v>
      </c>
      <c r="O27" s="31">
        <v>205.273</v>
      </c>
      <c r="P27" s="31">
        <v>17.197500000000002</v>
      </c>
      <c r="Q27" s="31">
        <v>28.726700000000001</v>
      </c>
      <c r="R27" s="36">
        <v>2.2944</v>
      </c>
      <c r="AA27" s="174">
        <v>4982</v>
      </c>
      <c r="AB27" s="174">
        <v>102</v>
      </c>
      <c r="AC27" s="164">
        <v>150.203</v>
      </c>
      <c r="AD27" s="164">
        <v>6.5000000000000002E-2</v>
      </c>
      <c r="AE27" s="175">
        <v>102</v>
      </c>
      <c r="AF27" s="176">
        <v>17.222999999999999</v>
      </c>
      <c r="AG27" s="176">
        <v>1E-3</v>
      </c>
      <c r="AH27" s="175">
        <v>102</v>
      </c>
      <c r="AI27" s="176">
        <v>39.238999999999997</v>
      </c>
      <c r="AJ27" s="176">
        <v>2E-3</v>
      </c>
      <c r="AK27" s="175">
        <v>102</v>
      </c>
      <c r="AL27" s="175">
        <v>48</v>
      </c>
      <c r="AM27" s="164">
        <v>0.5</v>
      </c>
      <c r="AN27" s="178">
        <v>7.3000000000000001E-3</v>
      </c>
      <c r="AO27" s="175">
        <v>102</v>
      </c>
      <c r="AP27" s="175">
        <v>56</v>
      </c>
      <c r="AQ27" s="164">
        <v>1</v>
      </c>
      <c r="AR27" s="175">
        <v>47</v>
      </c>
      <c r="AS27" s="178">
        <v>9.0300000000000005E-2</v>
      </c>
      <c r="AT27" s="175">
        <v>47</v>
      </c>
      <c r="AU27" s="175">
        <v>102</v>
      </c>
      <c r="AV27" s="175">
        <v>50</v>
      </c>
      <c r="AW27" s="164">
        <v>0.5</v>
      </c>
      <c r="AX27" s="179">
        <v>2.1040000000000001E-6</v>
      </c>
      <c r="AY27" s="209">
        <v>49</v>
      </c>
    </row>
    <row r="28" spans="1:144" ht="16" customHeight="1" x14ac:dyDescent="0.15">
      <c r="A28" s="28" t="s">
        <v>123</v>
      </c>
      <c r="B28" s="28">
        <v>7</v>
      </c>
      <c r="C28" s="28">
        <v>6</v>
      </c>
      <c r="D28" s="28" t="s">
        <v>19</v>
      </c>
      <c r="E28" s="28">
        <v>10</v>
      </c>
      <c r="F28" s="28">
        <v>11</v>
      </c>
      <c r="G28" s="28">
        <v>2018</v>
      </c>
      <c r="H28" s="29">
        <v>34.293419999999998</v>
      </c>
      <c r="I28" s="35">
        <v>26.5106</v>
      </c>
      <c r="J28" s="30">
        <v>120.49</v>
      </c>
      <c r="K28" s="31">
        <v>17.2166</v>
      </c>
      <c r="L28" s="31">
        <v>38.984900000000003</v>
      </c>
      <c r="M28" s="31">
        <v>5.7000000000000002E-2</v>
      </c>
      <c r="N28" s="32">
        <v>89.288799999999995</v>
      </c>
      <c r="O28" s="31">
        <v>223.447</v>
      </c>
      <c r="P28" s="31">
        <v>17.196000000000002</v>
      </c>
      <c r="Q28" s="31">
        <v>28.528400000000001</v>
      </c>
      <c r="R28" s="36">
        <v>2.4443000000000001</v>
      </c>
      <c r="U28" s="34" t="s">
        <v>157</v>
      </c>
      <c r="AA28" s="174">
        <v>4982</v>
      </c>
      <c r="AB28" s="174">
        <v>101</v>
      </c>
      <c r="AC28" s="164">
        <v>120.496</v>
      </c>
      <c r="AD28" s="164">
        <v>4.7E-2</v>
      </c>
      <c r="AE28" s="175">
        <v>101</v>
      </c>
      <c r="AF28" s="176">
        <v>17.222000000000001</v>
      </c>
      <c r="AG28" s="176">
        <v>8.0000000000000002E-3</v>
      </c>
      <c r="AH28" s="175">
        <v>101</v>
      </c>
      <c r="AI28" s="176">
        <v>38.988</v>
      </c>
      <c r="AJ28" s="176">
        <v>1.2E-2</v>
      </c>
      <c r="AK28" s="175">
        <v>101</v>
      </c>
      <c r="AL28" s="175">
        <v>48</v>
      </c>
      <c r="AM28" s="164">
        <v>0.5</v>
      </c>
      <c r="AN28" s="178">
        <v>7.3000000000000001E-3</v>
      </c>
      <c r="AO28" s="175">
        <v>101</v>
      </c>
      <c r="AP28" s="175">
        <v>55</v>
      </c>
      <c r="AQ28" s="164">
        <v>1</v>
      </c>
      <c r="AR28" s="175">
        <v>47</v>
      </c>
      <c r="AS28" s="178">
        <v>9.0300000000000005E-2</v>
      </c>
      <c r="AT28" s="175">
        <v>47</v>
      </c>
      <c r="AU28" s="175">
        <v>101</v>
      </c>
      <c r="AV28" s="175">
        <v>50</v>
      </c>
      <c r="AW28" s="164">
        <v>0.5</v>
      </c>
      <c r="AX28" s="179">
        <v>2.1040000000000001E-6</v>
      </c>
      <c r="AY28" s="209">
        <v>49</v>
      </c>
    </row>
    <row r="29" spans="1:144" ht="16" customHeight="1" x14ac:dyDescent="0.15">
      <c r="A29" s="28" t="s">
        <v>123</v>
      </c>
      <c r="B29" s="28">
        <v>7</v>
      </c>
      <c r="C29" s="28">
        <v>7</v>
      </c>
      <c r="D29" s="28" t="s">
        <v>19</v>
      </c>
      <c r="E29" s="28">
        <v>10</v>
      </c>
      <c r="F29" s="28">
        <v>11</v>
      </c>
      <c r="G29" s="28">
        <v>2018</v>
      </c>
      <c r="H29" s="29">
        <v>34.293419999999998</v>
      </c>
      <c r="I29" s="35">
        <v>26.510580000000001</v>
      </c>
      <c r="J29" s="30">
        <v>120.601</v>
      </c>
      <c r="K29" s="31">
        <v>17.220600000000001</v>
      </c>
      <c r="L29" s="31">
        <v>38.988</v>
      </c>
      <c r="M29" s="31">
        <v>5.9400000000000001E-2</v>
      </c>
      <c r="N29" s="32">
        <v>89.288799999999995</v>
      </c>
      <c r="O29" s="31">
        <v>223.125</v>
      </c>
      <c r="P29" s="31">
        <v>17.2</v>
      </c>
      <c r="Q29" s="31">
        <v>28.529900000000001</v>
      </c>
      <c r="R29" s="36">
        <v>2.4432</v>
      </c>
      <c r="X29" s="34" t="s">
        <v>258</v>
      </c>
      <c r="Y29" s="34" t="s">
        <v>158</v>
      </c>
      <c r="Z29" s="58" t="s">
        <v>311</v>
      </c>
      <c r="AA29" s="174">
        <v>4982</v>
      </c>
      <c r="AB29" s="174">
        <v>104</v>
      </c>
      <c r="AC29" s="164">
        <v>120.501</v>
      </c>
      <c r="AD29" s="164">
        <v>4.8000000000000001E-2</v>
      </c>
      <c r="AE29" s="175">
        <v>104</v>
      </c>
      <c r="AF29" s="176">
        <v>17.222000000000001</v>
      </c>
      <c r="AG29" s="176">
        <v>1.2999999999999999E-2</v>
      </c>
      <c r="AH29" s="175">
        <v>104</v>
      </c>
      <c r="AI29" s="176">
        <v>38.988999999999997</v>
      </c>
      <c r="AJ29" s="176">
        <v>1.6E-2</v>
      </c>
      <c r="AK29" s="175">
        <v>104</v>
      </c>
      <c r="AL29" s="175">
        <v>48</v>
      </c>
      <c r="AM29" s="164">
        <v>0.5</v>
      </c>
      <c r="AN29" s="178">
        <v>7.3000000000000001E-3</v>
      </c>
      <c r="AO29" s="175">
        <v>104</v>
      </c>
      <c r="AP29" s="175">
        <v>55</v>
      </c>
      <c r="AQ29" s="164">
        <v>1</v>
      </c>
      <c r="AR29" s="175">
        <v>47</v>
      </c>
      <c r="AS29" s="178">
        <v>9.0300000000000005E-2</v>
      </c>
      <c r="AT29" s="175">
        <v>47</v>
      </c>
      <c r="AU29" s="175">
        <v>104</v>
      </c>
      <c r="AV29" s="175">
        <v>50</v>
      </c>
      <c r="AW29" s="164">
        <v>0.5</v>
      </c>
      <c r="AX29" s="179">
        <v>2.1040000000000001E-6</v>
      </c>
      <c r="AY29" s="209">
        <v>49</v>
      </c>
    </row>
    <row r="30" spans="1:144" ht="16" customHeight="1" x14ac:dyDescent="0.15">
      <c r="A30" s="28" t="s">
        <v>123</v>
      </c>
      <c r="B30" s="28">
        <v>7</v>
      </c>
      <c r="C30" s="28">
        <v>8</v>
      </c>
      <c r="D30" s="28" t="s">
        <v>19</v>
      </c>
      <c r="E30" s="28">
        <v>10</v>
      </c>
      <c r="F30" s="28">
        <v>11</v>
      </c>
      <c r="G30" s="28">
        <v>2018</v>
      </c>
      <c r="H30" s="29">
        <v>34.293399999999998</v>
      </c>
      <c r="I30" s="35">
        <v>26.510660000000001</v>
      </c>
      <c r="J30" s="30">
        <v>99.873000000000005</v>
      </c>
      <c r="K30" s="31">
        <v>18.7989</v>
      </c>
      <c r="L30" s="31">
        <v>38.974699999999999</v>
      </c>
      <c r="M30" s="31">
        <v>0.1086</v>
      </c>
      <c r="N30" s="32">
        <v>88.859399999999994</v>
      </c>
      <c r="O30" s="31">
        <v>229.10599999999999</v>
      </c>
      <c r="P30" s="31">
        <v>18.780799999999999</v>
      </c>
      <c r="Q30" s="31">
        <v>28.119800000000001</v>
      </c>
      <c r="R30" s="36">
        <v>2.5703999999999998</v>
      </c>
      <c r="U30" s="34" t="s">
        <v>159</v>
      </c>
      <c r="AA30" s="174">
        <v>4982</v>
      </c>
      <c r="AB30" s="174">
        <v>101</v>
      </c>
      <c r="AC30" s="164">
        <v>99.805999999999997</v>
      </c>
      <c r="AD30" s="164">
        <v>7.4999999999999997E-2</v>
      </c>
      <c r="AE30" s="175">
        <v>101</v>
      </c>
      <c r="AF30" s="176">
        <v>18.241</v>
      </c>
      <c r="AG30" s="176">
        <v>0.59</v>
      </c>
      <c r="AH30" s="175">
        <v>101</v>
      </c>
      <c r="AI30" s="176">
        <v>38.875</v>
      </c>
      <c r="AJ30" s="176">
        <v>0.08</v>
      </c>
      <c r="AK30" s="175">
        <v>101</v>
      </c>
      <c r="AL30" s="175">
        <v>48</v>
      </c>
      <c r="AM30" s="164">
        <v>0.5</v>
      </c>
      <c r="AN30" s="178">
        <v>7.3000000000000001E-3</v>
      </c>
      <c r="AO30" s="175">
        <v>101</v>
      </c>
      <c r="AP30" s="175">
        <v>55</v>
      </c>
      <c r="AQ30" s="164">
        <v>0.5</v>
      </c>
      <c r="AR30" s="175">
        <v>47</v>
      </c>
      <c r="AS30" s="178">
        <v>9.0300000000000005E-2</v>
      </c>
      <c r="AT30" s="175">
        <v>47</v>
      </c>
      <c r="AU30" s="175">
        <v>101</v>
      </c>
      <c r="AV30" s="175">
        <v>50</v>
      </c>
      <c r="AW30" s="164">
        <v>0.5</v>
      </c>
      <c r="AX30" s="179">
        <v>2.1040000000000001E-6</v>
      </c>
      <c r="AY30" s="209">
        <v>49</v>
      </c>
    </row>
    <row r="31" spans="1:144" ht="16" customHeight="1" x14ac:dyDescent="0.15">
      <c r="A31" s="28" t="s">
        <v>123</v>
      </c>
      <c r="B31" s="28">
        <v>7</v>
      </c>
      <c r="C31" s="28">
        <v>9</v>
      </c>
      <c r="D31" s="28" t="s">
        <v>19</v>
      </c>
      <c r="E31" s="28">
        <v>10</v>
      </c>
      <c r="F31" s="28">
        <v>11</v>
      </c>
      <c r="G31" s="28">
        <v>2018</v>
      </c>
      <c r="H31" s="29">
        <v>34.293379999999999</v>
      </c>
      <c r="I31" s="35">
        <v>26.510670000000001</v>
      </c>
      <c r="J31" s="30">
        <v>99.799000000000007</v>
      </c>
      <c r="K31" s="31">
        <v>19.198399999999999</v>
      </c>
      <c r="L31" s="31">
        <v>39.034599999999998</v>
      </c>
      <c r="M31" s="31">
        <v>0.1115</v>
      </c>
      <c r="N31" s="32">
        <v>88.824100000000001</v>
      </c>
      <c r="O31" s="31">
        <v>233.61799999999999</v>
      </c>
      <c r="P31" s="31">
        <v>19.18</v>
      </c>
      <c r="Q31" s="31">
        <v>28.061299999999999</v>
      </c>
      <c r="R31" s="36">
        <v>2.6118999999999999</v>
      </c>
      <c r="AA31" s="174">
        <v>4982</v>
      </c>
      <c r="AB31" s="174">
        <v>101</v>
      </c>
      <c r="AC31" s="164">
        <v>99.805999999999997</v>
      </c>
      <c r="AD31" s="164">
        <v>7.4999999999999997E-2</v>
      </c>
      <c r="AE31" s="175">
        <v>101</v>
      </c>
      <c r="AF31" s="176">
        <v>18.241</v>
      </c>
      <c r="AG31" s="176">
        <v>0.59</v>
      </c>
      <c r="AH31" s="175">
        <v>101</v>
      </c>
      <c r="AI31" s="176">
        <v>38.875</v>
      </c>
      <c r="AJ31" s="176">
        <v>0.08</v>
      </c>
      <c r="AK31" s="175">
        <v>101</v>
      </c>
      <c r="AL31" s="175">
        <v>48</v>
      </c>
      <c r="AM31" s="164">
        <v>0.5</v>
      </c>
      <c r="AN31" s="178">
        <v>7.3000000000000001E-3</v>
      </c>
      <c r="AO31" s="175">
        <v>101</v>
      </c>
      <c r="AP31" s="175">
        <v>55</v>
      </c>
      <c r="AQ31" s="164">
        <v>0.5</v>
      </c>
      <c r="AR31" s="175">
        <v>47</v>
      </c>
      <c r="AS31" s="178">
        <v>9.0300000000000005E-2</v>
      </c>
      <c r="AT31" s="175">
        <v>47</v>
      </c>
      <c r="AU31" s="175">
        <v>101</v>
      </c>
      <c r="AV31" s="175">
        <v>50</v>
      </c>
      <c r="AW31" s="164">
        <v>0.5</v>
      </c>
      <c r="AX31" s="179">
        <v>2.1040000000000001E-6</v>
      </c>
      <c r="AY31" s="209">
        <v>49</v>
      </c>
    </row>
    <row r="32" spans="1:144" ht="16" customHeight="1" x14ac:dyDescent="0.15">
      <c r="A32" s="28" t="s">
        <v>123</v>
      </c>
      <c r="B32" s="28">
        <v>7</v>
      </c>
      <c r="C32" s="28">
        <v>10</v>
      </c>
      <c r="D32" s="28" t="s">
        <v>19</v>
      </c>
      <c r="E32" s="28">
        <v>10</v>
      </c>
      <c r="F32" s="28">
        <v>11</v>
      </c>
      <c r="G32" s="28">
        <v>2018</v>
      </c>
      <c r="H32" s="29">
        <v>34.29318</v>
      </c>
      <c r="I32" s="35">
        <v>26.510819999999999</v>
      </c>
      <c r="J32" s="30">
        <v>90.522000000000006</v>
      </c>
      <c r="K32" s="31">
        <v>19.9604</v>
      </c>
      <c r="L32" s="31">
        <v>39.112099999999998</v>
      </c>
      <c r="M32" s="31">
        <v>0.1074</v>
      </c>
      <c r="N32" s="32">
        <v>88.748800000000003</v>
      </c>
      <c r="O32" s="31">
        <v>231.23400000000001</v>
      </c>
      <c r="P32" s="31">
        <v>19.943300000000001</v>
      </c>
      <c r="Q32" s="31">
        <v>27.917400000000001</v>
      </c>
      <c r="R32" s="36">
        <v>2.6375999999999999</v>
      </c>
      <c r="U32" s="34" t="s">
        <v>160</v>
      </c>
      <c r="V32" s="34" t="s">
        <v>160</v>
      </c>
      <c r="W32" s="34" t="s">
        <v>160</v>
      </c>
      <c r="AA32" s="174">
        <v>4982</v>
      </c>
      <c r="AB32" s="174">
        <v>107</v>
      </c>
      <c r="AC32" s="164">
        <v>90.507999999999996</v>
      </c>
      <c r="AD32" s="164">
        <v>4.7E-2</v>
      </c>
      <c r="AE32" s="175">
        <v>107</v>
      </c>
      <c r="AF32" s="176">
        <v>19.972000000000001</v>
      </c>
      <c r="AG32" s="176">
        <v>1.7000000000000001E-2</v>
      </c>
      <c r="AH32" s="175">
        <v>107</v>
      </c>
      <c r="AI32" s="176">
        <v>39.100999999999999</v>
      </c>
      <c r="AJ32" s="176">
        <v>8.0000000000000002E-3</v>
      </c>
      <c r="AK32" s="175">
        <v>107</v>
      </c>
      <c r="AL32" s="175">
        <v>48</v>
      </c>
      <c r="AM32" s="164">
        <v>0.5</v>
      </c>
      <c r="AN32" s="178">
        <v>7.3000000000000001E-3</v>
      </c>
      <c r="AO32" s="175">
        <v>107</v>
      </c>
      <c r="AP32" s="175">
        <v>54</v>
      </c>
      <c r="AQ32" s="164">
        <v>0.5</v>
      </c>
      <c r="AR32" s="175">
        <v>47</v>
      </c>
      <c r="AS32" s="178">
        <v>9.0300000000000005E-2</v>
      </c>
      <c r="AT32" s="175">
        <v>47</v>
      </c>
      <c r="AU32" s="175">
        <v>107</v>
      </c>
      <c r="AV32" s="175">
        <v>50</v>
      </c>
      <c r="AW32" s="164">
        <v>0.5</v>
      </c>
      <c r="AX32" s="179">
        <v>2.1040000000000001E-6</v>
      </c>
      <c r="AY32" s="209">
        <v>49</v>
      </c>
    </row>
    <row r="33" spans="1:144" ht="16" customHeight="1" x14ac:dyDescent="0.15">
      <c r="A33" s="28" t="s">
        <v>123</v>
      </c>
      <c r="B33" s="28">
        <v>7</v>
      </c>
      <c r="C33" s="28">
        <v>11</v>
      </c>
      <c r="D33" s="28" t="s">
        <v>19</v>
      </c>
      <c r="E33" s="28">
        <v>10</v>
      </c>
      <c r="F33" s="28">
        <v>11</v>
      </c>
      <c r="G33" s="28">
        <v>2018</v>
      </c>
      <c r="H33" s="29">
        <v>34.29316</v>
      </c>
      <c r="I33" s="35">
        <v>26.510819999999999</v>
      </c>
      <c r="J33" s="30">
        <v>90.54</v>
      </c>
      <c r="K33" s="31">
        <v>20.0898</v>
      </c>
      <c r="L33" s="31">
        <v>39.101399999999998</v>
      </c>
      <c r="M33" s="31">
        <v>0.1124</v>
      </c>
      <c r="N33" s="32">
        <v>88.738100000000003</v>
      </c>
      <c r="O33" s="31">
        <v>227.274</v>
      </c>
      <c r="P33" s="31">
        <v>20.072700000000001</v>
      </c>
      <c r="Q33" s="31">
        <v>27.874300000000002</v>
      </c>
      <c r="R33" s="36">
        <v>2.6027999999999998</v>
      </c>
      <c r="X33" s="34" t="s">
        <v>259</v>
      </c>
      <c r="Y33" s="34" t="s">
        <v>161</v>
      </c>
      <c r="Z33" s="58" t="s">
        <v>312</v>
      </c>
      <c r="AA33" s="174">
        <v>4982</v>
      </c>
      <c r="AB33" s="174">
        <v>107</v>
      </c>
      <c r="AC33" s="164">
        <v>90.507999999999996</v>
      </c>
      <c r="AD33" s="164">
        <v>4.7E-2</v>
      </c>
      <c r="AE33" s="175">
        <v>107</v>
      </c>
      <c r="AF33" s="176">
        <v>19.972000000000001</v>
      </c>
      <c r="AG33" s="176">
        <v>1.7000000000000001E-2</v>
      </c>
      <c r="AH33" s="175">
        <v>107</v>
      </c>
      <c r="AI33" s="176">
        <v>39.100999999999999</v>
      </c>
      <c r="AJ33" s="176">
        <v>8.0000000000000002E-3</v>
      </c>
      <c r="AK33" s="175">
        <v>107</v>
      </c>
      <c r="AL33" s="175">
        <v>48</v>
      </c>
      <c r="AM33" s="164">
        <v>0.5</v>
      </c>
      <c r="AN33" s="178">
        <v>7.3000000000000001E-3</v>
      </c>
      <c r="AO33" s="175">
        <v>107</v>
      </c>
      <c r="AP33" s="175">
        <v>54</v>
      </c>
      <c r="AQ33" s="164">
        <v>0.5</v>
      </c>
      <c r="AR33" s="175">
        <v>47</v>
      </c>
      <c r="AS33" s="178">
        <v>9.0300000000000005E-2</v>
      </c>
      <c r="AT33" s="175">
        <v>47</v>
      </c>
      <c r="AU33" s="175">
        <v>107</v>
      </c>
      <c r="AV33" s="175">
        <v>50</v>
      </c>
      <c r="AW33" s="164">
        <v>0.5</v>
      </c>
      <c r="AX33" s="179">
        <v>2.1040000000000001E-6</v>
      </c>
      <c r="AY33" s="209">
        <v>49</v>
      </c>
    </row>
    <row r="34" spans="1:144" ht="16" customHeight="1" x14ac:dyDescent="0.15">
      <c r="A34" s="28" t="s">
        <v>123</v>
      </c>
      <c r="B34" s="28">
        <v>7</v>
      </c>
      <c r="C34" s="28">
        <v>12</v>
      </c>
      <c r="D34" s="28" t="s">
        <v>19</v>
      </c>
      <c r="E34" s="28">
        <v>10</v>
      </c>
      <c r="F34" s="28">
        <v>11</v>
      </c>
      <c r="G34" s="28">
        <v>2018</v>
      </c>
      <c r="H34" s="29">
        <v>34.293120000000002</v>
      </c>
      <c r="I34" s="35">
        <v>26.510639999999999</v>
      </c>
      <c r="J34" s="30">
        <v>80.117999999999995</v>
      </c>
      <c r="K34" s="31">
        <v>23.2577</v>
      </c>
      <c r="L34" s="31">
        <v>39.428699999999999</v>
      </c>
      <c r="M34" s="31">
        <v>8.5800000000000001E-2</v>
      </c>
      <c r="N34" s="32">
        <v>88.617199999999997</v>
      </c>
      <c r="O34" s="31">
        <v>208.55</v>
      </c>
      <c r="P34" s="31">
        <v>23.2409</v>
      </c>
      <c r="Q34" s="31">
        <v>27.2258</v>
      </c>
      <c r="R34" s="36">
        <v>2.5409999999999999</v>
      </c>
      <c r="U34" s="34" t="s">
        <v>162</v>
      </c>
      <c r="AA34" s="174">
        <v>4982</v>
      </c>
      <c r="AB34" s="174">
        <v>105</v>
      </c>
      <c r="AC34" s="164">
        <v>80.265000000000001</v>
      </c>
      <c r="AD34" s="164">
        <v>9.6000000000000002E-2</v>
      </c>
      <c r="AE34" s="175">
        <v>105</v>
      </c>
      <c r="AF34" s="176">
        <v>23.257999999999999</v>
      </c>
      <c r="AG34" s="176">
        <v>1.0999999999999999E-2</v>
      </c>
      <c r="AH34" s="175">
        <v>105</v>
      </c>
      <c r="AI34" s="176">
        <v>39.415999999999997</v>
      </c>
      <c r="AJ34" s="176">
        <v>1.6E-2</v>
      </c>
      <c r="AK34" s="175">
        <v>105</v>
      </c>
      <c r="AL34" s="175">
        <v>48</v>
      </c>
      <c r="AM34" s="164">
        <v>0.5</v>
      </c>
      <c r="AN34" s="178">
        <v>7.3000000000000001E-3</v>
      </c>
      <c r="AO34" s="175">
        <v>105</v>
      </c>
      <c r="AP34" s="175">
        <v>53</v>
      </c>
      <c r="AQ34" s="164">
        <v>0.5</v>
      </c>
      <c r="AR34" s="175">
        <v>47</v>
      </c>
      <c r="AS34" s="178">
        <v>9.0300000000000005E-2</v>
      </c>
      <c r="AT34" s="175">
        <v>47</v>
      </c>
      <c r="AU34" s="175">
        <v>105</v>
      </c>
      <c r="AV34" s="175">
        <v>50</v>
      </c>
      <c r="AW34" s="164">
        <v>0.5</v>
      </c>
      <c r="AX34" s="179">
        <v>2.1040000000000001E-6</v>
      </c>
      <c r="AY34" s="209">
        <v>49</v>
      </c>
    </row>
    <row r="35" spans="1:144" ht="16" customHeight="1" x14ac:dyDescent="0.15">
      <c r="A35" s="28" t="s">
        <v>123</v>
      </c>
      <c r="B35" s="28">
        <v>7</v>
      </c>
      <c r="C35" s="28">
        <v>13</v>
      </c>
      <c r="D35" s="28" t="s">
        <v>19</v>
      </c>
      <c r="E35" s="28">
        <v>10</v>
      </c>
      <c r="F35" s="28">
        <v>11</v>
      </c>
      <c r="G35" s="28">
        <v>2018</v>
      </c>
      <c r="H35" s="29">
        <v>34.293120000000002</v>
      </c>
      <c r="I35" s="35">
        <v>26.5106</v>
      </c>
      <c r="J35" s="30">
        <v>80.164000000000001</v>
      </c>
      <c r="K35" s="31">
        <v>23.272300000000001</v>
      </c>
      <c r="L35" s="31">
        <v>39.430900000000001</v>
      </c>
      <c r="M35" s="31">
        <v>8.5699999999999998E-2</v>
      </c>
      <c r="N35" s="32">
        <v>88.646100000000004</v>
      </c>
      <c r="O35" s="31">
        <v>205.67599999999999</v>
      </c>
      <c r="P35" s="31">
        <v>23.255500000000001</v>
      </c>
      <c r="Q35" s="31">
        <v>27.223099999999999</v>
      </c>
      <c r="R35" s="36">
        <v>2.5421999999999998</v>
      </c>
      <c r="AA35" s="174">
        <v>4982</v>
      </c>
      <c r="AB35" s="174">
        <v>105</v>
      </c>
      <c r="AC35" s="164">
        <v>80.265000000000001</v>
      </c>
      <c r="AD35" s="164">
        <v>9.6000000000000002E-2</v>
      </c>
      <c r="AE35" s="175">
        <v>105</v>
      </c>
      <c r="AF35" s="176">
        <v>23.257999999999999</v>
      </c>
      <c r="AG35" s="176">
        <v>1.0999999999999999E-2</v>
      </c>
      <c r="AH35" s="175">
        <v>105</v>
      </c>
      <c r="AI35" s="176">
        <v>39.415999999999997</v>
      </c>
      <c r="AJ35" s="176">
        <v>1.6E-2</v>
      </c>
      <c r="AK35" s="175">
        <v>105</v>
      </c>
      <c r="AL35" s="175">
        <v>48</v>
      </c>
      <c r="AM35" s="164">
        <v>0.5</v>
      </c>
      <c r="AN35" s="178">
        <v>7.3000000000000001E-3</v>
      </c>
      <c r="AO35" s="175">
        <v>105</v>
      </c>
      <c r="AP35" s="175">
        <v>53</v>
      </c>
      <c r="AQ35" s="164">
        <v>0.5</v>
      </c>
      <c r="AR35" s="175">
        <v>47</v>
      </c>
      <c r="AS35" s="178">
        <v>9.0300000000000005E-2</v>
      </c>
      <c r="AT35" s="175">
        <v>47</v>
      </c>
      <c r="AU35" s="175">
        <v>105</v>
      </c>
      <c r="AV35" s="175">
        <v>50</v>
      </c>
      <c r="AW35" s="164">
        <v>0.5</v>
      </c>
      <c r="AX35" s="179">
        <v>2.1040000000000001E-6</v>
      </c>
      <c r="AY35" s="209">
        <v>49</v>
      </c>
    </row>
    <row r="36" spans="1:144" ht="16" customHeight="1" x14ac:dyDescent="0.15">
      <c r="A36" s="28" t="s">
        <v>123</v>
      </c>
      <c r="B36" s="28">
        <v>7</v>
      </c>
      <c r="C36" s="28">
        <v>14</v>
      </c>
      <c r="D36" s="28" t="s">
        <v>19</v>
      </c>
      <c r="E36" s="28">
        <v>10</v>
      </c>
      <c r="F36" s="28">
        <v>11</v>
      </c>
      <c r="G36" s="28">
        <v>2018</v>
      </c>
      <c r="H36" s="29">
        <v>34.293080000000003</v>
      </c>
      <c r="I36" s="35">
        <v>26.51042</v>
      </c>
      <c r="J36" s="30">
        <v>70.608000000000004</v>
      </c>
      <c r="K36" s="31">
        <v>23.9129</v>
      </c>
      <c r="L36" s="31">
        <v>39.497100000000003</v>
      </c>
      <c r="M36" s="31">
        <v>7.7899999999999997E-2</v>
      </c>
      <c r="N36" s="32">
        <v>88.485200000000006</v>
      </c>
      <c r="O36" s="31">
        <v>202.33199999999999</v>
      </c>
      <c r="P36" s="31">
        <v>23.8978</v>
      </c>
      <c r="Q36" s="31">
        <v>27.081399999999999</v>
      </c>
      <c r="R36" s="36">
        <v>2.5087000000000002</v>
      </c>
      <c r="U36" s="34" t="s">
        <v>163</v>
      </c>
      <c r="AA36" s="174">
        <v>4982</v>
      </c>
      <c r="AB36" s="174">
        <v>107</v>
      </c>
      <c r="AC36" s="164">
        <v>70.635999999999996</v>
      </c>
      <c r="AD36" s="164">
        <v>6.4000000000000001E-2</v>
      </c>
      <c r="AE36" s="175">
        <v>107</v>
      </c>
      <c r="AF36" s="176">
        <v>23.896000000000001</v>
      </c>
      <c r="AG36" s="176">
        <v>7.0000000000000001E-3</v>
      </c>
      <c r="AH36" s="175">
        <v>107</v>
      </c>
      <c r="AI36" s="176">
        <v>39.49</v>
      </c>
      <c r="AJ36" s="176">
        <v>4.0000000000000001E-3</v>
      </c>
      <c r="AK36" s="175">
        <v>107</v>
      </c>
      <c r="AL36" s="175">
        <v>48</v>
      </c>
      <c r="AM36" s="164">
        <v>0.5</v>
      </c>
      <c r="AN36" s="178">
        <v>7.3000000000000001E-3</v>
      </c>
      <c r="AO36" s="175">
        <v>107</v>
      </c>
      <c r="AP36" s="175">
        <v>54</v>
      </c>
      <c r="AQ36" s="164">
        <v>1</v>
      </c>
      <c r="AR36" s="175">
        <v>47</v>
      </c>
      <c r="AS36" s="178">
        <v>9.0300000000000005E-2</v>
      </c>
      <c r="AT36" s="175">
        <v>47</v>
      </c>
      <c r="AU36" s="175">
        <v>107</v>
      </c>
      <c r="AV36" s="175">
        <v>50</v>
      </c>
      <c r="AW36" s="164">
        <v>0.5</v>
      </c>
      <c r="AX36" s="179">
        <v>2.1040000000000001E-6</v>
      </c>
      <c r="AY36" s="209">
        <v>49</v>
      </c>
    </row>
    <row r="37" spans="1:144" ht="16" customHeight="1" x14ac:dyDescent="0.15">
      <c r="A37" s="28" t="s">
        <v>123</v>
      </c>
      <c r="B37" s="28">
        <v>7</v>
      </c>
      <c r="C37" s="28">
        <v>15</v>
      </c>
      <c r="D37" s="28" t="s">
        <v>19</v>
      </c>
      <c r="E37" s="28">
        <v>10</v>
      </c>
      <c r="F37" s="28">
        <v>11</v>
      </c>
      <c r="G37" s="28">
        <v>2018</v>
      </c>
      <c r="H37" s="29">
        <v>34.293059999999997</v>
      </c>
      <c r="I37" s="35">
        <v>26.51042</v>
      </c>
      <c r="J37" s="30">
        <v>70.695999999999998</v>
      </c>
      <c r="K37" s="31">
        <v>23.895399999999999</v>
      </c>
      <c r="L37" s="31">
        <v>39.498699999999999</v>
      </c>
      <c r="M37" s="31">
        <v>7.7399999999999997E-2</v>
      </c>
      <c r="N37" s="32">
        <v>88.610399999999998</v>
      </c>
      <c r="O37" s="31">
        <v>204.63900000000001</v>
      </c>
      <c r="P37" s="31">
        <v>23.880299999999998</v>
      </c>
      <c r="Q37" s="31">
        <v>27.087800000000001</v>
      </c>
      <c r="R37" s="36">
        <v>2.5375999999999999</v>
      </c>
      <c r="AA37" s="174">
        <v>4982</v>
      </c>
      <c r="AB37" s="174">
        <v>107</v>
      </c>
      <c r="AC37" s="164">
        <v>70.635999999999996</v>
      </c>
      <c r="AD37" s="164">
        <v>6.4000000000000001E-2</v>
      </c>
      <c r="AE37" s="175">
        <v>107</v>
      </c>
      <c r="AF37" s="176">
        <v>23.896000000000001</v>
      </c>
      <c r="AG37" s="176">
        <v>7.0000000000000001E-3</v>
      </c>
      <c r="AH37" s="175">
        <v>107</v>
      </c>
      <c r="AI37" s="176">
        <v>39.49</v>
      </c>
      <c r="AJ37" s="176">
        <v>4.0000000000000001E-3</v>
      </c>
      <c r="AK37" s="175">
        <v>107</v>
      </c>
      <c r="AL37" s="175">
        <v>48</v>
      </c>
      <c r="AM37" s="164">
        <v>0.5</v>
      </c>
      <c r="AN37" s="178">
        <v>7.3000000000000001E-3</v>
      </c>
      <c r="AO37" s="175">
        <v>107</v>
      </c>
      <c r="AP37" s="175">
        <v>54</v>
      </c>
      <c r="AQ37" s="164">
        <v>1</v>
      </c>
      <c r="AR37" s="175">
        <v>47</v>
      </c>
      <c r="AS37" s="178">
        <v>9.0300000000000005E-2</v>
      </c>
      <c r="AT37" s="175">
        <v>47</v>
      </c>
      <c r="AU37" s="175">
        <v>107</v>
      </c>
      <c r="AV37" s="175">
        <v>50</v>
      </c>
      <c r="AW37" s="164">
        <v>0.5</v>
      </c>
      <c r="AX37" s="179">
        <v>2.1040000000000001E-6</v>
      </c>
      <c r="AY37" s="209">
        <v>49</v>
      </c>
    </row>
    <row r="38" spans="1:144" ht="16" customHeight="1" x14ac:dyDescent="0.15">
      <c r="A38" s="28" t="s">
        <v>123</v>
      </c>
      <c r="B38" s="28">
        <v>7</v>
      </c>
      <c r="C38" s="28">
        <v>16</v>
      </c>
      <c r="D38" s="28" t="s">
        <v>19</v>
      </c>
      <c r="E38" s="28">
        <v>10</v>
      </c>
      <c r="F38" s="28">
        <v>11</v>
      </c>
      <c r="G38" s="28">
        <v>2018</v>
      </c>
      <c r="H38" s="29">
        <v>34.29278</v>
      </c>
      <c r="I38" s="35">
        <v>26.510580000000001</v>
      </c>
      <c r="J38" s="30">
        <v>49.93</v>
      </c>
      <c r="K38" s="31">
        <v>24.9787</v>
      </c>
      <c r="L38" s="31">
        <v>39.690300000000001</v>
      </c>
      <c r="M38" s="31">
        <v>4.4600000000000001E-2</v>
      </c>
      <c r="N38" s="32">
        <v>88.517399999999995</v>
      </c>
      <c r="O38" s="31">
        <v>188.06899999999999</v>
      </c>
      <c r="P38" s="31">
        <v>24.967700000000001</v>
      </c>
      <c r="Q38" s="31">
        <v>26.9009</v>
      </c>
      <c r="R38" s="36">
        <v>2.4356</v>
      </c>
      <c r="U38" s="34" t="s">
        <v>164</v>
      </c>
      <c r="AA38" s="174">
        <v>4982</v>
      </c>
      <c r="AB38" s="174">
        <v>366</v>
      </c>
      <c r="AC38" s="164">
        <v>49.863999999999997</v>
      </c>
      <c r="AD38" s="164">
        <v>5.8999999999999997E-2</v>
      </c>
      <c r="AE38" s="175">
        <v>366</v>
      </c>
      <c r="AF38" s="176">
        <v>24.977</v>
      </c>
      <c r="AG38" s="176">
        <v>2E-3</v>
      </c>
      <c r="AH38" s="175">
        <v>366</v>
      </c>
      <c r="AI38" s="176">
        <v>39.685000000000002</v>
      </c>
      <c r="AJ38" s="176">
        <v>0</v>
      </c>
      <c r="AK38" s="175">
        <v>366</v>
      </c>
      <c r="AL38" s="175">
        <v>48</v>
      </c>
      <c r="AM38" s="164">
        <v>0.5</v>
      </c>
      <c r="AN38" s="178">
        <v>7.3000000000000001E-3</v>
      </c>
      <c r="AO38" s="175">
        <v>366</v>
      </c>
      <c r="AP38" s="175">
        <v>52</v>
      </c>
      <c r="AQ38" s="164">
        <v>1</v>
      </c>
      <c r="AR38" s="175">
        <v>47</v>
      </c>
      <c r="AS38" s="178">
        <v>9.0300000000000005E-2</v>
      </c>
      <c r="AT38" s="175">
        <v>47</v>
      </c>
      <c r="AU38" s="175">
        <v>366</v>
      </c>
      <c r="AV38" s="175">
        <v>50</v>
      </c>
      <c r="AW38" s="164">
        <v>0.5</v>
      </c>
      <c r="AX38" s="179">
        <v>2.1040000000000001E-6</v>
      </c>
      <c r="AY38" s="209">
        <v>49</v>
      </c>
    </row>
    <row r="39" spans="1:144" ht="16" customHeight="1" x14ac:dyDescent="0.15">
      <c r="A39" s="28" t="s">
        <v>123</v>
      </c>
      <c r="B39" s="28">
        <v>7</v>
      </c>
      <c r="C39" s="28">
        <v>17</v>
      </c>
      <c r="D39" s="28" t="s">
        <v>19</v>
      </c>
      <c r="E39" s="28">
        <v>10</v>
      </c>
      <c r="F39" s="28">
        <v>11</v>
      </c>
      <c r="G39" s="28">
        <v>2018</v>
      </c>
      <c r="H39" s="29">
        <v>34.292740000000002</v>
      </c>
      <c r="I39" s="35">
        <v>26.510400000000001</v>
      </c>
      <c r="J39" s="30">
        <v>39.951000000000001</v>
      </c>
      <c r="K39" s="31">
        <v>25.023</v>
      </c>
      <c r="L39" s="31">
        <v>39.691200000000002</v>
      </c>
      <c r="M39" s="31">
        <v>4.3900000000000002E-2</v>
      </c>
      <c r="N39" s="32">
        <v>88.513499999999993</v>
      </c>
      <c r="O39" s="31">
        <v>187.261</v>
      </c>
      <c r="P39" s="31">
        <v>25.014199999999999</v>
      </c>
      <c r="Q39" s="31">
        <v>26.8871</v>
      </c>
      <c r="R39" s="36">
        <v>2.4144000000000001</v>
      </c>
      <c r="U39" s="34" t="s">
        <v>165</v>
      </c>
      <c r="AA39" s="174">
        <v>4982</v>
      </c>
      <c r="AB39" s="174">
        <v>109</v>
      </c>
      <c r="AC39" s="164">
        <v>39.970999999999997</v>
      </c>
      <c r="AD39" s="164">
        <v>4.7E-2</v>
      </c>
      <c r="AE39" s="175">
        <v>109</v>
      </c>
      <c r="AF39" s="176">
        <v>25.021000000000001</v>
      </c>
      <c r="AG39" s="176">
        <v>1E-3</v>
      </c>
      <c r="AH39" s="175">
        <v>109</v>
      </c>
      <c r="AI39" s="176">
        <v>39.686</v>
      </c>
      <c r="AJ39" s="176">
        <v>1E-3</v>
      </c>
      <c r="AK39" s="175">
        <v>109</v>
      </c>
      <c r="AL39" s="175">
        <v>48</v>
      </c>
      <c r="AM39" s="164">
        <v>0.5</v>
      </c>
      <c r="AN39" s="178">
        <v>7.3000000000000001E-3</v>
      </c>
      <c r="AO39" s="175">
        <v>109</v>
      </c>
      <c r="AP39" s="175">
        <v>52</v>
      </c>
      <c r="AQ39" s="164">
        <v>1</v>
      </c>
      <c r="AR39" s="175">
        <v>47</v>
      </c>
      <c r="AS39" s="178">
        <v>9.0300000000000005E-2</v>
      </c>
      <c r="AT39" s="175">
        <v>47</v>
      </c>
      <c r="AU39" s="175">
        <v>109</v>
      </c>
      <c r="AV39" s="175">
        <v>50</v>
      </c>
      <c r="AW39" s="164">
        <v>0.5</v>
      </c>
      <c r="AX39" s="179">
        <v>2.1040000000000001E-6</v>
      </c>
      <c r="AY39" s="209">
        <v>49</v>
      </c>
    </row>
    <row r="40" spans="1:144" ht="16" customHeight="1" x14ac:dyDescent="0.15">
      <c r="A40" s="28" t="s">
        <v>123</v>
      </c>
      <c r="B40" s="28">
        <v>7</v>
      </c>
      <c r="C40" s="28">
        <v>18</v>
      </c>
      <c r="D40" s="28" t="s">
        <v>19</v>
      </c>
      <c r="E40" s="28">
        <v>10</v>
      </c>
      <c r="F40" s="28">
        <v>11</v>
      </c>
      <c r="G40" s="28">
        <v>2018</v>
      </c>
      <c r="H40" s="29">
        <v>34.292900000000003</v>
      </c>
      <c r="I40" s="35">
        <v>26.510459999999998</v>
      </c>
      <c r="J40" s="30">
        <v>20.571000000000002</v>
      </c>
      <c r="K40" s="31">
        <v>25.067499999999999</v>
      </c>
      <c r="L40" s="31">
        <v>39.636699999999998</v>
      </c>
      <c r="M40" s="31">
        <v>4.0099999999999997E-2</v>
      </c>
      <c r="N40" s="32">
        <v>88.506699999999995</v>
      </c>
      <c r="O40" s="31">
        <v>187.22900000000001</v>
      </c>
      <c r="P40" s="31">
        <v>25.062899999999999</v>
      </c>
      <c r="Q40" s="31">
        <v>26.8307</v>
      </c>
      <c r="R40" s="36">
        <v>2.4157000000000002</v>
      </c>
      <c r="U40" s="34" t="s">
        <v>166</v>
      </c>
      <c r="AA40" s="174">
        <v>4982</v>
      </c>
      <c r="AB40" s="174">
        <v>132</v>
      </c>
      <c r="AC40" s="164">
        <v>20.581</v>
      </c>
      <c r="AD40" s="164">
        <v>4.3999999999999997E-2</v>
      </c>
      <c r="AE40" s="175">
        <v>132</v>
      </c>
      <c r="AF40" s="176">
        <v>25.07</v>
      </c>
      <c r="AG40" s="176">
        <v>0.03</v>
      </c>
      <c r="AH40" s="175">
        <v>132</v>
      </c>
      <c r="AI40" s="176">
        <v>39.634999999999998</v>
      </c>
      <c r="AJ40" s="176">
        <v>1.7999999999999999E-2</v>
      </c>
      <c r="AK40" s="175">
        <v>132</v>
      </c>
      <c r="AL40" s="175">
        <v>48</v>
      </c>
      <c r="AM40" s="164">
        <v>0.5</v>
      </c>
      <c r="AN40" s="178">
        <v>7.3000000000000001E-3</v>
      </c>
      <c r="AO40" s="175">
        <v>132</v>
      </c>
      <c r="AP40" s="175">
        <v>52</v>
      </c>
      <c r="AQ40" s="164">
        <v>0.5</v>
      </c>
      <c r="AR40" s="175">
        <v>47</v>
      </c>
      <c r="AS40" s="178">
        <v>9.0300000000000005E-2</v>
      </c>
      <c r="AT40" s="175">
        <v>47</v>
      </c>
      <c r="AU40" s="175">
        <v>132</v>
      </c>
      <c r="AV40" s="175">
        <v>50</v>
      </c>
      <c r="AW40" s="164">
        <v>0.5</v>
      </c>
      <c r="AX40" s="179">
        <v>2.1040000000000001E-6</v>
      </c>
      <c r="AY40" s="209">
        <v>49</v>
      </c>
    </row>
    <row r="41" spans="1:144" ht="16" customHeight="1" x14ac:dyDescent="0.15">
      <c r="A41" s="28" t="s">
        <v>123</v>
      </c>
      <c r="B41" s="28">
        <v>7</v>
      </c>
      <c r="C41" s="28">
        <v>19</v>
      </c>
      <c r="D41" s="28" t="s">
        <v>19</v>
      </c>
      <c r="E41" s="28">
        <v>10</v>
      </c>
      <c r="F41" s="28">
        <v>11</v>
      </c>
      <c r="G41" s="28">
        <v>2018</v>
      </c>
      <c r="H41" s="29">
        <v>34.292929999999998</v>
      </c>
      <c r="I41" s="35">
        <v>26.51042</v>
      </c>
      <c r="J41" s="30">
        <v>20.571999999999999</v>
      </c>
      <c r="K41" s="31">
        <v>25.107800000000001</v>
      </c>
      <c r="L41" s="31">
        <v>39.660299999999999</v>
      </c>
      <c r="M41" s="31">
        <v>4.0399999999999998E-2</v>
      </c>
      <c r="N41" s="32">
        <v>88.484200000000001</v>
      </c>
      <c r="O41" s="31">
        <v>185.74299999999999</v>
      </c>
      <c r="P41" s="31">
        <v>25.103300000000001</v>
      </c>
      <c r="Q41" s="31">
        <v>26.836099999999998</v>
      </c>
      <c r="R41" s="36">
        <v>2.4171</v>
      </c>
      <c r="AA41" s="174">
        <v>4982</v>
      </c>
      <c r="AB41" s="174">
        <v>132</v>
      </c>
      <c r="AC41" s="164">
        <v>20.581</v>
      </c>
      <c r="AD41" s="164">
        <v>4.3999999999999997E-2</v>
      </c>
      <c r="AE41" s="175">
        <v>132</v>
      </c>
      <c r="AF41" s="176">
        <v>25.07</v>
      </c>
      <c r="AG41" s="176">
        <v>0.03</v>
      </c>
      <c r="AH41" s="175">
        <v>132</v>
      </c>
      <c r="AI41" s="176">
        <v>39.634999999999998</v>
      </c>
      <c r="AJ41" s="176">
        <v>1.7999999999999999E-2</v>
      </c>
      <c r="AK41" s="175">
        <v>132</v>
      </c>
      <c r="AL41" s="175">
        <v>48</v>
      </c>
      <c r="AM41" s="164">
        <v>0.5</v>
      </c>
      <c r="AN41" s="178">
        <v>7.3000000000000001E-3</v>
      </c>
      <c r="AO41" s="175">
        <v>132</v>
      </c>
      <c r="AP41" s="175">
        <v>52</v>
      </c>
      <c r="AQ41" s="164">
        <v>0.5</v>
      </c>
      <c r="AR41" s="175">
        <v>47</v>
      </c>
      <c r="AS41" s="178">
        <v>9.0300000000000005E-2</v>
      </c>
      <c r="AT41" s="175">
        <v>47</v>
      </c>
      <c r="AU41" s="175">
        <v>132</v>
      </c>
      <c r="AV41" s="175">
        <v>50</v>
      </c>
      <c r="AW41" s="164">
        <v>0.5</v>
      </c>
      <c r="AX41" s="179">
        <v>2.1040000000000001E-6</v>
      </c>
      <c r="AY41" s="209">
        <v>49</v>
      </c>
    </row>
    <row r="42" spans="1:144" ht="16" customHeight="1" x14ac:dyDescent="0.15">
      <c r="A42" s="28" t="s">
        <v>123</v>
      </c>
      <c r="B42" s="28">
        <v>7</v>
      </c>
      <c r="C42" s="28">
        <v>20</v>
      </c>
      <c r="D42" s="28" t="s">
        <v>19</v>
      </c>
      <c r="E42" s="28">
        <v>10</v>
      </c>
      <c r="F42" s="28">
        <v>11</v>
      </c>
      <c r="G42" s="28">
        <v>2018</v>
      </c>
      <c r="H42" s="29">
        <v>34.293120000000002</v>
      </c>
      <c r="I42" s="35">
        <v>26.5105</v>
      </c>
      <c r="J42" s="30">
        <v>4.6669999999999998</v>
      </c>
      <c r="K42" s="31">
        <v>25.2773</v>
      </c>
      <c r="L42" s="31">
        <v>39.696199999999997</v>
      </c>
      <c r="M42" s="31">
        <v>4.1200000000000001E-2</v>
      </c>
      <c r="N42" s="32">
        <v>88.470500000000001</v>
      </c>
      <c r="O42" s="31">
        <v>178.845</v>
      </c>
      <c r="P42" s="31">
        <v>25.276299999999999</v>
      </c>
      <c r="Q42" s="31">
        <v>26.8094</v>
      </c>
      <c r="R42" s="36">
        <v>2.3506999999999998</v>
      </c>
      <c r="U42" s="34" t="s">
        <v>167</v>
      </c>
      <c r="V42" s="34" t="s">
        <v>167</v>
      </c>
      <c r="W42" s="34" t="s">
        <v>167</v>
      </c>
      <c r="AA42" s="174">
        <v>4982</v>
      </c>
      <c r="AB42" s="174">
        <v>292</v>
      </c>
      <c r="AC42" s="164">
        <v>4.9370000000000003</v>
      </c>
      <c r="AD42" s="164">
        <v>6.2E-2</v>
      </c>
      <c r="AE42" s="175">
        <v>292</v>
      </c>
      <c r="AF42" s="176">
        <v>25.271000000000001</v>
      </c>
      <c r="AG42" s="176">
        <v>0</v>
      </c>
      <c r="AH42" s="175">
        <v>292</v>
      </c>
      <c r="AI42" s="176">
        <v>39.680999999999997</v>
      </c>
      <c r="AJ42" s="176">
        <v>5.0000000000000001E-3</v>
      </c>
      <c r="AK42" s="175">
        <v>292</v>
      </c>
      <c r="AL42" s="175">
        <v>48</v>
      </c>
      <c r="AM42" s="164">
        <v>0.5</v>
      </c>
      <c r="AN42" s="178">
        <v>7.3000000000000001E-3</v>
      </c>
      <c r="AO42" s="175">
        <v>292</v>
      </c>
      <c r="AP42" s="175">
        <v>52</v>
      </c>
      <c r="AQ42" s="164">
        <v>1</v>
      </c>
      <c r="AR42" s="175">
        <v>47</v>
      </c>
      <c r="AS42" s="178">
        <v>9.0300000000000005E-2</v>
      </c>
      <c r="AT42" s="175">
        <v>47</v>
      </c>
      <c r="AU42" s="175">
        <v>292</v>
      </c>
      <c r="AV42" s="175">
        <v>50</v>
      </c>
      <c r="AW42" s="164">
        <v>0.5</v>
      </c>
      <c r="AX42" s="179">
        <v>2.1040000000000001E-6</v>
      </c>
      <c r="AY42" s="209">
        <v>49</v>
      </c>
    </row>
    <row r="43" spans="1:144" ht="16" customHeight="1" x14ac:dyDescent="0.15">
      <c r="A43" s="28" t="s">
        <v>123</v>
      </c>
      <c r="B43" s="28">
        <v>7</v>
      </c>
      <c r="C43" s="28">
        <v>21</v>
      </c>
      <c r="D43" s="28" t="s">
        <v>19</v>
      </c>
      <c r="E43" s="28">
        <v>10</v>
      </c>
      <c r="F43" s="28">
        <v>11</v>
      </c>
      <c r="G43" s="28">
        <v>2018</v>
      </c>
      <c r="H43" s="29">
        <v>34.293140000000001</v>
      </c>
      <c r="I43" s="35">
        <v>26.510539999999999</v>
      </c>
      <c r="J43" s="30">
        <v>5.149</v>
      </c>
      <c r="K43" s="31">
        <v>25.252700000000001</v>
      </c>
      <c r="L43" s="31">
        <v>39.686300000000003</v>
      </c>
      <c r="M43" s="31">
        <v>4.1599999999999998E-2</v>
      </c>
      <c r="N43" s="32">
        <v>88.445999999999998</v>
      </c>
      <c r="O43" s="31">
        <v>186.00700000000001</v>
      </c>
      <c r="P43" s="31">
        <v>25.2516</v>
      </c>
      <c r="Q43" s="31">
        <v>26.8096</v>
      </c>
      <c r="R43" s="36">
        <v>2.4327999999999999</v>
      </c>
      <c r="X43" s="34" t="s">
        <v>260</v>
      </c>
      <c r="Y43" s="34" t="s">
        <v>168</v>
      </c>
      <c r="Z43" s="58" t="s">
        <v>313</v>
      </c>
      <c r="AA43" s="174">
        <v>4982</v>
      </c>
      <c r="AB43" s="174">
        <v>292</v>
      </c>
      <c r="AC43" s="164">
        <v>4.9370000000000003</v>
      </c>
      <c r="AD43" s="164">
        <v>6.2E-2</v>
      </c>
      <c r="AE43" s="175">
        <v>292</v>
      </c>
      <c r="AF43" s="176">
        <v>25.271000000000001</v>
      </c>
      <c r="AG43" s="176">
        <v>0</v>
      </c>
      <c r="AH43" s="175">
        <v>292</v>
      </c>
      <c r="AI43" s="176">
        <v>39.680999999999997</v>
      </c>
      <c r="AJ43" s="176">
        <v>5.0000000000000001E-3</v>
      </c>
      <c r="AK43" s="175">
        <v>292</v>
      </c>
      <c r="AL43" s="175">
        <v>48</v>
      </c>
      <c r="AM43" s="164">
        <v>0.5</v>
      </c>
      <c r="AN43" s="178">
        <v>7.3000000000000001E-3</v>
      </c>
      <c r="AO43" s="175">
        <v>292</v>
      </c>
      <c r="AP43" s="175">
        <v>52</v>
      </c>
      <c r="AQ43" s="164">
        <v>1</v>
      </c>
      <c r="AR43" s="175">
        <v>47</v>
      </c>
      <c r="AS43" s="178">
        <v>9.0300000000000005E-2</v>
      </c>
      <c r="AT43" s="175">
        <v>47</v>
      </c>
      <c r="AU43" s="175">
        <v>292</v>
      </c>
      <c r="AV43" s="175">
        <v>50</v>
      </c>
      <c r="AW43" s="164">
        <v>0.5</v>
      </c>
      <c r="AX43" s="179">
        <v>2.1040000000000001E-6</v>
      </c>
      <c r="AY43" s="209">
        <v>49</v>
      </c>
    </row>
    <row r="44" spans="1:144" s="46" customFormat="1" ht="16" customHeight="1" x14ac:dyDescent="0.15">
      <c r="A44" s="37" t="s">
        <v>123</v>
      </c>
      <c r="B44" s="37">
        <v>13</v>
      </c>
      <c r="C44" s="37">
        <v>1</v>
      </c>
      <c r="D44" s="37" t="s">
        <v>19</v>
      </c>
      <c r="E44" s="37">
        <v>10</v>
      </c>
      <c r="F44" s="37">
        <v>12</v>
      </c>
      <c r="G44" s="37">
        <v>2018</v>
      </c>
      <c r="H44" s="38">
        <v>33.320779999999999</v>
      </c>
      <c r="I44" s="39">
        <v>26.49005</v>
      </c>
      <c r="J44" s="40">
        <v>300.97199999999998</v>
      </c>
      <c r="K44" s="41">
        <v>14.9636</v>
      </c>
      <c r="L44" s="41">
        <v>39.018700000000003</v>
      </c>
      <c r="M44" s="41">
        <v>1.5699999999999999E-2</v>
      </c>
      <c r="N44" s="42">
        <v>89.614599999999996</v>
      </c>
      <c r="O44" s="41">
        <v>194.392</v>
      </c>
      <c r="P44" s="41">
        <v>14.916399999999999</v>
      </c>
      <c r="Q44" s="41">
        <v>29.0931</v>
      </c>
      <c r="R44" s="43">
        <v>2.0891999999999999</v>
      </c>
      <c r="S44" s="44"/>
      <c r="T44" s="45"/>
      <c r="U44" s="45" t="s">
        <v>180</v>
      </c>
      <c r="V44" s="45"/>
      <c r="W44" s="45"/>
      <c r="X44" s="45"/>
      <c r="Y44" s="45"/>
      <c r="Z44" s="57"/>
      <c r="AA44" s="60">
        <v>4982</v>
      </c>
      <c r="AB44" s="60">
        <v>337</v>
      </c>
      <c r="AC44" s="158">
        <v>300.94</v>
      </c>
      <c r="AD44" s="158">
        <v>0.14599999999999999</v>
      </c>
      <c r="AE44" s="166">
        <v>337</v>
      </c>
      <c r="AF44" s="155">
        <v>14.964</v>
      </c>
      <c r="AG44" s="155">
        <v>0</v>
      </c>
      <c r="AH44" s="166">
        <v>337</v>
      </c>
      <c r="AI44" s="155">
        <v>39.015999999999998</v>
      </c>
      <c r="AJ44" s="155">
        <v>0</v>
      </c>
      <c r="AK44" s="166">
        <v>337</v>
      </c>
      <c r="AL44" s="166">
        <v>48</v>
      </c>
      <c r="AM44" s="158">
        <v>0.5</v>
      </c>
      <c r="AN44" s="169">
        <v>7.3000000000000001E-3</v>
      </c>
      <c r="AO44" s="166">
        <v>337</v>
      </c>
      <c r="AP44" s="166">
        <v>56</v>
      </c>
      <c r="AQ44" s="158">
        <v>1</v>
      </c>
      <c r="AR44" s="166">
        <v>47</v>
      </c>
      <c r="AS44" s="169">
        <v>9.0300000000000005E-2</v>
      </c>
      <c r="AT44" s="166">
        <v>47</v>
      </c>
      <c r="AU44" s="166">
        <v>337</v>
      </c>
      <c r="AV44" s="166">
        <v>50</v>
      </c>
      <c r="AW44" s="158">
        <v>0.5</v>
      </c>
      <c r="AX44" s="172">
        <v>2.1040000000000001E-6</v>
      </c>
      <c r="AY44" s="210">
        <v>49</v>
      </c>
      <c r="AZ44" s="60"/>
      <c r="BA44" s="60"/>
      <c r="BB44" s="158"/>
      <c r="BC44" s="158"/>
      <c r="BD44" s="166"/>
      <c r="BE44" s="155"/>
      <c r="BF44" s="155"/>
      <c r="BG44" s="166"/>
      <c r="BH44" s="155"/>
      <c r="BI44" s="155"/>
      <c r="BJ44" s="166"/>
      <c r="BK44" s="152"/>
      <c r="BL44" s="152"/>
      <c r="BM44" s="166"/>
      <c r="BN44" s="166"/>
      <c r="BO44" s="158"/>
      <c r="BP44" s="169"/>
      <c r="BQ44" s="166"/>
      <c r="BR44" s="166"/>
      <c r="BS44" s="166"/>
      <c r="BT44" s="158"/>
      <c r="BU44" s="169"/>
      <c r="BV44" s="166"/>
      <c r="BW44" s="166"/>
      <c r="BX44" s="166"/>
      <c r="BY44" s="158"/>
      <c r="BZ44" s="172"/>
      <c r="CA44" s="166"/>
      <c r="CB44" s="166"/>
      <c r="CC44" s="158"/>
      <c r="CD44" s="161"/>
      <c r="CE44" s="60"/>
      <c r="CF44" s="60"/>
      <c r="CG44" s="158"/>
      <c r="CH44" s="158"/>
      <c r="CI44" s="166"/>
      <c r="CJ44" s="155"/>
      <c r="CK44" s="155"/>
      <c r="CL44" s="166"/>
      <c r="CM44" s="155"/>
      <c r="CN44" s="155"/>
      <c r="CO44" s="166"/>
      <c r="CP44" s="152"/>
      <c r="CQ44" s="152"/>
      <c r="CR44" s="166"/>
      <c r="CS44" s="166"/>
      <c r="CT44" s="158"/>
      <c r="CU44" s="169"/>
      <c r="CV44" s="166"/>
      <c r="CW44" s="166"/>
      <c r="CX44" s="166"/>
      <c r="CY44" s="158"/>
      <c r="CZ44" s="169"/>
      <c r="DA44" s="166"/>
      <c r="DB44" s="166"/>
      <c r="DC44" s="166"/>
      <c r="DD44" s="158"/>
      <c r="DE44" s="172"/>
      <c r="DF44" s="166"/>
      <c r="DG44" s="166"/>
      <c r="DH44" s="158"/>
      <c r="DI44" s="161"/>
      <c r="DJ44" s="60"/>
      <c r="DK44" s="60"/>
      <c r="DL44" s="158"/>
      <c r="DM44" s="158"/>
      <c r="DN44" s="166"/>
      <c r="DO44" s="155"/>
      <c r="DP44" s="155"/>
      <c r="DQ44" s="166"/>
      <c r="DR44" s="155"/>
      <c r="DS44" s="155"/>
      <c r="DT44" s="166"/>
      <c r="DU44" s="152"/>
      <c r="DV44" s="152"/>
      <c r="DW44" s="166"/>
      <c r="DX44" s="166"/>
      <c r="DY44" s="158"/>
      <c r="DZ44" s="169"/>
      <c r="EA44" s="166"/>
      <c r="EB44" s="166"/>
      <c r="EC44" s="166"/>
      <c r="ED44" s="158"/>
      <c r="EE44" s="169"/>
      <c r="EF44" s="166"/>
      <c r="EG44" s="166"/>
      <c r="EH44" s="166"/>
      <c r="EI44" s="158"/>
      <c r="EJ44" s="172"/>
      <c r="EK44" s="166"/>
      <c r="EL44" s="166"/>
      <c r="EM44" s="158"/>
      <c r="EN44" s="161"/>
    </row>
    <row r="45" spans="1:144" ht="16" customHeight="1" x14ac:dyDescent="0.15">
      <c r="A45" s="28" t="s">
        <v>123</v>
      </c>
      <c r="B45" s="28">
        <v>13</v>
      </c>
      <c r="C45" s="28">
        <v>2</v>
      </c>
      <c r="D45" s="28" t="s">
        <v>19</v>
      </c>
      <c r="E45" s="28">
        <v>10</v>
      </c>
      <c r="F45" s="28">
        <v>12</v>
      </c>
      <c r="G45" s="28">
        <v>2018</v>
      </c>
      <c r="H45" s="29">
        <v>33.320720000000001</v>
      </c>
      <c r="I45" s="35">
        <v>26.489799999999999</v>
      </c>
      <c r="J45" s="30">
        <v>200.65299999999999</v>
      </c>
      <c r="K45" s="31">
        <v>15.8535</v>
      </c>
      <c r="L45" s="31">
        <v>39.121200000000002</v>
      </c>
      <c r="M45" s="31">
        <v>2.5499999999999998E-2</v>
      </c>
      <c r="N45" s="32">
        <v>89.605800000000002</v>
      </c>
      <c r="O45" s="31">
        <v>207.35599999999999</v>
      </c>
      <c r="P45" s="31">
        <v>15.821</v>
      </c>
      <c r="Q45" s="31">
        <v>28.963899999999999</v>
      </c>
      <c r="R45" s="36">
        <v>2.2503000000000002</v>
      </c>
      <c r="U45" s="34" t="s">
        <v>181</v>
      </c>
      <c r="AA45" s="174">
        <v>4982</v>
      </c>
      <c r="AB45" s="174">
        <v>104</v>
      </c>
      <c r="AC45" s="164">
        <v>200.60400000000001</v>
      </c>
      <c r="AD45" s="164">
        <v>0.13900000000000001</v>
      </c>
      <c r="AE45" s="175">
        <v>104</v>
      </c>
      <c r="AF45" s="176">
        <v>15.853999999999999</v>
      </c>
      <c r="AG45" s="176">
        <v>5.0000000000000001E-3</v>
      </c>
      <c r="AH45" s="175">
        <v>104</v>
      </c>
      <c r="AI45" s="176">
        <v>39.119</v>
      </c>
      <c r="AJ45" s="176">
        <v>1E-3</v>
      </c>
      <c r="AK45" s="175">
        <v>104</v>
      </c>
      <c r="AL45" s="175">
        <v>48</v>
      </c>
      <c r="AM45" s="164">
        <v>0.5</v>
      </c>
      <c r="AN45" s="178">
        <v>7.3000000000000001E-3</v>
      </c>
      <c r="AO45" s="175">
        <v>104</v>
      </c>
      <c r="AP45" s="175">
        <v>56</v>
      </c>
      <c r="AQ45" s="164">
        <v>0.5</v>
      </c>
      <c r="AR45" s="175">
        <v>47</v>
      </c>
      <c r="AS45" s="178">
        <v>9.0300000000000005E-2</v>
      </c>
      <c r="AT45" s="175">
        <v>47</v>
      </c>
      <c r="AU45" s="175">
        <v>104</v>
      </c>
      <c r="AV45" s="175">
        <v>50</v>
      </c>
      <c r="AW45" s="164">
        <v>0.5</v>
      </c>
      <c r="AX45" s="179">
        <v>2.1040000000000001E-6</v>
      </c>
      <c r="AY45" s="209">
        <v>49</v>
      </c>
    </row>
    <row r="46" spans="1:144" ht="16" customHeight="1" x14ac:dyDescent="0.15">
      <c r="A46" s="28" t="s">
        <v>123</v>
      </c>
      <c r="B46" s="28">
        <v>13</v>
      </c>
      <c r="C46" s="28">
        <v>3</v>
      </c>
      <c r="D46" s="28" t="s">
        <v>19</v>
      </c>
      <c r="E46" s="28">
        <v>10</v>
      </c>
      <c r="F46" s="28">
        <v>12</v>
      </c>
      <c r="G46" s="28">
        <v>2018</v>
      </c>
      <c r="H46" s="29">
        <v>33.320740000000001</v>
      </c>
      <c r="I46" s="35">
        <v>26.48978</v>
      </c>
      <c r="J46" s="30">
        <v>200.93700000000001</v>
      </c>
      <c r="K46" s="31">
        <v>15.854200000000001</v>
      </c>
      <c r="L46" s="31">
        <v>39.121099999999998</v>
      </c>
      <c r="M46" s="31">
        <v>2.3199999999999998E-2</v>
      </c>
      <c r="N46" s="32">
        <v>89.607299999999995</v>
      </c>
      <c r="O46" s="31">
        <v>207.21600000000001</v>
      </c>
      <c r="P46" s="31">
        <v>15.8216</v>
      </c>
      <c r="Q46" s="31">
        <v>28.963699999999999</v>
      </c>
      <c r="R46" s="36">
        <v>2.2513000000000001</v>
      </c>
      <c r="AA46" s="174">
        <v>4982</v>
      </c>
      <c r="AB46" s="174">
        <v>104</v>
      </c>
      <c r="AC46" s="164">
        <v>200.60400000000001</v>
      </c>
      <c r="AD46" s="164">
        <v>0.13900000000000001</v>
      </c>
      <c r="AE46" s="175">
        <v>104</v>
      </c>
      <c r="AF46" s="176">
        <v>15.853999999999999</v>
      </c>
      <c r="AG46" s="176">
        <v>5.0000000000000001E-3</v>
      </c>
      <c r="AH46" s="175">
        <v>104</v>
      </c>
      <c r="AI46" s="176">
        <v>39.119</v>
      </c>
      <c r="AJ46" s="176">
        <v>1E-3</v>
      </c>
      <c r="AK46" s="175">
        <v>104</v>
      </c>
      <c r="AL46" s="175">
        <v>48</v>
      </c>
      <c r="AM46" s="164">
        <v>0.5</v>
      </c>
      <c r="AN46" s="178">
        <v>7.3000000000000001E-3</v>
      </c>
      <c r="AO46" s="175">
        <v>104</v>
      </c>
      <c r="AP46" s="175">
        <v>56</v>
      </c>
      <c r="AQ46" s="164">
        <v>0.5</v>
      </c>
      <c r="AR46" s="175">
        <v>47</v>
      </c>
      <c r="AS46" s="178">
        <v>9.0300000000000005E-2</v>
      </c>
      <c r="AT46" s="175">
        <v>47</v>
      </c>
      <c r="AU46" s="175">
        <v>104</v>
      </c>
      <c r="AV46" s="175">
        <v>50</v>
      </c>
      <c r="AW46" s="164">
        <v>0.5</v>
      </c>
      <c r="AX46" s="179">
        <v>2.1040000000000001E-6</v>
      </c>
      <c r="AY46" s="209">
        <v>49</v>
      </c>
    </row>
    <row r="47" spans="1:144" ht="16" customHeight="1" x14ac:dyDescent="0.15">
      <c r="A47" s="28" t="s">
        <v>123</v>
      </c>
      <c r="B47" s="28">
        <v>13</v>
      </c>
      <c r="C47" s="28">
        <v>4</v>
      </c>
      <c r="D47" s="28" t="s">
        <v>19</v>
      </c>
      <c r="E47" s="28">
        <v>10</v>
      </c>
      <c r="F47" s="28">
        <v>12</v>
      </c>
      <c r="G47" s="28">
        <v>2018</v>
      </c>
      <c r="H47" s="29">
        <v>33.320740000000001</v>
      </c>
      <c r="I47" s="35">
        <v>26.489540000000002</v>
      </c>
      <c r="J47" s="30">
        <v>170.52099999999999</v>
      </c>
      <c r="K47" s="31">
        <v>16.149699999999999</v>
      </c>
      <c r="L47" s="31">
        <v>39.146799999999999</v>
      </c>
      <c r="M47" s="31">
        <v>3.1699999999999999E-2</v>
      </c>
      <c r="N47" s="32">
        <v>89.592600000000004</v>
      </c>
      <c r="O47" s="31">
        <v>209.94399999999999</v>
      </c>
      <c r="P47" s="31">
        <v>16.121700000000001</v>
      </c>
      <c r="Q47" s="31">
        <v>28.912700000000001</v>
      </c>
      <c r="R47" s="36">
        <v>2.2928999999999999</v>
      </c>
      <c r="U47" s="34" t="s">
        <v>182</v>
      </c>
      <c r="AA47" s="174">
        <v>4982</v>
      </c>
      <c r="AB47" s="174">
        <v>110</v>
      </c>
      <c r="AC47" s="164">
        <v>170.529</v>
      </c>
      <c r="AD47" s="164">
        <v>0.20300000000000001</v>
      </c>
      <c r="AE47" s="175">
        <v>110</v>
      </c>
      <c r="AF47" s="176">
        <v>16.148</v>
      </c>
      <c r="AG47" s="176">
        <v>6.0000000000000001E-3</v>
      </c>
      <c r="AH47" s="175">
        <v>110</v>
      </c>
      <c r="AI47" s="176">
        <v>39.143999999999998</v>
      </c>
      <c r="AJ47" s="176">
        <v>0</v>
      </c>
      <c r="AK47" s="175">
        <v>110</v>
      </c>
      <c r="AL47" s="175">
        <v>48</v>
      </c>
      <c r="AM47" s="164">
        <v>0.5</v>
      </c>
      <c r="AN47" s="178">
        <v>7.3000000000000001E-3</v>
      </c>
      <c r="AO47" s="175">
        <v>110</v>
      </c>
      <c r="AP47" s="175">
        <v>56</v>
      </c>
      <c r="AQ47" s="164">
        <v>0.5</v>
      </c>
      <c r="AR47" s="175">
        <v>47</v>
      </c>
      <c r="AS47" s="178">
        <v>9.0300000000000005E-2</v>
      </c>
      <c r="AT47" s="175">
        <v>47</v>
      </c>
      <c r="AU47" s="175">
        <v>110</v>
      </c>
      <c r="AV47" s="175">
        <v>50</v>
      </c>
      <c r="AW47" s="164">
        <v>0.5</v>
      </c>
      <c r="AX47" s="179">
        <v>2.1040000000000001E-6</v>
      </c>
      <c r="AY47" s="209">
        <v>49</v>
      </c>
    </row>
    <row r="48" spans="1:144" ht="16" customHeight="1" x14ac:dyDescent="0.15">
      <c r="A48" s="28" t="s">
        <v>123</v>
      </c>
      <c r="B48" s="28">
        <v>13</v>
      </c>
      <c r="C48" s="28">
        <v>5</v>
      </c>
      <c r="D48" s="28" t="s">
        <v>19</v>
      </c>
      <c r="E48" s="28">
        <v>10</v>
      </c>
      <c r="F48" s="28">
        <v>12</v>
      </c>
      <c r="G48" s="28">
        <v>2018</v>
      </c>
      <c r="H48" s="29">
        <v>33.320779999999999</v>
      </c>
      <c r="I48" s="35">
        <v>26.489740000000001</v>
      </c>
      <c r="J48" s="30">
        <v>140.363</v>
      </c>
      <c r="K48" s="31">
        <v>16.4452</v>
      </c>
      <c r="L48" s="31">
        <v>39.163800000000002</v>
      </c>
      <c r="M48" s="31">
        <v>4.8300000000000003E-2</v>
      </c>
      <c r="N48" s="32">
        <v>89.4953</v>
      </c>
      <c r="O48" s="31">
        <v>213.482</v>
      </c>
      <c r="P48" s="31">
        <v>16.421900000000001</v>
      </c>
      <c r="Q48" s="31">
        <v>28.854199999999999</v>
      </c>
      <c r="R48" s="36">
        <v>2.3399000000000001</v>
      </c>
      <c r="U48" s="34" t="s">
        <v>183</v>
      </c>
      <c r="V48" s="34" t="s">
        <v>183</v>
      </c>
      <c r="W48" s="34" t="s">
        <v>183</v>
      </c>
      <c r="AA48" s="174">
        <v>4982</v>
      </c>
      <c r="AB48" s="174">
        <v>95</v>
      </c>
      <c r="AC48" s="164">
        <v>140.286</v>
      </c>
      <c r="AD48" s="164">
        <v>0.20499999999999999</v>
      </c>
      <c r="AE48" s="175">
        <v>95</v>
      </c>
      <c r="AF48" s="176">
        <v>16.443000000000001</v>
      </c>
      <c r="AG48" s="176">
        <v>5.0000000000000001E-3</v>
      </c>
      <c r="AH48" s="175">
        <v>95</v>
      </c>
      <c r="AI48" s="176">
        <v>39.161000000000001</v>
      </c>
      <c r="AJ48" s="176">
        <v>0</v>
      </c>
      <c r="AK48" s="175">
        <v>95</v>
      </c>
      <c r="AL48" s="175">
        <v>48</v>
      </c>
      <c r="AM48" s="164">
        <v>0.5</v>
      </c>
      <c r="AN48" s="178">
        <v>7.3000000000000001E-3</v>
      </c>
      <c r="AO48" s="175">
        <v>95</v>
      </c>
      <c r="AP48" s="175">
        <v>56</v>
      </c>
      <c r="AQ48" s="164">
        <v>0.5</v>
      </c>
      <c r="AR48" s="175">
        <v>47</v>
      </c>
      <c r="AS48" s="178">
        <v>9.0300000000000005E-2</v>
      </c>
      <c r="AT48" s="175">
        <v>47</v>
      </c>
      <c r="AU48" s="175">
        <v>95</v>
      </c>
      <c r="AV48" s="175">
        <v>50</v>
      </c>
      <c r="AW48" s="164">
        <v>0</v>
      </c>
      <c r="AX48" s="179">
        <v>2.1040000000000001E-6</v>
      </c>
      <c r="AY48" s="209">
        <v>49</v>
      </c>
    </row>
    <row r="49" spans="1:51" ht="16" customHeight="1" x14ac:dyDescent="0.15">
      <c r="A49" s="28" t="s">
        <v>123</v>
      </c>
      <c r="B49" s="28">
        <v>13</v>
      </c>
      <c r="C49" s="28">
        <v>6</v>
      </c>
      <c r="D49" s="28" t="s">
        <v>19</v>
      </c>
      <c r="E49" s="28">
        <v>10</v>
      </c>
      <c r="F49" s="28">
        <v>12</v>
      </c>
      <c r="G49" s="28">
        <v>2018</v>
      </c>
      <c r="H49" s="29">
        <v>33.320779999999999</v>
      </c>
      <c r="I49" s="35">
        <v>26.48978</v>
      </c>
      <c r="J49" s="30">
        <v>140.52099999999999</v>
      </c>
      <c r="K49" s="31">
        <v>16.4405</v>
      </c>
      <c r="L49" s="31">
        <v>39.163400000000003</v>
      </c>
      <c r="M49" s="31">
        <v>5.28E-2</v>
      </c>
      <c r="N49" s="32">
        <v>89.493300000000005</v>
      </c>
      <c r="O49" s="31">
        <v>213.11099999999999</v>
      </c>
      <c r="P49" s="31">
        <v>16.417200000000001</v>
      </c>
      <c r="Q49" s="31">
        <v>28.8551</v>
      </c>
      <c r="R49" s="36">
        <v>2.3391000000000002</v>
      </c>
      <c r="X49" s="34" t="s">
        <v>261</v>
      </c>
      <c r="Y49" s="34" t="s">
        <v>184</v>
      </c>
      <c r="Z49" s="58" t="s">
        <v>314</v>
      </c>
      <c r="AA49" s="174">
        <v>4982</v>
      </c>
      <c r="AB49" s="174">
        <v>92</v>
      </c>
      <c r="AC49" s="164">
        <v>140.392</v>
      </c>
      <c r="AD49" s="164">
        <v>0.187</v>
      </c>
      <c r="AE49" s="175">
        <v>92</v>
      </c>
      <c r="AF49" s="176">
        <v>16.442</v>
      </c>
      <c r="AG49" s="176">
        <v>1.0999999999999999E-2</v>
      </c>
      <c r="AH49" s="175">
        <v>92</v>
      </c>
      <c r="AI49" s="176">
        <v>39.161000000000001</v>
      </c>
      <c r="AJ49" s="176">
        <v>1E-3</v>
      </c>
      <c r="AK49" s="175">
        <v>92</v>
      </c>
      <c r="AL49" s="175">
        <v>48</v>
      </c>
      <c r="AM49" s="164">
        <v>0.5</v>
      </c>
      <c r="AN49" s="178">
        <v>7.3000000000000001E-3</v>
      </c>
      <c r="AO49" s="175">
        <v>92</v>
      </c>
      <c r="AP49" s="175">
        <v>57</v>
      </c>
      <c r="AQ49" s="164">
        <v>0.5</v>
      </c>
      <c r="AR49" s="175">
        <v>47</v>
      </c>
      <c r="AS49" s="178">
        <v>9.0300000000000005E-2</v>
      </c>
      <c r="AT49" s="175">
        <v>47</v>
      </c>
      <c r="AU49" s="175">
        <v>92</v>
      </c>
      <c r="AV49" s="175">
        <v>50</v>
      </c>
      <c r="AW49" s="164">
        <v>0</v>
      </c>
      <c r="AX49" s="179">
        <v>2.1040000000000001E-6</v>
      </c>
      <c r="AY49" s="209">
        <v>49</v>
      </c>
    </row>
    <row r="50" spans="1:51" ht="16" customHeight="1" x14ac:dyDescent="0.15">
      <c r="A50" s="28" t="s">
        <v>123</v>
      </c>
      <c r="B50" s="28">
        <v>13</v>
      </c>
      <c r="C50" s="28">
        <v>7</v>
      </c>
      <c r="D50" s="28" t="s">
        <v>19</v>
      </c>
      <c r="E50" s="28">
        <v>10</v>
      </c>
      <c r="F50" s="28">
        <v>12</v>
      </c>
      <c r="G50" s="28">
        <v>2018</v>
      </c>
      <c r="H50" s="29">
        <v>33.320839999999997</v>
      </c>
      <c r="I50" s="35">
        <v>26.490220000000001</v>
      </c>
      <c r="J50" s="30">
        <v>110.095</v>
      </c>
      <c r="K50" s="31">
        <v>16.869</v>
      </c>
      <c r="L50" s="31">
        <v>39.176900000000003</v>
      </c>
      <c r="M50" s="31">
        <v>7.3899999999999993E-2</v>
      </c>
      <c r="N50" s="32">
        <v>89.389600000000002</v>
      </c>
      <c r="O50" s="31">
        <v>220.40899999999999</v>
      </c>
      <c r="P50" s="31">
        <v>16.8504</v>
      </c>
      <c r="Q50" s="31">
        <v>28.7608</v>
      </c>
      <c r="R50" s="36">
        <v>2.4274</v>
      </c>
      <c r="U50" s="34" t="s">
        <v>185</v>
      </c>
      <c r="AA50" s="174">
        <v>4982</v>
      </c>
      <c r="AB50" s="174">
        <v>98</v>
      </c>
      <c r="AC50" s="164">
        <v>110.25700000000001</v>
      </c>
      <c r="AD50" s="164">
        <v>0.158</v>
      </c>
      <c r="AE50" s="175">
        <v>98</v>
      </c>
      <c r="AF50" s="176">
        <v>16.864999999999998</v>
      </c>
      <c r="AG50" s="176">
        <v>7.0000000000000001E-3</v>
      </c>
      <c r="AH50" s="175">
        <v>98</v>
      </c>
      <c r="AI50" s="176">
        <v>39.173999999999999</v>
      </c>
      <c r="AJ50" s="176">
        <v>0</v>
      </c>
      <c r="AK50" s="175">
        <v>98</v>
      </c>
      <c r="AL50" s="175">
        <v>48</v>
      </c>
      <c r="AM50" s="164">
        <v>0.5</v>
      </c>
      <c r="AN50" s="178">
        <v>7.3000000000000001E-3</v>
      </c>
      <c r="AO50" s="175">
        <v>98</v>
      </c>
      <c r="AP50" s="175">
        <v>54</v>
      </c>
      <c r="AQ50" s="164">
        <v>1</v>
      </c>
      <c r="AR50" s="175">
        <v>47</v>
      </c>
      <c r="AS50" s="178">
        <v>9.0300000000000005E-2</v>
      </c>
      <c r="AT50" s="175">
        <v>47</v>
      </c>
      <c r="AU50" s="175">
        <v>98</v>
      </c>
      <c r="AV50" s="175">
        <v>50</v>
      </c>
      <c r="AW50" s="164">
        <v>0.5</v>
      </c>
      <c r="AX50" s="179">
        <v>2.1040000000000001E-6</v>
      </c>
      <c r="AY50" s="209">
        <v>49</v>
      </c>
    </row>
    <row r="51" spans="1:51" ht="16" customHeight="1" x14ac:dyDescent="0.15">
      <c r="A51" s="28" t="s">
        <v>123</v>
      </c>
      <c r="B51" s="28">
        <v>13</v>
      </c>
      <c r="C51" s="28">
        <v>8</v>
      </c>
      <c r="D51" s="28" t="s">
        <v>19</v>
      </c>
      <c r="E51" s="28">
        <v>10</v>
      </c>
      <c r="F51" s="28">
        <v>12</v>
      </c>
      <c r="G51" s="28">
        <v>2018</v>
      </c>
      <c r="H51" s="29">
        <v>33.320839999999997</v>
      </c>
      <c r="I51" s="35">
        <v>26.490259999999999</v>
      </c>
      <c r="J51" s="30">
        <v>109.773</v>
      </c>
      <c r="K51" s="31">
        <v>16.8703</v>
      </c>
      <c r="L51" s="31">
        <v>39.176499999999997</v>
      </c>
      <c r="M51" s="31">
        <v>7.3300000000000004E-2</v>
      </c>
      <c r="N51" s="32">
        <v>89.3827</v>
      </c>
      <c r="O51" s="31">
        <v>221.90100000000001</v>
      </c>
      <c r="P51" s="31">
        <v>16.851800000000001</v>
      </c>
      <c r="Q51" s="31">
        <v>28.760100000000001</v>
      </c>
      <c r="R51" s="36">
        <v>2.4281000000000001</v>
      </c>
      <c r="AA51" s="174">
        <v>4982</v>
      </c>
      <c r="AB51" s="174">
        <v>98</v>
      </c>
      <c r="AC51" s="164">
        <v>110.25700000000001</v>
      </c>
      <c r="AD51" s="164">
        <v>0.158</v>
      </c>
      <c r="AE51" s="175">
        <v>98</v>
      </c>
      <c r="AF51" s="176">
        <v>16.864999999999998</v>
      </c>
      <c r="AG51" s="176">
        <v>7.0000000000000001E-3</v>
      </c>
      <c r="AH51" s="175">
        <v>98</v>
      </c>
      <c r="AI51" s="176">
        <v>39.173999999999999</v>
      </c>
      <c r="AJ51" s="176">
        <v>0</v>
      </c>
      <c r="AK51" s="175">
        <v>98</v>
      </c>
      <c r="AL51" s="175">
        <v>48</v>
      </c>
      <c r="AM51" s="164">
        <v>0.5</v>
      </c>
      <c r="AN51" s="178">
        <v>7.3000000000000001E-3</v>
      </c>
      <c r="AO51" s="175">
        <v>98</v>
      </c>
      <c r="AP51" s="175">
        <v>54</v>
      </c>
      <c r="AQ51" s="164">
        <v>1</v>
      </c>
      <c r="AR51" s="175">
        <v>47</v>
      </c>
      <c r="AS51" s="178">
        <v>9.0300000000000005E-2</v>
      </c>
      <c r="AT51" s="175">
        <v>47</v>
      </c>
      <c r="AU51" s="175">
        <v>98</v>
      </c>
      <c r="AV51" s="175">
        <v>50</v>
      </c>
      <c r="AW51" s="164">
        <v>0.5</v>
      </c>
      <c r="AX51" s="179">
        <v>2.1040000000000001E-6</v>
      </c>
      <c r="AY51" s="209">
        <v>49</v>
      </c>
    </row>
    <row r="52" spans="1:51" ht="16" customHeight="1" x14ac:dyDescent="0.15">
      <c r="A52" s="28" t="s">
        <v>123</v>
      </c>
      <c r="B52" s="28">
        <v>13</v>
      </c>
      <c r="C52" s="28">
        <v>9</v>
      </c>
      <c r="D52" s="28" t="s">
        <v>19</v>
      </c>
      <c r="E52" s="28">
        <v>10</v>
      </c>
      <c r="F52" s="28">
        <v>12</v>
      </c>
      <c r="G52" s="28">
        <v>2018</v>
      </c>
      <c r="H52" s="29">
        <v>33.320779999999999</v>
      </c>
      <c r="I52" s="35">
        <v>26.49042</v>
      </c>
      <c r="J52" s="30">
        <v>89.953999999999994</v>
      </c>
      <c r="K52" s="31">
        <v>17.258500000000002</v>
      </c>
      <c r="L52" s="31">
        <v>39.158299999999997</v>
      </c>
      <c r="M52" s="31">
        <v>8.6099999999999996E-2</v>
      </c>
      <c r="N52" s="32">
        <v>89.124899999999997</v>
      </c>
      <c r="O52" s="31">
        <v>232.06100000000001</v>
      </c>
      <c r="P52" s="31">
        <v>17.243099999999998</v>
      </c>
      <c r="Q52" s="31">
        <v>28.650200000000002</v>
      </c>
      <c r="R52" s="36">
        <v>2.5407000000000002</v>
      </c>
      <c r="U52" s="34" t="s">
        <v>186</v>
      </c>
      <c r="V52" s="34" t="s">
        <v>186</v>
      </c>
      <c r="W52" s="34" t="s">
        <v>186</v>
      </c>
      <c r="AA52" s="174">
        <v>4982</v>
      </c>
      <c r="AB52" s="174">
        <v>88</v>
      </c>
      <c r="AC52" s="164">
        <v>90.34</v>
      </c>
      <c r="AD52" s="164">
        <v>0.19</v>
      </c>
      <c r="AE52" s="175">
        <v>88</v>
      </c>
      <c r="AF52" s="176">
        <v>17.254000000000001</v>
      </c>
      <c r="AG52" s="176">
        <v>3.0000000000000001E-3</v>
      </c>
      <c r="AH52" s="175">
        <v>88</v>
      </c>
      <c r="AI52" s="176">
        <v>39.155999999999999</v>
      </c>
      <c r="AJ52" s="176">
        <v>0</v>
      </c>
      <c r="AK52" s="175">
        <v>88</v>
      </c>
      <c r="AL52" s="175">
        <v>48</v>
      </c>
      <c r="AM52" s="164">
        <v>0.5</v>
      </c>
      <c r="AN52" s="178">
        <v>7.3000000000000001E-3</v>
      </c>
      <c r="AO52" s="175">
        <v>88</v>
      </c>
      <c r="AP52" s="175">
        <v>56</v>
      </c>
      <c r="AQ52" s="164">
        <v>1</v>
      </c>
      <c r="AR52" s="175">
        <v>47</v>
      </c>
      <c r="AS52" s="178">
        <v>9.0300000000000005E-2</v>
      </c>
      <c r="AT52" s="175">
        <v>47</v>
      </c>
      <c r="AU52" s="175">
        <v>88</v>
      </c>
      <c r="AV52" s="175">
        <v>50</v>
      </c>
      <c r="AW52" s="164">
        <v>0.5</v>
      </c>
      <c r="AX52" s="179">
        <v>2.1040000000000001E-6</v>
      </c>
      <c r="AY52" s="209">
        <v>49</v>
      </c>
    </row>
    <row r="53" spans="1:51" ht="16" customHeight="1" x14ac:dyDescent="0.15">
      <c r="A53" s="28" t="s">
        <v>123</v>
      </c>
      <c r="B53" s="28">
        <v>13</v>
      </c>
      <c r="C53" s="28">
        <v>10</v>
      </c>
      <c r="D53" s="28" t="s">
        <v>19</v>
      </c>
      <c r="E53" s="28">
        <v>10</v>
      </c>
      <c r="F53" s="28">
        <v>12</v>
      </c>
      <c r="G53" s="28">
        <v>2018</v>
      </c>
      <c r="H53" s="29">
        <v>33.320779999999999</v>
      </c>
      <c r="I53" s="35">
        <v>26.49042</v>
      </c>
      <c r="J53" s="30">
        <v>90.316000000000003</v>
      </c>
      <c r="K53" s="31">
        <v>17.2547</v>
      </c>
      <c r="L53" s="31">
        <v>39.158799999999999</v>
      </c>
      <c r="M53" s="31">
        <v>8.7900000000000006E-2</v>
      </c>
      <c r="N53" s="32">
        <v>89.128399999999999</v>
      </c>
      <c r="O53" s="31">
        <v>232.09800000000001</v>
      </c>
      <c r="P53" s="31">
        <v>17.2393</v>
      </c>
      <c r="Q53" s="31">
        <v>28.651499999999999</v>
      </c>
      <c r="R53" s="36">
        <v>2.5461999999999998</v>
      </c>
      <c r="X53" s="34" t="s">
        <v>262</v>
      </c>
      <c r="Y53" s="34" t="s">
        <v>187</v>
      </c>
      <c r="Z53" s="58" t="s">
        <v>315</v>
      </c>
      <c r="AA53" s="174">
        <v>4982</v>
      </c>
      <c r="AB53" s="174">
        <v>88</v>
      </c>
      <c r="AC53" s="164">
        <v>90.34</v>
      </c>
      <c r="AD53" s="164">
        <v>0.19</v>
      </c>
      <c r="AE53" s="175">
        <v>88</v>
      </c>
      <c r="AF53" s="176">
        <v>17.254000000000001</v>
      </c>
      <c r="AG53" s="176">
        <v>3.0000000000000001E-3</v>
      </c>
      <c r="AH53" s="175">
        <v>88</v>
      </c>
      <c r="AI53" s="176">
        <v>39.155999999999999</v>
      </c>
      <c r="AJ53" s="176">
        <v>0</v>
      </c>
      <c r="AK53" s="175">
        <v>88</v>
      </c>
      <c r="AL53" s="175">
        <v>48</v>
      </c>
      <c r="AM53" s="164">
        <v>0.5</v>
      </c>
      <c r="AN53" s="178">
        <v>7.3000000000000001E-3</v>
      </c>
      <c r="AO53" s="175">
        <v>88</v>
      </c>
      <c r="AP53" s="175">
        <v>56</v>
      </c>
      <c r="AQ53" s="164">
        <v>1</v>
      </c>
      <c r="AR53" s="175">
        <v>47</v>
      </c>
      <c r="AS53" s="178">
        <v>9.0300000000000005E-2</v>
      </c>
      <c r="AT53" s="175">
        <v>47</v>
      </c>
      <c r="AU53" s="175">
        <v>88</v>
      </c>
      <c r="AV53" s="175">
        <v>50</v>
      </c>
      <c r="AW53" s="164">
        <v>0.5</v>
      </c>
      <c r="AX53" s="179">
        <v>2.1040000000000001E-6</v>
      </c>
      <c r="AY53" s="209">
        <v>49</v>
      </c>
    </row>
    <row r="54" spans="1:51" ht="16" customHeight="1" x14ac:dyDescent="0.15">
      <c r="A54" s="28" t="s">
        <v>123</v>
      </c>
      <c r="B54" s="28">
        <v>13</v>
      </c>
      <c r="C54" s="28">
        <v>11</v>
      </c>
      <c r="D54" s="28" t="s">
        <v>19</v>
      </c>
      <c r="E54" s="28">
        <v>10</v>
      </c>
      <c r="F54" s="28">
        <v>12</v>
      </c>
      <c r="G54" s="28">
        <v>2018</v>
      </c>
      <c r="H54" s="29">
        <v>33.320729999999998</v>
      </c>
      <c r="I54" s="35">
        <v>26.49042</v>
      </c>
      <c r="J54" s="30">
        <v>79.977000000000004</v>
      </c>
      <c r="K54" s="31">
        <v>17.464200000000002</v>
      </c>
      <c r="L54" s="31">
        <v>39.114400000000003</v>
      </c>
      <c r="M54" s="31">
        <v>8.9599999999999999E-2</v>
      </c>
      <c r="N54" s="32">
        <v>88.910700000000006</v>
      </c>
      <c r="O54" s="31">
        <v>239.06</v>
      </c>
      <c r="P54" s="31">
        <v>17.450399999999998</v>
      </c>
      <c r="Q54" s="31">
        <v>28.565000000000001</v>
      </c>
      <c r="R54" s="36">
        <v>2.6185</v>
      </c>
      <c r="U54" s="34" t="s">
        <v>188</v>
      </c>
      <c r="AA54" s="174">
        <v>4982</v>
      </c>
      <c r="AB54" s="174">
        <v>105</v>
      </c>
      <c r="AC54" s="164">
        <v>80.010999999999996</v>
      </c>
      <c r="AD54" s="164">
        <v>9.4E-2</v>
      </c>
      <c r="AE54" s="175">
        <v>105</v>
      </c>
      <c r="AF54" s="176">
        <v>17.460999999999999</v>
      </c>
      <c r="AG54" s="176">
        <v>3.0000000000000001E-3</v>
      </c>
      <c r="AH54" s="175">
        <v>105</v>
      </c>
      <c r="AI54" s="176">
        <v>39.112000000000002</v>
      </c>
      <c r="AJ54" s="176">
        <v>0</v>
      </c>
      <c r="AK54" s="175">
        <v>105</v>
      </c>
      <c r="AL54" s="175">
        <v>48</v>
      </c>
      <c r="AM54" s="164">
        <v>0.5</v>
      </c>
      <c r="AN54" s="178">
        <v>7.3000000000000001E-3</v>
      </c>
      <c r="AO54" s="175">
        <v>105</v>
      </c>
      <c r="AP54" s="175">
        <v>56</v>
      </c>
      <c r="AQ54" s="164">
        <v>1</v>
      </c>
      <c r="AR54" s="175">
        <v>47</v>
      </c>
      <c r="AS54" s="178">
        <v>9.0300000000000005E-2</v>
      </c>
      <c r="AT54" s="175">
        <v>47</v>
      </c>
      <c r="AU54" s="175">
        <v>105</v>
      </c>
      <c r="AV54" s="175">
        <v>50</v>
      </c>
      <c r="AW54" s="164">
        <v>0.5</v>
      </c>
      <c r="AX54" s="179">
        <v>2.1040000000000001E-6</v>
      </c>
      <c r="AY54" s="209">
        <v>49</v>
      </c>
    </row>
    <row r="55" spans="1:51" ht="16" customHeight="1" x14ac:dyDescent="0.15">
      <c r="A55" s="28" t="s">
        <v>123</v>
      </c>
      <c r="B55" s="28">
        <v>13</v>
      </c>
      <c r="C55" s="28">
        <v>12</v>
      </c>
      <c r="D55" s="28" t="s">
        <v>19</v>
      </c>
      <c r="E55" s="28">
        <v>10</v>
      </c>
      <c r="F55" s="28">
        <v>12</v>
      </c>
      <c r="G55" s="28">
        <v>2018</v>
      </c>
      <c r="H55" s="29">
        <v>33.320720000000001</v>
      </c>
      <c r="I55" s="35">
        <v>26.490400000000001</v>
      </c>
      <c r="J55" s="30">
        <v>70.405000000000001</v>
      </c>
      <c r="K55" s="31">
        <v>17.9163</v>
      </c>
      <c r="L55" s="31">
        <v>39.066699999999997</v>
      </c>
      <c r="M55" s="31">
        <v>7.8799999999999995E-2</v>
      </c>
      <c r="N55" s="32">
        <v>88.812399999999997</v>
      </c>
      <c r="O55" s="31">
        <v>247.24700000000001</v>
      </c>
      <c r="P55" s="31">
        <v>17.9039</v>
      </c>
      <c r="Q55" s="31">
        <v>28.4148</v>
      </c>
      <c r="R55" s="36">
        <v>2.7073</v>
      </c>
      <c r="U55" s="34" t="s">
        <v>189</v>
      </c>
      <c r="AA55" s="174">
        <v>4982</v>
      </c>
      <c r="AB55" s="174">
        <v>114</v>
      </c>
      <c r="AC55" s="164">
        <v>70.242000000000004</v>
      </c>
      <c r="AD55" s="164">
        <v>0.113</v>
      </c>
      <c r="AE55" s="175">
        <v>114</v>
      </c>
      <c r="AF55" s="176">
        <v>17.916</v>
      </c>
      <c r="AG55" s="176">
        <v>2E-3</v>
      </c>
      <c r="AH55" s="175">
        <v>114</v>
      </c>
      <c r="AI55" s="176">
        <v>39.063000000000002</v>
      </c>
      <c r="AJ55" s="176">
        <v>3.0000000000000001E-3</v>
      </c>
      <c r="AK55" s="175">
        <v>114</v>
      </c>
      <c r="AL55" s="175">
        <v>48</v>
      </c>
      <c r="AM55" s="164">
        <v>0.5</v>
      </c>
      <c r="AN55" s="178">
        <v>7.3000000000000001E-3</v>
      </c>
      <c r="AO55" s="175">
        <v>114</v>
      </c>
      <c r="AP55" s="175">
        <v>55</v>
      </c>
      <c r="AQ55" s="164">
        <v>1.5</v>
      </c>
      <c r="AR55" s="175">
        <v>47</v>
      </c>
      <c r="AS55" s="178">
        <v>9.0300000000000005E-2</v>
      </c>
      <c r="AT55" s="175">
        <v>47</v>
      </c>
      <c r="AU55" s="175">
        <v>114</v>
      </c>
      <c r="AV55" s="175">
        <v>50</v>
      </c>
      <c r="AW55" s="164">
        <v>0.5</v>
      </c>
      <c r="AX55" s="179">
        <v>2.1040000000000001E-6</v>
      </c>
      <c r="AY55" s="209">
        <v>49</v>
      </c>
    </row>
    <row r="56" spans="1:51" ht="16" customHeight="1" x14ac:dyDescent="0.15">
      <c r="A56" s="28" t="s">
        <v>123</v>
      </c>
      <c r="B56" s="28">
        <v>13</v>
      </c>
      <c r="C56" s="28">
        <v>13</v>
      </c>
      <c r="D56" s="28" t="s">
        <v>19</v>
      </c>
      <c r="E56" s="28">
        <v>10</v>
      </c>
      <c r="F56" s="28">
        <v>12</v>
      </c>
      <c r="G56" s="28">
        <v>2018</v>
      </c>
      <c r="H56" s="29">
        <v>33.320700000000002</v>
      </c>
      <c r="I56" s="35">
        <v>26.490400000000001</v>
      </c>
      <c r="J56" s="30">
        <v>70.108999999999995</v>
      </c>
      <c r="K56" s="31">
        <v>17.915900000000001</v>
      </c>
      <c r="L56" s="31">
        <v>39.062100000000001</v>
      </c>
      <c r="M56" s="31">
        <v>7.6700000000000004E-2</v>
      </c>
      <c r="N56" s="32">
        <v>88.815799999999996</v>
      </c>
      <c r="O56" s="31">
        <v>247.065</v>
      </c>
      <c r="P56" s="31">
        <v>17.903600000000001</v>
      </c>
      <c r="Q56" s="31">
        <v>28.411300000000001</v>
      </c>
      <c r="R56" s="36">
        <v>2.7063000000000001</v>
      </c>
      <c r="AA56" s="174">
        <v>4982</v>
      </c>
      <c r="AB56" s="174">
        <v>114</v>
      </c>
      <c r="AC56" s="164">
        <v>70.242000000000004</v>
      </c>
      <c r="AD56" s="164">
        <v>0.113</v>
      </c>
      <c r="AE56" s="175">
        <v>114</v>
      </c>
      <c r="AF56" s="176">
        <v>17.916</v>
      </c>
      <c r="AG56" s="176">
        <v>2E-3</v>
      </c>
      <c r="AH56" s="175">
        <v>114</v>
      </c>
      <c r="AI56" s="176">
        <v>39.063000000000002</v>
      </c>
      <c r="AJ56" s="176">
        <v>3.0000000000000001E-3</v>
      </c>
      <c r="AK56" s="175">
        <v>114</v>
      </c>
      <c r="AL56" s="175">
        <v>48</v>
      </c>
      <c r="AM56" s="164">
        <v>0.5</v>
      </c>
      <c r="AN56" s="178">
        <v>7.3000000000000001E-3</v>
      </c>
      <c r="AO56" s="175">
        <v>114</v>
      </c>
      <c r="AP56" s="175">
        <v>55</v>
      </c>
      <c r="AQ56" s="164">
        <v>1.5</v>
      </c>
      <c r="AR56" s="175">
        <v>47</v>
      </c>
      <c r="AS56" s="178">
        <v>9.0300000000000005E-2</v>
      </c>
      <c r="AT56" s="175">
        <v>47</v>
      </c>
      <c r="AU56" s="175">
        <v>114</v>
      </c>
      <c r="AV56" s="175">
        <v>50</v>
      </c>
      <c r="AW56" s="164">
        <v>0.5</v>
      </c>
      <c r="AX56" s="179">
        <v>2.1040000000000001E-6</v>
      </c>
      <c r="AY56" s="209">
        <v>49</v>
      </c>
    </row>
    <row r="57" spans="1:51" ht="16" customHeight="1" x14ac:dyDescent="0.15">
      <c r="A57" s="28" t="s">
        <v>123</v>
      </c>
      <c r="B57" s="28">
        <v>13</v>
      </c>
      <c r="C57" s="28">
        <v>14</v>
      </c>
      <c r="D57" s="28" t="s">
        <v>19</v>
      </c>
      <c r="E57" s="28">
        <v>10</v>
      </c>
      <c r="F57" s="28">
        <v>12</v>
      </c>
      <c r="G57" s="28">
        <v>2018</v>
      </c>
      <c r="H57" s="29">
        <v>33.320639999999997</v>
      </c>
      <c r="I57" s="35">
        <v>26.490320000000001</v>
      </c>
      <c r="J57" s="30">
        <v>60.405000000000001</v>
      </c>
      <c r="K57" s="31">
        <v>18.895399999999999</v>
      </c>
      <c r="L57" s="31">
        <v>38.902000000000001</v>
      </c>
      <c r="M57" s="31">
        <v>6.4500000000000002E-2</v>
      </c>
      <c r="N57" s="32">
        <v>88.570300000000003</v>
      </c>
      <c r="O57" s="31">
        <v>255.434</v>
      </c>
      <c r="P57" s="31">
        <v>18.884399999999999</v>
      </c>
      <c r="Q57" s="31">
        <v>28.037099999999999</v>
      </c>
      <c r="R57" s="36">
        <v>2.8243999999999998</v>
      </c>
      <c r="U57" s="34" t="s">
        <v>190</v>
      </c>
      <c r="AA57" s="174">
        <v>4982</v>
      </c>
      <c r="AB57" s="174">
        <v>110</v>
      </c>
      <c r="AC57" s="164">
        <v>60.469000000000001</v>
      </c>
      <c r="AD57" s="164">
        <v>0.128</v>
      </c>
      <c r="AE57" s="175">
        <v>110</v>
      </c>
      <c r="AF57" s="176">
        <v>18.858000000000001</v>
      </c>
      <c r="AG57" s="176">
        <v>1.7999999999999999E-2</v>
      </c>
      <c r="AH57" s="175">
        <v>110</v>
      </c>
      <c r="AI57" s="176">
        <v>38.890999999999998</v>
      </c>
      <c r="AJ57" s="176">
        <v>3.0000000000000001E-3</v>
      </c>
      <c r="AK57" s="175">
        <v>110</v>
      </c>
      <c r="AL57" s="175">
        <v>48</v>
      </c>
      <c r="AM57" s="164">
        <v>0.5</v>
      </c>
      <c r="AN57" s="178">
        <v>7.3000000000000001E-3</v>
      </c>
      <c r="AO57" s="175">
        <v>110</v>
      </c>
      <c r="AP57" s="175">
        <v>55</v>
      </c>
      <c r="AQ57" s="164">
        <v>1.5</v>
      </c>
      <c r="AR57" s="175">
        <v>47</v>
      </c>
      <c r="AS57" s="178">
        <v>9.0300000000000005E-2</v>
      </c>
      <c r="AT57" s="175">
        <v>47</v>
      </c>
      <c r="AU57" s="175">
        <v>110</v>
      </c>
      <c r="AV57" s="175">
        <v>50</v>
      </c>
      <c r="AW57" s="164">
        <v>0.5</v>
      </c>
      <c r="AX57" s="179">
        <v>2.1040000000000001E-6</v>
      </c>
      <c r="AY57" s="209">
        <v>49</v>
      </c>
    </row>
    <row r="58" spans="1:51" ht="16" customHeight="1" x14ac:dyDescent="0.15">
      <c r="A58" s="28" t="s">
        <v>123</v>
      </c>
      <c r="B58" s="28">
        <v>13</v>
      </c>
      <c r="C58" s="28">
        <v>15</v>
      </c>
      <c r="D58" s="28" t="s">
        <v>19</v>
      </c>
      <c r="E58" s="28">
        <v>10</v>
      </c>
      <c r="F58" s="28">
        <v>12</v>
      </c>
      <c r="G58" s="28">
        <v>2018</v>
      </c>
      <c r="H58" s="29">
        <v>33.320639999999997</v>
      </c>
      <c r="I58" s="35">
        <v>26.490300000000001</v>
      </c>
      <c r="J58" s="30">
        <v>60.359000000000002</v>
      </c>
      <c r="K58" s="31">
        <v>18.882899999999999</v>
      </c>
      <c r="L58" s="31">
        <v>38.897199999999998</v>
      </c>
      <c r="M58" s="31">
        <v>6.25E-2</v>
      </c>
      <c r="N58" s="32">
        <v>88.568799999999996</v>
      </c>
      <c r="O58" s="31">
        <v>256.005</v>
      </c>
      <c r="P58" s="31">
        <v>18.872</v>
      </c>
      <c r="Q58" s="31">
        <v>28.0367</v>
      </c>
      <c r="R58" s="36">
        <v>2.8321000000000001</v>
      </c>
      <c r="AA58" s="174">
        <v>4982</v>
      </c>
      <c r="AB58" s="174">
        <v>110</v>
      </c>
      <c r="AC58" s="164">
        <v>60.469000000000001</v>
      </c>
      <c r="AD58" s="164">
        <v>0.128</v>
      </c>
      <c r="AE58" s="175">
        <v>110</v>
      </c>
      <c r="AF58" s="176">
        <v>18.858000000000001</v>
      </c>
      <c r="AG58" s="176">
        <v>1.7999999999999999E-2</v>
      </c>
      <c r="AH58" s="175">
        <v>110</v>
      </c>
      <c r="AI58" s="176">
        <v>38.890999999999998</v>
      </c>
      <c r="AJ58" s="176">
        <v>3.0000000000000001E-3</v>
      </c>
      <c r="AK58" s="175">
        <v>110</v>
      </c>
      <c r="AL58" s="175">
        <v>48</v>
      </c>
      <c r="AM58" s="164">
        <v>0.5</v>
      </c>
      <c r="AN58" s="178">
        <v>7.3000000000000001E-3</v>
      </c>
      <c r="AO58" s="175">
        <v>110</v>
      </c>
      <c r="AP58" s="175">
        <v>55</v>
      </c>
      <c r="AQ58" s="164">
        <v>1.5</v>
      </c>
      <c r="AR58" s="175">
        <v>47</v>
      </c>
      <c r="AS58" s="178">
        <v>9.0300000000000005E-2</v>
      </c>
      <c r="AT58" s="175">
        <v>47</v>
      </c>
      <c r="AU58" s="175">
        <v>110</v>
      </c>
      <c r="AV58" s="175">
        <v>50</v>
      </c>
      <c r="AW58" s="164">
        <v>0.5</v>
      </c>
      <c r="AX58" s="179">
        <v>2.1040000000000001E-6</v>
      </c>
      <c r="AY58" s="209">
        <v>49</v>
      </c>
    </row>
    <row r="59" spans="1:51" ht="16" customHeight="1" x14ac:dyDescent="0.15">
      <c r="A59" s="28" t="s">
        <v>123</v>
      </c>
      <c r="B59" s="28">
        <v>13</v>
      </c>
      <c r="C59" s="28">
        <v>16</v>
      </c>
      <c r="D59" s="28" t="s">
        <v>19</v>
      </c>
      <c r="E59" s="28">
        <v>10</v>
      </c>
      <c r="F59" s="28">
        <v>12</v>
      </c>
      <c r="G59" s="28">
        <v>2018</v>
      </c>
      <c r="H59" s="29">
        <v>33.32058</v>
      </c>
      <c r="I59" s="35">
        <v>26.490079999999999</v>
      </c>
      <c r="J59" s="30">
        <v>40.728999999999999</v>
      </c>
      <c r="K59" s="31">
        <v>25.2044</v>
      </c>
      <c r="L59" s="31">
        <v>39.665300000000002</v>
      </c>
      <c r="M59" s="31">
        <v>4.4699999999999997E-2</v>
      </c>
      <c r="N59" s="32">
        <v>88.536500000000004</v>
      </c>
      <c r="O59" s="31">
        <v>210.31299999999999</v>
      </c>
      <c r="P59" s="31">
        <v>25.195399999999999</v>
      </c>
      <c r="Q59" s="31">
        <v>26.811199999999999</v>
      </c>
      <c r="R59" s="36">
        <v>2.6543000000000001</v>
      </c>
      <c r="U59" s="34" t="s">
        <v>191</v>
      </c>
      <c r="AA59" s="174">
        <v>4982</v>
      </c>
      <c r="AB59" s="174">
        <v>105</v>
      </c>
      <c r="AC59" s="164">
        <v>40.933999999999997</v>
      </c>
      <c r="AD59" s="164">
        <v>0.13500000000000001</v>
      </c>
      <c r="AE59" s="175">
        <v>105</v>
      </c>
      <c r="AF59" s="176">
        <v>25.195</v>
      </c>
      <c r="AG59" s="176">
        <v>0.01</v>
      </c>
      <c r="AH59" s="175">
        <v>105</v>
      </c>
      <c r="AI59" s="176">
        <v>39.656999999999996</v>
      </c>
      <c r="AJ59" s="176">
        <v>6.0000000000000001E-3</v>
      </c>
      <c r="AK59" s="175">
        <v>105</v>
      </c>
      <c r="AL59" s="175">
        <v>48</v>
      </c>
      <c r="AM59" s="164">
        <v>0.5</v>
      </c>
      <c r="AN59" s="178">
        <v>7.3000000000000001E-3</v>
      </c>
      <c r="AO59" s="175">
        <v>105</v>
      </c>
      <c r="AP59" s="175">
        <v>53</v>
      </c>
      <c r="AQ59" s="164">
        <v>2</v>
      </c>
      <c r="AR59" s="175">
        <v>47</v>
      </c>
      <c r="AS59" s="178">
        <v>9.0300000000000005E-2</v>
      </c>
      <c r="AT59" s="175">
        <v>47</v>
      </c>
      <c r="AU59" s="175">
        <v>105</v>
      </c>
      <c r="AV59" s="175">
        <v>50</v>
      </c>
      <c r="AW59" s="164">
        <v>0.5</v>
      </c>
      <c r="AX59" s="179">
        <v>2.1040000000000001E-6</v>
      </c>
      <c r="AY59" s="209">
        <v>49</v>
      </c>
    </row>
    <row r="60" spans="1:51" ht="16" customHeight="1" x14ac:dyDescent="0.15">
      <c r="A60" s="28" t="s">
        <v>123</v>
      </c>
      <c r="B60" s="28">
        <v>13</v>
      </c>
      <c r="C60" s="28">
        <v>17</v>
      </c>
      <c r="D60" s="28" t="s">
        <v>19</v>
      </c>
      <c r="E60" s="28">
        <v>10</v>
      </c>
      <c r="F60" s="28">
        <v>12</v>
      </c>
      <c r="G60" s="28">
        <v>2018</v>
      </c>
      <c r="H60" s="29">
        <v>33.32056</v>
      </c>
      <c r="I60" s="35">
        <v>26.490079999999999</v>
      </c>
      <c r="J60" s="30">
        <v>40.890999999999998</v>
      </c>
      <c r="K60" s="31">
        <v>25.206399999999999</v>
      </c>
      <c r="L60" s="31">
        <v>39.667299999999997</v>
      </c>
      <c r="M60" s="31">
        <v>4.48E-2</v>
      </c>
      <c r="N60" s="32">
        <v>88.529200000000003</v>
      </c>
      <c r="O60" s="31">
        <v>210.601</v>
      </c>
      <c r="P60" s="31">
        <v>25.197299999999998</v>
      </c>
      <c r="Q60" s="31">
        <v>26.812100000000001</v>
      </c>
      <c r="R60" s="36">
        <v>2.6585000000000001</v>
      </c>
      <c r="AA60" s="174">
        <v>4982</v>
      </c>
      <c r="AB60" s="174">
        <v>105</v>
      </c>
      <c r="AC60" s="164">
        <v>40.933999999999997</v>
      </c>
      <c r="AD60" s="164">
        <v>0.13500000000000001</v>
      </c>
      <c r="AE60" s="175">
        <v>105</v>
      </c>
      <c r="AF60" s="176">
        <v>25.195</v>
      </c>
      <c r="AG60" s="176">
        <v>0.01</v>
      </c>
      <c r="AH60" s="175">
        <v>105</v>
      </c>
      <c r="AI60" s="176">
        <v>39.656999999999996</v>
      </c>
      <c r="AJ60" s="176">
        <v>6.0000000000000001E-3</v>
      </c>
      <c r="AK60" s="175">
        <v>105</v>
      </c>
      <c r="AL60" s="175">
        <v>48</v>
      </c>
      <c r="AM60" s="164">
        <v>0.5</v>
      </c>
      <c r="AN60" s="178">
        <v>7.3000000000000001E-3</v>
      </c>
      <c r="AO60" s="175">
        <v>105</v>
      </c>
      <c r="AP60" s="175">
        <v>53</v>
      </c>
      <c r="AQ60" s="164">
        <v>2</v>
      </c>
      <c r="AR60" s="175">
        <v>47</v>
      </c>
      <c r="AS60" s="178">
        <v>9.0300000000000005E-2</v>
      </c>
      <c r="AT60" s="175">
        <v>47</v>
      </c>
      <c r="AU60" s="175">
        <v>105</v>
      </c>
      <c r="AV60" s="175">
        <v>50</v>
      </c>
      <c r="AW60" s="164">
        <v>0.5</v>
      </c>
      <c r="AX60" s="179">
        <v>2.1040000000000001E-6</v>
      </c>
      <c r="AY60" s="209">
        <v>49</v>
      </c>
    </row>
    <row r="61" spans="1:51" ht="16" customHeight="1" x14ac:dyDescent="0.15">
      <c r="A61" s="28" t="s">
        <v>123</v>
      </c>
      <c r="B61" s="28">
        <v>13</v>
      </c>
      <c r="C61" s="28">
        <v>18</v>
      </c>
      <c r="D61" s="28" t="s">
        <v>19</v>
      </c>
      <c r="E61" s="28">
        <v>10</v>
      </c>
      <c r="F61" s="28">
        <v>12</v>
      </c>
      <c r="G61" s="28">
        <v>2018</v>
      </c>
      <c r="H61" s="29">
        <v>33.320500000000003</v>
      </c>
      <c r="I61" s="35">
        <v>26.48996</v>
      </c>
      <c r="J61" s="30">
        <v>20.734999999999999</v>
      </c>
      <c r="K61" s="31">
        <v>25.639700000000001</v>
      </c>
      <c r="L61" s="31">
        <v>39.583399999999997</v>
      </c>
      <c r="M61" s="31">
        <v>3.7600000000000001E-2</v>
      </c>
      <c r="N61" s="32">
        <v>88.570300000000003</v>
      </c>
      <c r="O61" s="31">
        <v>205.59</v>
      </c>
      <c r="P61" s="31">
        <v>25.635000000000002</v>
      </c>
      <c r="Q61" s="31">
        <v>26.611499999999999</v>
      </c>
      <c r="R61" s="36">
        <v>2.6295999999999999</v>
      </c>
      <c r="U61" s="34" t="s">
        <v>192</v>
      </c>
      <c r="AA61" s="174">
        <v>4982</v>
      </c>
      <c r="AB61" s="174">
        <v>89</v>
      </c>
      <c r="AC61" s="164">
        <v>20.681999999999999</v>
      </c>
      <c r="AD61" s="164">
        <v>0.219</v>
      </c>
      <c r="AE61" s="175">
        <v>89</v>
      </c>
      <c r="AF61" s="176">
        <v>25.638000000000002</v>
      </c>
      <c r="AG61" s="176">
        <v>4.0000000000000001E-3</v>
      </c>
      <c r="AH61" s="175">
        <v>89</v>
      </c>
      <c r="AI61" s="176">
        <v>39.576999999999998</v>
      </c>
      <c r="AJ61" s="176">
        <v>2E-3</v>
      </c>
      <c r="AK61" s="175">
        <v>89</v>
      </c>
      <c r="AL61" s="175">
        <v>48</v>
      </c>
      <c r="AM61" s="164">
        <v>0.5</v>
      </c>
      <c r="AN61" s="178">
        <v>7.3000000000000001E-3</v>
      </c>
      <c r="AO61" s="175">
        <v>89</v>
      </c>
      <c r="AP61" s="175">
        <v>53</v>
      </c>
      <c r="AQ61" s="164">
        <v>2</v>
      </c>
      <c r="AR61" s="175">
        <v>47</v>
      </c>
      <c r="AS61" s="178">
        <v>9.0300000000000005E-2</v>
      </c>
      <c r="AT61" s="175">
        <v>47</v>
      </c>
      <c r="AU61" s="175">
        <v>89</v>
      </c>
      <c r="AV61" s="175">
        <v>50</v>
      </c>
      <c r="AW61" s="164">
        <v>0.5</v>
      </c>
      <c r="AX61" s="179">
        <v>2.1040000000000001E-6</v>
      </c>
      <c r="AY61" s="209">
        <v>49</v>
      </c>
    </row>
    <row r="62" spans="1:51" ht="16" customHeight="1" x14ac:dyDescent="0.15">
      <c r="A62" s="28" t="s">
        <v>123</v>
      </c>
      <c r="B62" s="28">
        <v>13</v>
      </c>
      <c r="C62" s="28">
        <v>19</v>
      </c>
      <c r="D62" s="28" t="s">
        <v>19</v>
      </c>
      <c r="E62" s="28">
        <v>10</v>
      </c>
      <c r="F62" s="28">
        <v>12</v>
      </c>
      <c r="G62" s="28">
        <v>2018</v>
      </c>
      <c r="H62" s="29">
        <v>33.320500000000003</v>
      </c>
      <c r="I62" s="35">
        <v>26.48996</v>
      </c>
      <c r="J62" s="30">
        <v>20.513999999999999</v>
      </c>
      <c r="K62" s="31">
        <v>25.6374</v>
      </c>
      <c r="L62" s="31">
        <v>39.582799999999999</v>
      </c>
      <c r="M62" s="31">
        <v>3.7600000000000001E-2</v>
      </c>
      <c r="N62" s="32">
        <v>88.568299999999994</v>
      </c>
      <c r="O62" s="31">
        <v>206.315</v>
      </c>
      <c r="P62" s="31">
        <v>25.6328</v>
      </c>
      <c r="Q62" s="31">
        <v>26.611799999999999</v>
      </c>
      <c r="R62" s="36">
        <v>2.6337000000000002</v>
      </c>
      <c r="AA62" s="174">
        <v>4982</v>
      </c>
      <c r="AB62" s="174">
        <v>89</v>
      </c>
      <c r="AC62" s="164">
        <v>20.681999999999999</v>
      </c>
      <c r="AD62" s="164">
        <v>0.219</v>
      </c>
      <c r="AE62" s="175">
        <v>89</v>
      </c>
      <c r="AF62" s="176">
        <v>25.638000000000002</v>
      </c>
      <c r="AG62" s="176">
        <v>4.0000000000000001E-3</v>
      </c>
      <c r="AH62" s="175">
        <v>89</v>
      </c>
      <c r="AI62" s="176">
        <v>39.576999999999998</v>
      </c>
      <c r="AJ62" s="176">
        <v>2E-3</v>
      </c>
      <c r="AK62" s="175">
        <v>89</v>
      </c>
      <c r="AL62" s="175">
        <v>48</v>
      </c>
      <c r="AM62" s="164">
        <v>0.5</v>
      </c>
      <c r="AN62" s="178">
        <v>7.3000000000000001E-3</v>
      </c>
      <c r="AO62" s="175">
        <v>89</v>
      </c>
      <c r="AP62" s="175">
        <v>53</v>
      </c>
      <c r="AQ62" s="164">
        <v>2</v>
      </c>
      <c r="AR62" s="175">
        <v>47</v>
      </c>
      <c r="AS62" s="178">
        <v>9.0300000000000005E-2</v>
      </c>
      <c r="AT62" s="175">
        <v>47</v>
      </c>
      <c r="AU62" s="175">
        <v>89</v>
      </c>
      <c r="AV62" s="175">
        <v>50</v>
      </c>
      <c r="AW62" s="164">
        <v>0.5</v>
      </c>
      <c r="AX62" s="179">
        <v>2.1040000000000001E-6</v>
      </c>
      <c r="AY62" s="209">
        <v>49</v>
      </c>
    </row>
    <row r="63" spans="1:51" ht="16" customHeight="1" x14ac:dyDescent="0.15">
      <c r="A63" s="28" t="s">
        <v>123</v>
      </c>
      <c r="B63" s="28">
        <v>13</v>
      </c>
      <c r="C63" s="28">
        <v>20</v>
      </c>
      <c r="D63" s="28" t="s">
        <v>19</v>
      </c>
      <c r="E63" s="28">
        <v>10</v>
      </c>
      <c r="F63" s="28">
        <v>12</v>
      </c>
      <c r="G63" s="28">
        <v>2018</v>
      </c>
      <c r="H63" s="29">
        <v>33.320520000000002</v>
      </c>
      <c r="I63" s="35">
        <v>26.489879999999999</v>
      </c>
      <c r="J63" s="30">
        <v>5.2460000000000004</v>
      </c>
      <c r="K63" s="31">
        <v>26.037700000000001</v>
      </c>
      <c r="L63" s="31">
        <v>39.611800000000002</v>
      </c>
      <c r="M63" s="31">
        <v>3.6700000000000003E-2</v>
      </c>
      <c r="N63" s="32">
        <v>88.701400000000007</v>
      </c>
      <c r="O63" s="31">
        <v>203.90899999999999</v>
      </c>
      <c r="P63" s="31">
        <v>26.0365</v>
      </c>
      <c r="Q63" s="31">
        <v>26.506</v>
      </c>
      <c r="R63" s="36">
        <v>2.6273</v>
      </c>
      <c r="U63" s="34" t="s">
        <v>193</v>
      </c>
      <c r="V63" s="34" t="s">
        <v>193</v>
      </c>
      <c r="W63" s="34" t="s">
        <v>193</v>
      </c>
      <c r="AA63" s="174">
        <v>4982</v>
      </c>
      <c r="AB63" s="174">
        <v>60</v>
      </c>
      <c r="AC63" s="164">
        <v>5.7619999999999996</v>
      </c>
      <c r="AD63" s="164">
        <v>0.19900000000000001</v>
      </c>
      <c r="AE63" s="175">
        <v>60</v>
      </c>
      <c r="AF63" s="176">
        <v>26.036999999999999</v>
      </c>
      <c r="AG63" s="176">
        <v>1E-3</v>
      </c>
      <c r="AH63" s="175">
        <v>60</v>
      </c>
      <c r="AI63" s="176">
        <v>39.606000000000002</v>
      </c>
      <c r="AJ63" s="176">
        <v>0</v>
      </c>
      <c r="AK63" s="175">
        <v>60</v>
      </c>
      <c r="AL63" s="175">
        <v>49</v>
      </c>
      <c r="AM63" s="164">
        <v>0.5</v>
      </c>
      <c r="AN63" s="178">
        <v>7.3000000000000001E-3</v>
      </c>
      <c r="AO63" s="175">
        <v>60</v>
      </c>
      <c r="AP63" s="175">
        <v>52</v>
      </c>
      <c r="AQ63" s="164">
        <v>3.5</v>
      </c>
      <c r="AR63" s="175">
        <v>47</v>
      </c>
      <c r="AS63" s="178">
        <v>9.0300000000000005E-2</v>
      </c>
      <c r="AT63" s="175">
        <v>47</v>
      </c>
      <c r="AU63" s="175">
        <v>60</v>
      </c>
      <c r="AV63" s="175">
        <v>50</v>
      </c>
      <c r="AW63" s="164">
        <v>0.5</v>
      </c>
      <c r="AX63" s="179">
        <v>2.1040000000000001E-6</v>
      </c>
      <c r="AY63" s="209">
        <v>49</v>
      </c>
    </row>
    <row r="64" spans="1:51" ht="16" customHeight="1" x14ac:dyDescent="0.15">
      <c r="A64" s="28" t="s">
        <v>123</v>
      </c>
      <c r="B64" s="28">
        <v>13</v>
      </c>
      <c r="C64" s="28">
        <v>21</v>
      </c>
      <c r="D64" s="28" t="s">
        <v>19</v>
      </c>
      <c r="E64" s="28">
        <v>10</v>
      </c>
      <c r="F64" s="28">
        <v>12</v>
      </c>
      <c r="G64" s="28">
        <v>2018</v>
      </c>
      <c r="H64" s="29">
        <v>33.320520000000002</v>
      </c>
      <c r="I64" s="35">
        <v>26.48986</v>
      </c>
      <c r="J64" s="30">
        <v>5.8070000000000004</v>
      </c>
      <c r="K64" s="31">
        <v>26.0381</v>
      </c>
      <c r="L64" s="31">
        <v>39.611699999999999</v>
      </c>
      <c r="M64" s="31">
        <v>3.7499999999999999E-2</v>
      </c>
      <c r="N64" s="32">
        <v>88.701800000000006</v>
      </c>
      <c r="O64" s="31">
        <v>203.542</v>
      </c>
      <c r="P64" s="31">
        <v>26.036799999999999</v>
      </c>
      <c r="Q64" s="31">
        <v>26.505800000000001</v>
      </c>
      <c r="R64" s="36">
        <v>2.621</v>
      </c>
      <c r="X64" s="34" t="s">
        <v>263</v>
      </c>
      <c r="Y64" s="34" t="s">
        <v>194</v>
      </c>
      <c r="Z64" s="58" t="s">
        <v>316</v>
      </c>
      <c r="AA64" s="174">
        <v>4982</v>
      </c>
      <c r="AB64" s="174">
        <v>83</v>
      </c>
      <c r="AC64" s="164">
        <v>5.806</v>
      </c>
      <c r="AD64" s="164">
        <v>0.19400000000000001</v>
      </c>
      <c r="AE64" s="175">
        <v>83</v>
      </c>
      <c r="AF64" s="176">
        <v>26.036999999999999</v>
      </c>
      <c r="AG64" s="176">
        <v>1E-3</v>
      </c>
      <c r="AH64" s="175">
        <v>83</v>
      </c>
      <c r="AI64" s="176">
        <v>39.606000000000002</v>
      </c>
      <c r="AJ64" s="176">
        <v>0</v>
      </c>
      <c r="AK64" s="175">
        <v>83</v>
      </c>
      <c r="AL64" s="175">
        <v>48</v>
      </c>
      <c r="AM64" s="164">
        <v>0.5</v>
      </c>
      <c r="AN64" s="178">
        <v>7.3000000000000001E-3</v>
      </c>
      <c r="AO64" s="175">
        <v>83</v>
      </c>
      <c r="AP64" s="175">
        <v>52</v>
      </c>
      <c r="AQ64" s="164">
        <v>3</v>
      </c>
      <c r="AR64" s="175">
        <v>47</v>
      </c>
      <c r="AS64" s="178">
        <v>9.0300000000000005E-2</v>
      </c>
      <c r="AT64" s="175">
        <v>47</v>
      </c>
      <c r="AU64" s="175">
        <v>83</v>
      </c>
      <c r="AV64" s="175">
        <v>50</v>
      </c>
      <c r="AW64" s="164">
        <v>0.5</v>
      </c>
      <c r="AX64" s="179">
        <v>2.1040000000000001E-6</v>
      </c>
      <c r="AY64" s="209">
        <v>49</v>
      </c>
    </row>
    <row r="65" spans="1:144" s="46" customFormat="1" ht="16" customHeight="1" x14ac:dyDescent="0.15">
      <c r="A65" s="37" t="s">
        <v>123</v>
      </c>
      <c r="B65" s="37">
        <v>14</v>
      </c>
      <c r="C65" s="37">
        <v>1</v>
      </c>
      <c r="D65" s="37" t="s">
        <v>19</v>
      </c>
      <c r="E65" s="37">
        <v>10</v>
      </c>
      <c r="F65" s="37">
        <v>15</v>
      </c>
      <c r="G65" s="37">
        <v>2018</v>
      </c>
      <c r="H65" s="38">
        <v>34.206679999999999</v>
      </c>
      <c r="I65" s="39">
        <v>25.348859999999998</v>
      </c>
      <c r="J65" s="40">
        <v>304.12299999999999</v>
      </c>
      <c r="K65" s="41">
        <v>15.0517</v>
      </c>
      <c r="L65" s="41">
        <v>39.032299999999999</v>
      </c>
      <c r="M65" s="41">
        <v>1.78E-2</v>
      </c>
      <c r="N65" s="42">
        <v>89.772099999999995</v>
      </c>
      <c r="O65" s="41">
        <v>197.88200000000001</v>
      </c>
      <c r="P65" s="41">
        <v>15.0038</v>
      </c>
      <c r="Q65" s="41">
        <v>29.0838</v>
      </c>
      <c r="R65" s="43">
        <v>2.1225999999999998</v>
      </c>
      <c r="S65" s="44"/>
      <c r="T65" s="45"/>
      <c r="U65" s="45" t="s">
        <v>195</v>
      </c>
      <c r="V65" s="45"/>
      <c r="W65" s="45"/>
      <c r="X65" s="45"/>
      <c r="Y65" s="45"/>
      <c r="Z65" s="57"/>
      <c r="AA65" s="60">
        <v>4982</v>
      </c>
      <c r="AB65" s="60">
        <v>294</v>
      </c>
      <c r="AC65" s="158">
        <v>304.18</v>
      </c>
      <c r="AD65" s="158">
        <v>5.0999999999999997E-2</v>
      </c>
      <c r="AE65" s="166">
        <v>294</v>
      </c>
      <c r="AF65" s="155">
        <v>15.051</v>
      </c>
      <c r="AG65" s="155">
        <v>2E-3</v>
      </c>
      <c r="AH65" s="166">
        <v>294</v>
      </c>
      <c r="AI65" s="155">
        <v>39.03</v>
      </c>
      <c r="AJ65" s="155">
        <v>0</v>
      </c>
      <c r="AK65" s="166">
        <v>294</v>
      </c>
      <c r="AL65" s="166">
        <v>48</v>
      </c>
      <c r="AM65" s="158">
        <v>0.5</v>
      </c>
      <c r="AN65" s="169">
        <v>7.3000000000000001E-3</v>
      </c>
      <c r="AO65" s="166">
        <v>294</v>
      </c>
      <c r="AP65" s="166">
        <v>56</v>
      </c>
      <c r="AQ65" s="158">
        <v>1</v>
      </c>
      <c r="AR65" s="166">
        <v>47</v>
      </c>
      <c r="AS65" s="169">
        <v>9.0300000000000005E-2</v>
      </c>
      <c r="AT65" s="166">
        <v>47</v>
      </c>
      <c r="AU65" s="166">
        <v>294</v>
      </c>
      <c r="AV65" s="166">
        <v>50</v>
      </c>
      <c r="AW65" s="158">
        <v>0.5</v>
      </c>
      <c r="AX65" s="172">
        <v>2.1040000000000001E-6</v>
      </c>
      <c r="AY65" s="210">
        <v>49</v>
      </c>
      <c r="AZ65" s="60"/>
      <c r="BA65" s="60"/>
      <c r="BB65" s="158"/>
      <c r="BC65" s="158"/>
      <c r="BD65" s="166"/>
      <c r="BE65" s="155"/>
      <c r="BF65" s="155"/>
      <c r="BG65" s="166"/>
      <c r="BH65" s="155"/>
      <c r="BI65" s="155"/>
      <c r="BJ65" s="166"/>
      <c r="BK65" s="152"/>
      <c r="BL65" s="152"/>
      <c r="BM65" s="166"/>
      <c r="BN65" s="166"/>
      <c r="BO65" s="158"/>
      <c r="BP65" s="169"/>
      <c r="BQ65" s="166"/>
      <c r="BR65" s="166"/>
      <c r="BS65" s="166"/>
      <c r="BT65" s="158"/>
      <c r="BU65" s="169"/>
      <c r="BV65" s="166"/>
      <c r="BW65" s="166"/>
      <c r="BX65" s="166"/>
      <c r="BY65" s="158"/>
      <c r="BZ65" s="172"/>
      <c r="CA65" s="166"/>
      <c r="CB65" s="166"/>
      <c r="CC65" s="158"/>
      <c r="CD65" s="161"/>
      <c r="CE65" s="60"/>
      <c r="CF65" s="60"/>
      <c r="CG65" s="158"/>
      <c r="CH65" s="158"/>
      <c r="CI65" s="166"/>
      <c r="CJ65" s="155"/>
      <c r="CK65" s="155"/>
      <c r="CL65" s="166"/>
      <c r="CM65" s="155"/>
      <c r="CN65" s="155"/>
      <c r="CO65" s="166"/>
      <c r="CP65" s="152"/>
      <c r="CQ65" s="152"/>
      <c r="CR65" s="166"/>
      <c r="CS65" s="166"/>
      <c r="CT65" s="158"/>
      <c r="CU65" s="169"/>
      <c r="CV65" s="166"/>
      <c r="CW65" s="166"/>
      <c r="CX65" s="166"/>
      <c r="CY65" s="158"/>
      <c r="CZ65" s="169"/>
      <c r="DA65" s="166"/>
      <c r="DB65" s="166"/>
      <c r="DC65" s="166"/>
      <c r="DD65" s="158"/>
      <c r="DE65" s="172"/>
      <c r="DF65" s="166"/>
      <c r="DG65" s="166"/>
      <c r="DH65" s="158"/>
      <c r="DI65" s="161"/>
      <c r="DJ65" s="60"/>
      <c r="DK65" s="60"/>
      <c r="DL65" s="158"/>
      <c r="DM65" s="158"/>
      <c r="DN65" s="166"/>
      <c r="DO65" s="155"/>
      <c r="DP65" s="155"/>
      <c r="DQ65" s="166"/>
      <c r="DR65" s="155"/>
      <c r="DS65" s="155"/>
      <c r="DT65" s="166"/>
      <c r="DU65" s="152"/>
      <c r="DV65" s="152"/>
      <c r="DW65" s="166"/>
      <c r="DX65" s="166"/>
      <c r="DY65" s="158"/>
      <c r="DZ65" s="169"/>
      <c r="EA65" s="166"/>
      <c r="EB65" s="166"/>
      <c r="EC65" s="166"/>
      <c r="ED65" s="158"/>
      <c r="EE65" s="169"/>
      <c r="EF65" s="166"/>
      <c r="EG65" s="166"/>
      <c r="EH65" s="166"/>
      <c r="EI65" s="158"/>
      <c r="EJ65" s="172"/>
      <c r="EK65" s="166"/>
      <c r="EL65" s="166"/>
      <c r="EM65" s="158"/>
      <c r="EN65" s="161"/>
    </row>
    <row r="66" spans="1:144" ht="16" customHeight="1" x14ac:dyDescent="0.15">
      <c r="A66" s="28" t="s">
        <v>123</v>
      </c>
      <c r="B66" s="28">
        <v>14</v>
      </c>
      <c r="C66" s="28">
        <v>2</v>
      </c>
      <c r="D66" s="28" t="s">
        <v>19</v>
      </c>
      <c r="E66" s="28">
        <v>10</v>
      </c>
      <c r="F66" s="28">
        <v>15</v>
      </c>
      <c r="G66" s="28">
        <v>2018</v>
      </c>
      <c r="H66" s="29">
        <v>34.206760000000003</v>
      </c>
      <c r="I66" s="35">
        <v>25.348939999999999</v>
      </c>
      <c r="J66" s="30">
        <v>197.696</v>
      </c>
      <c r="K66" s="31">
        <v>15.797800000000001</v>
      </c>
      <c r="L66" s="31">
        <v>39.114600000000003</v>
      </c>
      <c r="M66" s="31">
        <v>2.29E-2</v>
      </c>
      <c r="N66" s="32">
        <v>89.786299999999997</v>
      </c>
      <c r="O66" s="31">
        <v>209.00299999999999</v>
      </c>
      <c r="P66" s="31">
        <v>15.7658</v>
      </c>
      <c r="Q66" s="31">
        <v>28.971800000000002</v>
      </c>
      <c r="R66" s="36">
        <v>2.2637999999999998</v>
      </c>
      <c r="U66" s="34" t="s">
        <v>196</v>
      </c>
      <c r="AA66" s="174">
        <v>4982</v>
      </c>
      <c r="AB66" s="174">
        <v>113</v>
      </c>
      <c r="AC66" s="164">
        <v>197.65299999999999</v>
      </c>
      <c r="AD66" s="164">
        <v>3.5000000000000003E-2</v>
      </c>
      <c r="AE66" s="175">
        <v>113</v>
      </c>
      <c r="AF66" s="176">
        <v>15.805999999999999</v>
      </c>
      <c r="AG66" s="176">
        <v>3.0000000000000001E-3</v>
      </c>
      <c r="AH66" s="175">
        <v>113</v>
      </c>
      <c r="AI66" s="176">
        <v>39.113</v>
      </c>
      <c r="AJ66" s="176">
        <v>0</v>
      </c>
      <c r="AK66" s="175">
        <v>113</v>
      </c>
      <c r="AL66" s="175">
        <v>48</v>
      </c>
      <c r="AM66" s="164">
        <v>0.5</v>
      </c>
      <c r="AN66" s="178">
        <v>7.3000000000000001E-3</v>
      </c>
      <c r="AO66" s="175">
        <v>113</v>
      </c>
      <c r="AP66" s="175">
        <v>56</v>
      </c>
      <c r="AQ66" s="164">
        <v>1</v>
      </c>
      <c r="AR66" s="175">
        <v>47</v>
      </c>
      <c r="AS66" s="178">
        <v>9.0300000000000005E-2</v>
      </c>
      <c r="AT66" s="175">
        <v>47</v>
      </c>
      <c r="AU66" s="175">
        <v>113</v>
      </c>
      <c r="AV66" s="175">
        <v>50</v>
      </c>
      <c r="AW66" s="164">
        <v>0.5</v>
      </c>
      <c r="AX66" s="179">
        <v>2.1040000000000001E-6</v>
      </c>
      <c r="AY66" s="209">
        <v>49</v>
      </c>
    </row>
    <row r="67" spans="1:144" ht="16" customHeight="1" x14ac:dyDescent="0.15">
      <c r="A67" s="28" t="s">
        <v>123</v>
      </c>
      <c r="B67" s="28">
        <v>14</v>
      </c>
      <c r="C67" s="28">
        <v>3</v>
      </c>
      <c r="D67" s="28" t="s">
        <v>19</v>
      </c>
      <c r="E67" s="28">
        <v>10</v>
      </c>
      <c r="F67" s="28">
        <v>15</v>
      </c>
      <c r="G67" s="28">
        <v>2018</v>
      </c>
      <c r="H67" s="29">
        <v>34.206760000000003</v>
      </c>
      <c r="I67" s="35">
        <v>25.348939999999999</v>
      </c>
      <c r="J67" s="30">
        <v>197.63</v>
      </c>
      <c r="K67" s="31">
        <v>15.8003</v>
      </c>
      <c r="L67" s="31">
        <v>39.114800000000002</v>
      </c>
      <c r="M67" s="31">
        <v>2.1700000000000001E-2</v>
      </c>
      <c r="N67" s="32">
        <v>89.7804</v>
      </c>
      <c r="O67" s="31">
        <v>208.84800000000001</v>
      </c>
      <c r="P67" s="31">
        <v>15.7683</v>
      </c>
      <c r="Q67" s="31">
        <v>28.971299999999999</v>
      </c>
      <c r="R67" s="36">
        <v>2.2624</v>
      </c>
      <c r="AA67" s="174">
        <v>4982</v>
      </c>
      <c r="AB67" s="174">
        <v>113</v>
      </c>
      <c r="AC67" s="164">
        <v>197.65299999999999</v>
      </c>
      <c r="AD67" s="164">
        <v>3.5000000000000003E-2</v>
      </c>
      <c r="AE67" s="175">
        <v>113</v>
      </c>
      <c r="AF67" s="176">
        <v>15.805999999999999</v>
      </c>
      <c r="AG67" s="176">
        <v>3.0000000000000001E-3</v>
      </c>
      <c r="AH67" s="175">
        <v>113</v>
      </c>
      <c r="AI67" s="176">
        <v>39.113</v>
      </c>
      <c r="AJ67" s="176">
        <v>0</v>
      </c>
      <c r="AK67" s="175">
        <v>113</v>
      </c>
      <c r="AL67" s="175">
        <v>48</v>
      </c>
      <c r="AM67" s="164">
        <v>0.5</v>
      </c>
      <c r="AN67" s="178">
        <v>7.3000000000000001E-3</v>
      </c>
      <c r="AO67" s="175">
        <v>113</v>
      </c>
      <c r="AP67" s="175">
        <v>56</v>
      </c>
      <c r="AQ67" s="164">
        <v>1</v>
      </c>
      <c r="AR67" s="175">
        <v>47</v>
      </c>
      <c r="AS67" s="178">
        <v>9.0300000000000005E-2</v>
      </c>
      <c r="AT67" s="175">
        <v>47</v>
      </c>
      <c r="AU67" s="175">
        <v>113</v>
      </c>
      <c r="AV67" s="175">
        <v>50</v>
      </c>
      <c r="AW67" s="164">
        <v>0.5</v>
      </c>
      <c r="AX67" s="179">
        <v>2.1040000000000001E-6</v>
      </c>
      <c r="AY67" s="209">
        <v>49</v>
      </c>
    </row>
    <row r="68" spans="1:144" ht="16" customHeight="1" x14ac:dyDescent="0.15">
      <c r="A68" s="28" t="s">
        <v>123</v>
      </c>
      <c r="B68" s="28">
        <v>14</v>
      </c>
      <c r="C68" s="28">
        <v>4</v>
      </c>
      <c r="D68" s="28" t="s">
        <v>19</v>
      </c>
      <c r="E68" s="28">
        <v>10</v>
      </c>
      <c r="F68" s="28">
        <v>15</v>
      </c>
      <c r="G68" s="28">
        <v>2018</v>
      </c>
      <c r="H68" s="29">
        <v>34.206760000000003</v>
      </c>
      <c r="I68" s="35">
        <v>25.34892</v>
      </c>
      <c r="J68" s="30">
        <v>173.45500000000001</v>
      </c>
      <c r="K68" s="31">
        <v>16.0777</v>
      </c>
      <c r="L68" s="31">
        <v>39.1325</v>
      </c>
      <c r="M68" s="31">
        <v>3.5900000000000001E-2</v>
      </c>
      <c r="N68" s="32">
        <v>89.740799999999993</v>
      </c>
      <c r="O68" s="31">
        <v>209.76599999999999</v>
      </c>
      <c r="P68" s="31">
        <v>16.049299999999999</v>
      </c>
      <c r="Q68" s="31">
        <v>28.918900000000001</v>
      </c>
      <c r="R68" s="36">
        <v>2.2858999999999998</v>
      </c>
      <c r="U68" s="34" t="s">
        <v>197</v>
      </c>
      <c r="V68" s="34" t="s">
        <v>197</v>
      </c>
      <c r="W68" s="34" t="s">
        <v>197</v>
      </c>
      <c r="AA68" s="174">
        <v>4982</v>
      </c>
      <c r="AB68" s="174">
        <v>98</v>
      </c>
      <c r="AC68" s="164">
        <v>173.489</v>
      </c>
      <c r="AD68" s="164">
        <v>3.9E-2</v>
      </c>
      <c r="AE68" s="175">
        <v>98</v>
      </c>
      <c r="AF68" s="176">
        <v>16.074000000000002</v>
      </c>
      <c r="AG68" s="176">
        <v>8.0000000000000002E-3</v>
      </c>
      <c r="AH68" s="175">
        <v>98</v>
      </c>
      <c r="AI68" s="176">
        <v>39.130000000000003</v>
      </c>
      <c r="AJ68" s="176">
        <v>1E-3</v>
      </c>
      <c r="AK68" s="175">
        <v>98</v>
      </c>
      <c r="AL68" s="175">
        <v>48</v>
      </c>
      <c r="AM68" s="164">
        <v>0.5</v>
      </c>
      <c r="AN68" s="178">
        <v>7.3000000000000001E-3</v>
      </c>
      <c r="AO68" s="175">
        <v>98</v>
      </c>
      <c r="AP68" s="175">
        <v>56</v>
      </c>
      <c r="AQ68" s="164">
        <v>0.5</v>
      </c>
      <c r="AR68" s="175">
        <v>47</v>
      </c>
      <c r="AS68" s="178">
        <v>9.0300000000000005E-2</v>
      </c>
      <c r="AT68" s="175">
        <v>47</v>
      </c>
      <c r="AU68" s="175">
        <v>98</v>
      </c>
      <c r="AV68" s="175">
        <v>50</v>
      </c>
      <c r="AW68" s="164">
        <v>0.5</v>
      </c>
      <c r="AX68" s="179">
        <v>2.1040000000000001E-6</v>
      </c>
      <c r="AY68" s="209">
        <v>49</v>
      </c>
    </row>
    <row r="69" spans="1:144" ht="16" customHeight="1" x14ac:dyDescent="0.15">
      <c r="A69" s="28" t="s">
        <v>123</v>
      </c>
      <c r="B69" s="28">
        <v>14</v>
      </c>
      <c r="C69" s="28">
        <v>5</v>
      </c>
      <c r="D69" s="28" t="s">
        <v>19</v>
      </c>
      <c r="E69" s="28">
        <v>10</v>
      </c>
      <c r="F69" s="28">
        <v>15</v>
      </c>
      <c r="G69" s="28">
        <v>2018</v>
      </c>
      <c r="H69" s="29">
        <v>34.206760000000003</v>
      </c>
      <c r="I69" s="35">
        <v>25.3489</v>
      </c>
      <c r="J69" s="30">
        <v>173.48699999999999</v>
      </c>
      <c r="K69" s="31">
        <v>16.076799999999999</v>
      </c>
      <c r="L69" s="31">
        <v>39.1327</v>
      </c>
      <c r="M69" s="31">
        <v>2.7400000000000001E-2</v>
      </c>
      <c r="N69" s="32">
        <v>89.737899999999996</v>
      </c>
      <c r="O69" s="31">
        <v>210.06399999999999</v>
      </c>
      <c r="P69" s="31">
        <v>16.048400000000001</v>
      </c>
      <c r="Q69" s="31">
        <v>28.9192</v>
      </c>
      <c r="R69" s="36">
        <v>2.2879999999999998</v>
      </c>
      <c r="X69" s="34" t="s">
        <v>264</v>
      </c>
      <c r="Y69" s="34" t="s">
        <v>198</v>
      </c>
      <c r="Z69" s="58" t="s">
        <v>317</v>
      </c>
      <c r="AA69" s="174">
        <v>4982</v>
      </c>
      <c r="AB69" s="174">
        <v>98</v>
      </c>
      <c r="AC69" s="164">
        <v>173.489</v>
      </c>
      <c r="AD69" s="164">
        <v>3.9E-2</v>
      </c>
      <c r="AE69" s="175">
        <v>98</v>
      </c>
      <c r="AF69" s="176">
        <v>16.074000000000002</v>
      </c>
      <c r="AG69" s="176">
        <v>8.0000000000000002E-3</v>
      </c>
      <c r="AH69" s="175">
        <v>98</v>
      </c>
      <c r="AI69" s="176">
        <v>39.130000000000003</v>
      </c>
      <c r="AJ69" s="176">
        <v>1E-3</v>
      </c>
      <c r="AK69" s="175">
        <v>98</v>
      </c>
      <c r="AL69" s="175">
        <v>48</v>
      </c>
      <c r="AM69" s="164">
        <v>0.5</v>
      </c>
      <c r="AN69" s="178">
        <v>7.3000000000000001E-3</v>
      </c>
      <c r="AO69" s="175">
        <v>98</v>
      </c>
      <c r="AP69" s="175">
        <v>56</v>
      </c>
      <c r="AQ69" s="164">
        <v>0.5</v>
      </c>
      <c r="AR69" s="175">
        <v>47</v>
      </c>
      <c r="AS69" s="178">
        <v>9.0300000000000005E-2</v>
      </c>
      <c r="AT69" s="175">
        <v>47</v>
      </c>
      <c r="AU69" s="175">
        <v>98</v>
      </c>
      <c r="AV69" s="175">
        <v>50</v>
      </c>
      <c r="AW69" s="164">
        <v>0.5</v>
      </c>
      <c r="AX69" s="179">
        <v>2.1040000000000001E-6</v>
      </c>
      <c r="AY69" s="209">
        <v>49</v>
      </c>
    </row>
    <row r="70" spans="1:144" ht="16" customHeight="1" x14ac:dyDescent="0.15">
      <c r="A70" s="28" t="s">
        <v>123</v>
      </c>
      <c r="B70" s="28">
        <v>14</v>
      </c>
      <c r="C70" s="28">
        <v>6</v>
      </c>
      <c r="D70" s="28" t="s">
        <v>19</v>
      </c>
      <c r="E70" s="28">
        <v>10</v>
      </c>
      <c r="F70" s="28">
        <v>15</v>
      </c>
      <c r="G70" s="28">
        <v>2018</v>
      </c>
      <c r="H70" s="29">
        <v>34.206740000000003</v>
      </c>
      <c r="I70" s="35">
        <v>25.34892</v>
      </c>
      <c r="J70" s="30">
        <v>149.11799999999999</v>
      </c>
      <c r="K70" s="31">
        <v>16.6358</v>
      </c>
      <c r="L70" s="31">
        <v>39.180999999999997</v>
      </c>
      <c r="M70" s="31">
        <v>5.2699999999999997E-2</v>
      </c>
      <c r="N70" s="32">
        <v>89.595500000000001</v>
      </c>
      <c r="O70" s="31">
        <v>218.06899999999999</v>
      </c>
      <c r="P70" s="31">
        <v>16.610800000000001</v>
      </c>
      <c r="Q70" s="31">
        <v>28.821999999999999</v>
      </c>
      <c r="R70" s="36">
        <v>2.3828</v>
      </c>
      <c r="U70" s="34" t="s">
        <v>199</v>
      </c>
      <c r="AA70" s="174">
        <v>4982</v>
      </c>
      <c r="AB70" s="174">
        <v>95</v>
      </c>
      <c r="AC70" s="164">
        <v>149.08699999999999</v>
      </c>
      <c r="AD70" s="164">
        <v>3.9E-2</v>
      </c>
      <c r="AE70" s="175">
        <v>95</v>
      </c>
      <c r="AF70" s="176">
        <v>16.637</v>
      </c>
      <c r="AG70" s="176">
        <v>1E-3</v>
      </c>
      <c r="AH70" s="175">
        <v>95</v>
      </c>
      <c r="AI70" s="176">
        <v>39.179000000000002</v>
      </c>
      <c r="AJ70" s="176">
        <v>0</v>
      </c>
      <c r="AK70" s="175">
        <v>95</v>
      </c>
      <c r="AL70" s="175">
        <v>48</v>
      </c>
      <c r="AM70" s="164">
        <v>0.5</v>
      </c>
      <c r="AN70" s="178">
        <v>7.3000000000000001E-3</v>
      </c>
      <c r="AO70" s="175">
        <v>95</v>
      </c>
      <c r="AP70" s="175">
        <v>58</v>
      </c>
      <c r="AQ70" s="164">
        <v>1</v>
      </c>
      <c r="AR70" s="175">
        <v>47</v>
      </c>
      <c r="AS70" s="178">
        <v>9.0300000000000005E-2</v>
      </c>
      <c r="AT70" s="175">
        <v>47</v>
      </c>
      <c r="AU70" s="175">
        <v>95</v>
      </c>
      <c r="AV70" s="175">
        <v>50</v>
      </c>
      <c r="AW70" s="164">
        <v>0.5</v>
      </c>
      <c r="AX70" s="179">
        <v>2.1040000000000001E-6</v>
      </c>
      <c r="AY70" s="209">
        <v>49</v>
      </c>
    </row>
    <row r="71" spans="1:144" ht="16" customHeight="1" x14ac:dyDescent="0.15">
      <c r="A71" s="28" t="s">
        <v>123</v>
      </c>
      <c r="B71" s="28">
        <v>14</v>
      </c>
      <c r="C71" s="28">
        <v>7</v>
      </c>
      <c r="D71" s="28" t="s">
        <v>19</v>
      </c>
      <c r="E71" s="28">
        <v>10</v>
      </c>
      <c r="F71" s="28">
        <v>15</v>
      </c>
      <c r="G71" s="28">
        <v>2018</v>
      </c>
      <c r="H71" s="29">
        <v>34.206679999999999</v>
      </c>
      <c r="I71" s="35">
        <v>25.34892</v>
      </c>
      <c r="J71" s="30">
        <v>119.71</v>
      </c>
      <c r="K71" s="31">
        <v>17.360299999999999</v>
      </c>
      <c r="L71" s="31">
        <v>39.211500000000001</v>
      </c>
      <c r="M71" s="31">
        <v>7.0599999999999996E-2</v>
      </c>
      <c r="N71" s="32">
        <v>89.483999999999995</v>
      </c>
      <c r="O71" s="31">
        <v>226.624</v>
      </c>
      <c r="P71" s="31">
        <v>17.339700000000001</v>
      </c>
      <c r="Q71" s="31">
        <v>28.667200000000001</v>
      </c>
      <c r="R71" s="36">
        <v>2.4937</v>
      </c>
      <c r="U71" s="34" t="s">
        <v>200</v>
      </c>
      <c r="AA71" s="174">
        <v>4982</v>
      </c>
      <c r="AB71" s="174">
        <v>111</v>
      </c>
      <c r="AC71" s="164">
        <v>119.742</v>
      </c>
      <c r="AD71" s="164">
        <v>3.5000000000000003E-2</v>
      </c>
      <c r="AE71" s="175">
        <v>111</v>
      </c>
      <c r="AF71" s="176">
        <v>17.361000000000001</v>
      </c>
      <c r="AG71" s="176">
        <v>1E-3</v>
      </c>
      <c r="AH71" s="175">
        <v>111</v>
      </c>
      <c r="AI71" s="176">
        <v>39.209000000000003</v>
      </c>
      <c r="AJ71" s="176">
        <v>1E-3</v>
      </c>
      <c r="AK71" s="175">
        <v>111</v>
      </c>
      <c r="AL71" s="175">
        <v>48</v>
      </c>
      <c r="AM71" s="164">
        <v>0.5</v>
      </c>
      <c r="AN71" s="178">
        <v>7.3000000000000001E-3</v>
      </c>
      <c r="AO71" s="175">
        <v>111</v>
      </c>
      <c r="AP71" s="175">
        <v>57</v>
      </c>
      <c r="AQ71" s="164">
        <v>1</v>
      </c>
      <c r="AR71" s="175">
        <v>47</v>
      </c>
      <c r="AS71" s="178">
        <v>9.0300000000000005E-2</v>
      </c>
      <c r="AT71" s="175">
        <v>47</v>
      </c>
      <c r="AU71" s="175">
        <v>111</v>
      </c>
      <c r="AV71" s="175">
        <v>50</v>
      </c>
      <c r="AW71" s="164">
        <v>0.5</v>
      </c>
      <c r="AX71" s="179">
        <v>2.1040000000000001E-6</v>
      </c>
      <c r="AY71" s="209">
        <v>49</v>
      </c>
    </row>
    <row r="72" spans="1:144" ht="16" customHeight="1" x14ac:dyDescent="0.15">
      <c r="A72" s="28" t="s">
        <v>123</v>
      </c>
      <c r="B72" s="28">
        <v>14</v>
      </c>
      <c r="C72" s="28">
        <v>8</v>
      </c>
      <c r="D72" s="28" t="s">
        <v>19</v>
      </c>
      <c r="E72" s="28">
        <v>10</v>
      </c>
      <c r="F72" s="28">
        <v>15</v>
      </c>
      <c r="G72" s="28">
        <v>2018</v>
      </c>
      <c r="H72" s="29">
        <v>34.206600000000002</v>
      </c>
      <c r="I72" s="35">
        <v>25.348960000000002</v>
      </c>
      <c r="J72" s="30">
        <v>100.223</v>
      </c>
      <c r="K72" s="31">
        <v>18.519600000000001</v>
      </c>
      <c r="L72" s="31">
        <v>39.244599999999998</v>
      </c>
      <c r="M72" s="31">
        <v>9.4799999999999995E-2</v>
      </c>
      <c r="N72" s="32">
        <v>89.262900000000002</v>
      </c>
      <c r="O72" s="31">
        <v>237.779</v>
      </c>
      <c r="P72" s="31">
        <v>18.5016</v>
      </c>
      <c r="Q72" s="31">
        <v>28.399000000000001</v>
      </c>
      <c r="R72" s="36">
        <v>2.6432000000000002</v>
      </c>
      <c r="U72" s="34" t="s">
        <v>201</v>
      </c>
      <c r="AA72" s="174">
        <v>4982</v>
      </c>
      <c r="AB72" s="174">
        <v>182</v>
      </c>
      <c r="AC72" s="164">
        <v>100.175</v>
      </c>
      <c r="AD72" s="164">
        <v>3.6999999999999998E-2</v>
      </c>
      <c r="AE72" s="175">
        <v>182</v>
      </c>
      <c r="AF72" s="176">
        <v>18.507000000000001</v>
      </c>
      <c r="AG72" s="176">
        <v>8.9999999999999993E-3</v>
      </c>
      <c r="AH72" s="175">
        <v>182</v>
      </c>
      <c r="AI72" s="176">
        <v>39.241999999999997</v>
      </c>
      <c r="AJ72" s="176">
        <v>1E-3</v>
      </c>
      <c r="AK72" s="175">
        <v>182</v>
      </c>
      <c r="AL72" s="175">
        <v>48</v>
      </c>
      <c r="AM72" s="164">
        <v>0.5</v>
      </c>
      <c r="AN72" s="178">
        <v>7.3000000000000001E-3</v>
      </c>
      <c r="AO72" s="175">
        <v>182</v>
      </c>
      <c r="AP72" s="175">
        <v>56</v>
      </c>
      <c r="AQ72" s="164">
        <v>1</v>
      </c>
      <c r="AR72" s="175">
        <v>47</v>
      </c>
      <c r="AS72" s="178">
        <v>9.0300000000000005E-2</v>
      </c>
      <c r="AT72" s="175">
        <v>47</v>
      </c>
      <c r="AU72" s="175">
        <v>182</v>
      </c>
      <c r="AV72" s="175">
        <v>50</v>
      </c>
      <c r="AW72" s="164">
        <v>0.5</v>
      </c>
      <c r="AX72" s="179">
        <v>2.1040000000000001E-6</v>
      </c>
      <c r="AY72" s="209">
        <v>49</v>
      </c>
    </row>
    <row r="73" spans="1:144" ht="16" customHeight="1" x14ac:dyDescent="0.15">
      <c r="A73" s="28" t="s">
        <v>123</v>
      </c>
      <c r="B73" s="28">
        <v>14</v>
      </c>
      <c r="C73" s="28">
        <v>9</v>
      </c>
      <c r="D73" s="28" t="s">
        <v>19</v>
      </c>
      <c r="E73" s="28">
        <v>10</v>
      </c>
      <c r="F73" s="28">
        <v>15</v>
      </c>
      <c r="G73" s="28">
        <v>2018</v>
      </c>
      <c r="H73" s="29">
        <v>34.206600000000002</v>
      </c>
      <c r="I73" s="35">
        <v>25.348960000000002</v>
      </c>
      <c r="J73" s="30">
        <v>100.131</v>
      </c>
      <c r="K73" s="31">
        <v>18.519200000000001</v>
      </c>
      <c r="L73" s="31">
        <v>39.246299999999998</v>
      </c>
      <c r="M73" s="31">
        <v>9.1300000000000006E-2</v>
      </c>
      <c r="N73" s="32">
        <v>89.265900000000002</v>
      </c>
      <c r="O73" s="31">
        <v>237.80199999999999</v>
      </c>
      <c r="P73" s="31">
        <v>18.501300000000001</v>
      </c>
      <c r="Q73" s="31">
        <v>28.400300000000001</v>
      </c>
      <c r="R73" s="36">
        <v>2.6446999999999998</v>
      </c>
      <c r="AA73" s="174">
        <v>4982</v>
      </c>
      <c r="AB73" s="174">
        <v>182</v>
      </c>
      <c r="AC73" s="164">
        <v>100.175</v>
      </c>
      <c r="AD73" s="164">
        <v>3.6999999999999998E-2</v>
      </c>
      <c r="AE73" s="175">
        <v>182</v>
      </c>
      <c r="AF73" s="176">
        <v>18.507000000000001</v>
      </c>
      <c r="AG73" s="176">
        <v>8.9999999999999993E-3</v>
      </c>
      <c r="AH73" s="175">
        <v>182</v>
      </c>
      <c r="AI73" s="176">
        <v>39.241999999999997</v>
      </c>
      <c r="AJ73" s="176">
        <v>1E-3</v>
      </c>
      <c r="AK73" s="175">
        <v>182</v>
      </c>
      <c r="AL73" s="175">
        <v>48</v>
      </c>
      <c r="AM73" s="164">
        <v>0.5</v>
      </c>
      <c r="AN73" s="178">
        <v>7.3000000000000001E-3</v>
      </c>
      <c r="AO73" s="175">
        <v>182</v>
      </c>
      <c r="AP73" s="175">
        <v>56</v>
      </c>
      <c r="AQ73" s="164">
        <v>1</v>
      </c>
      <c r="AR73" s="175">
        <v>47</v>
      </c>
      <c r="AS73" s="178">
        <v>9.0300000000000005E-2</v>
      </c>
      <c r="AT73" s="175">
        <v>47</v>
      </c>
      <c r="AU73" s="175">
        <v>182</v>
      </c>
      <c r="AV73" s="175">
        <v>50</v>
      </c>
      <c r="AW73" s="164">
        <v>0.5</v>
      </c>
      <c r="AX73" s="179">
        <v>2.1040000000000001E-6</v>
      </c>
      <c r="AY73" s="209">
        <v>49</v>
      </c>
    </row>
    <row r="74" spans="1:144" ht="16" customHeight="1" x14ac:dyDescent="0.15">
      <c r="A74" s="28" t="s">
        <v>123</v>
      </c>
      <c r="B74" s="28">
        <v>14</v>
      </c>
      <c r="C74" s="28">
        <v>10</v>
      </c>
      <c r="D74" s="28" t="s">
        <v>19</v>
      </c>
      <c r="E74" s="28">
        <v>10</v>
      </c>
      <c r="F74" s="28">
        <v>15</v>
      </c>
      <c r="G74" s="28">
        <v>2018</v>
      </c>
      <c r="H74" s="29">
        <v>34.206539999999997</v>
      </c>
      <c r="I74" s="35">
        <v>25.348980000000001</v>
      </c>
      <c r="J74" s="30">
        <v>79.533000000000001</v>
      </c>
      <c r="K74" s="31">
        <v>19.546700000000001</v>
      </c>
      <c r="L74" s="31">
        <v>38.961799999999997</v>
      </c>
      <c r="M74" s="31">
        <v>9.5100000000000004E-2</v>
      </c>
      <c r="N74" s="32">
        <v>88.870099999999994</v>
      </c>
      <c r="O74" s="31">
        <v>248.46199999999999</v>
      </c>
      <c r="P74" s="31">
        <v>19.5319</v>
      </c>
      <c r="Q74" s="31">
        <v>27.912500000000001</v>
      </c>
      <c r="R74" s="36">
        <v>2.7837999999999998</v>
      </c>
      <c r="U74" s="34" t="s">
        <v>202</v>
      </c>
      <c r="V74" s="34" t="s">
        <v>202</v>
      </c>
      <c r="W74" s="34" t="s">
        <v>202</v>
      </c>
      <c r="AA74" s="174">
        <v>4982</v>
      </c>
      <c r="AB74" s="174">
        <v>217</v>
      </c>
      <c r="AC74" s="164">
        <v>79.382000000000005</v>
      </c>
      <c r="AD74" s="164">
        <v>3.5000000000000003E-2</v>
      </c>
      <c r="AE74" s="175">
        <v>217</v>
      </c>
      <c r="AF74" s="176">
        <v>19.55</v>
      </c>
      <c r="AG74" s="176">
        <v>4.0000000000000001E-3</v>
      </c>
      <c r="AH74" s="175">
        <v>217</v>
      </c>
      <c r="AI74" s="176">
        <v>38.962000000000003</v>
      </c>
      <c r="AJ74" s="176">
        <v>3.0000000000000001E-3</v>
      </c>
      <c r="AK74" s="175">
        <v>217</v>
      </c>
      <c r="AL74" s="175">
        <v>48</v>
      </c>
      <c r="AM74" s="164">
        <v>0.5</v>
      </c>
      <c r="AN74" s="178">
        <v>7.3000000000000001E-3</v>
      </c>
      <c r="AO74" s="175">
        <v>217</v>
      </c>
      <c r="AP74" s="175">
        <v>55</v>
      </c>
      <c r="AQ74" s="164">
        <v>1</v>
      </c>
      <c r="AR74" s="175">
        <v>47</v>
      </c>
      <c r="AS74" s="178">
        <v>9.0300000000000005E-2</v>
      </c>
      <c r="AT74" s="175">
        <v>47</v>
      </c>
      <c r="AU74" s="175">
        <v>217</v>
      </c>
      <c r="AV74" s="175">
        <v>50</v>
      </c>
      <c r="AW74" s="164">
        <v>0.5</v>
      </c>
      <c r="AX74" s="179">
        <v>2.1040000000000001E-6</v>
      </c>
      <c r="AY74" s="209">
        <v>49</v>
      </c>
    </row>
    <row r="75" spans="1:144" ht="16" customHeight="1" x14ac:dyDescent="0.15">
      <c r="A75" s="28" t="s">
        <v>123</v>
      </c>
      <c r="B75" s="28">
        <v>14</v>
      </c>
      <c r="C75" s="28">
        <v>11</v>
      </c>
      <c r="D75" s="28" t="s">
        <v>19</v>
      </c>
      <c r="E75" s="28">
        <v>10</v>
      </c>
      <c r="F75" s="28">
        <v>15</v>
      </c>
      <c r="G75" s="28">
        <v>2018</v>
      </c>
      <c r="H75" s="29">
        <v>34.206539999999997</v>
      </c>
      <c r="I75" s="35">
        <v>25.348980000000001</v>
      </c>
      <c r="J75" s="30">
        <v>79.406000000000006</v>
      </c>
      <c r="K75" s="31">
        <v>19.547999999999998</v>
      </c>
      <c r="L75" s="31">
        <v>38.957900000000002</v>
      </c>
      <c r="M75" s="31">
        <v>8.8300000000000003E-2</v>
      </c>
      <c r="N75" s="32">
        <v>88.858900000000006</v>
      </c>
      <c r="O75" s="31">
        <v>248.42</v>
      </c>
      <c r="P75" s="31">
        <v>19.533300000000001</v>
      </c>
      <c r="Q75" s="31">
        <v>27.909199999999998</v>
      </c>
      <c r="R75" s="36">
        <v>2.7848000000000002</v>
      </c>
      <c r="X75" s="34" t="s">
        <v>265</v>
      </c>
      <c r="Y75" s="34" t="s">
        <v>203</v>
      </c>
      <c r="Z75" s="58" t="s">
        <v>318</v>
      </c>
      <c r="AA75" s="174">
        <v>4982</v>
      </c>
      <c r="AB75" s="174">
        <v>217</v>
      </c>
      <c r="AC75" s="164">
        <v>79.38</v>
      </c>
      <c r="AD75" s="164">
        <v>3.5000000000000003E-2</v>
      </c>
      <c r="AE75" s="175">
        <v>217</v>
      </c>
      <c r="AF75" s="176">
        <v>19.55</v>
      </c>
      <c r="AG75" s="176">
        <v>4.0000000000000001E-3</v>
      </c>
      <c r="AH75" s="175">
        <v>217</v>
      </c>
      <c r="AI75" s="176">
        <v>38.962000000000003</v>
      </c>
      <c r="AJ75" s="176">
        <v>3.0000000000000001E-3</v>
      </c>
      <c r="AK75" s="175">
        <v>217</v>
      </c>
      <c r="AL75" s="175">
        <v>48</v>
      </c>
      <c r="AM75" s="164">
        <v>0.5</v>
      </c>
      <c r="AN75" s="178">
        <v>7.3000000000000001E-3</v>
      </c>
      <c r="AO75" s="175">
        <v>217</v>
      </c>
      <c r="AP75" s="175">
        <v>55</v>
      </c>
      <c r="AQ75" s="164">
        <v>1</v>
      </c>
      <c r="AR75" s="175">
        <v>47</v>
      </c>
      <c r="AS75" s="178">
        <v>9.0300000000000005E-2</v>
      </c>
      <c r="AT75" s="175">
        <v>47</v>
      </c>
      <c r="AU75" s="175">
        <v>217</v>
      </c>
      <c r="AV75" s="175">
        <v>50</v>
      </c>
      <c r="AW75" s="164">
        <v>0.5</v>
      </c>
      <c r="AX75" s="179">
        <v>2.1040000000000001E-6</v>
      </c>
      <c r="AY75" s="209">
        <v>49</v>
      </c>
    </row>
    <row r="76" spans="1:144" ht="16" customHeight="1" x14ac:dyDescent="0.15">
      <c r="A76" s="28" t="s">
        <v>123</v>
      </c>
      <c r="B76" s="28">
        <v>14</v>
      </c>
      <c r="C76" s="28">
        <v>12</v>
      </c>
      <c r="D76" s="28" t="s">
        <v>19</v>
      </c>
      <c r="E76" s="28">
        <v>10</v>
      </c>
      <c r="F76" s="28">
        <v>15</v>
      </c>
      <c r="G76" s="28">
        <v>2018</v>
      </c>
      <c r="H76" s="29">
        <v>34.206539999999997</v>
      </c>
      <c r="I76" s="35">
        <v>25.348980000000001</v>
      </c>
      <c r="J76" s="30">
        <v>79.391999999999996</v>
      </c>
      <c r="K76" s="31">
        <v>19.556100000000001</v>
      </c>
      <c r="L76" s="31">
        <v>38.957599999999999</v>
      </c>
      <c r="M76" s="31">
        <v>9.1399999999999995E-2</v>
      </c>
      <c r="N76" s="32">
        <v>88.866200000000006</v>
      </c>
      <c r="O76" s="31">
        <v>248.93299999999999</v>
      </c>
      <c r="P76" s="31">
        <v>19.5413</v>
      </c>
      <c r="Q76" s="31">
        <v>27.9069</v>
      </c>
      <c r="R76" s="36">
        <v>2.7879</v>
      </c>
      <c r="AA76" s="174">
        <v>4982</v>
      </c>
      <c r="AB76" s="174">
        <v>217</v>
      </c>
      <c r="AC76" s="164">
        <v>79.38</v>
      </c>
      <c r="AD76" s="164">
        <v>3.5000000000000003E-2</v>
      </c>
      <c r="AE76" s="175">
        <v>217</v>
      </c>
      <c r="AF76" s="176">
        <v>19.55</v>
      </c>
      <c r="AG76" s="176">
        <v>4.0000000000000001E-3</v>
      </c>
      <c r="AH76" s="175">
        <v>217</v>
      </c>
      <c r="AI76" s="176">
        <v>38.962000000000003</v>
      </c>
      <c r="AJ76" s="176">
        <v>3.0000000000000001E-3</v>
      </c>
      <c r="AK76" s="175">
        <v>217</v>
      </c>
      <c r="AL76" s="175">
        <v>48</v>
      </c>
      <c r="AM76" s="164">
        <v>0.5</v>
      </c>
      <c r="AN76" s="178">
        <v>7.3000000000000001E-3</v>
      </c>
      <c r="AO76" s="175">
        <v>217</v>
      </c>
      <c r="AP76" s="175">
        <v>55</v>
      </c>
      <c r="AQ76" s="164">
        <v>1</v>
      </c>
      <c r="AR76" s="175">
        <v>47</v>
      </c>
      <c r="AS76" s="178">
        <v>9.0300000000000005E-2</v>
      </c>
      <c r="AT76" s="175">
        <v>47</v>
      </c>
      <c r="AU76" s="175">
        <v>217</v>
      </c>
      <c r="AV76" s="175">
        <v>50</v>
      </c>
      <c r="AW76" s="164">
        <v>0.5</v>
      </c>
      <c r="AX76" s="179">
        <v>2.1040000000000001E-6</v>
      </c>
      <c r="AY76" s="209">
        <v>49</v>
      </c>
    </row>
    <row r="77" spans="1:144" ht="16" customHeight="1" x14ac:dyDescent="0.15">
      <c r="A77" s="28" t="s">
        <v>123</v>
      </c>
      <c r="B77" s="28">
        <v>14</v>
      </c>
      <c r="C77" s="28">
        <v>13</v>
      </c>
      <c r="D77" s="28" t="s">
        <v>19</v>
      </c>
      <c r="E77" s="28">
        <v>10</v>
      </c>
      <c r="F77" s="28">
        <v>15</v>
      </c>
      <c r="G77" s="28">
        <v>2018</v>
      </c>
      <c r="H77" s="29">
        <v>34.206539999999997</v>
      </c>
      <c r="I77" s="35">
        <v>25.349</v>
      </c>
      <c r="J77" s="30">
        <v>61.264000000000003</v>
      </c>
      <c r="K77" s="31">
        <v>24.331900000000001</v>
      </c>
      <c r="L77" s="31">
        <v>39.737000000000002</v>
      </c>
      <c r="M77" s="31">
        <v>5.3199999999999997E-2</v>
      </c>
      <c r="N77" s="32">
        <v>88.760999999999996</v>
      </c>
      <c r="O77" s="31">
        <v>212.179</v>
      </c>
      <c r="P77" s="31">
        <v>24.3186</v>
      </c>
      <c r="Q77" s="31">
        <v>27.135899999999999</v>
      </c>
      <c r="R77" s="36">
        <v>2.6427999999999998</v>
      </c>
      <c r="U77" s="34" t="s">
        <v>204</v>
      </c>
      <c r="AA77" s="174">
        <v>4982</v>
      </c>
      <c r="AB77" s="174">
        <v>140</v>
      </c>
      <c r="AC77" s="164">
        <v>61.265999999999998</v>
      </c>
      <c r="AD77" s="164">
        <v>4.2999999999999997E-2</v>
      </c>
      <c r="AE77" s="175">
        <v>140</v>
      </c>
      <c r="AF77" s="176">
        <v>24.327000000000002</v>
      </c>
      <c r="AG77" s="176">
        <v>4.0000000000000001E-3</v>
      </c>
      <c r="AH77" s="175">
        <v>140</v>
      </c>
      <c r="AI77" s="176">
        <v>39.731000000000002</v>
      </c>
      <c r="AJ77" s="176">
        <v>1E-3</v>
      </c>
      <c r="AK77" s="175">
        <v>140</v>
      </c>
      <c r="AL77" s="175">
        <v>48</v>
      </c>
      <c r="AM77" s="164">
        <v>0.5</v>
      </c>
      <c r="AN77" s="178">
        <v>7.3000000000000001E-3</v>
      </c>
      <c r="AO77" s="175">
        <v>140</v>
      </c>
      <c r="AP77" s="175">
        <v>54</v>
      </c>
      <c r="AQ77" s="164">
        <v>1</v>
      </c>
      <c r="AR77" s="175">
        <v>47</v>
      </c>
      <c r="AS77" s="178">
        <v>9.0300000000000005E-2</v>
      </c>
      <c r="AT77" s="175">
        <v>47</v>
      </c>
      <c r="AU77" s="175">
        <v>140</v>
      </c>
      <c r="AV77" s="175">
        <v>50</v>
      </c>
      <c r="AW77" s="164">
        <v>0.5</v>
      </c>
      <c r="AX77" s="179">
        <v>2.1040000000000001E-6</v>
      </c>
      <c r="AY77" s="209">
        <v>49</v>
      </c>
    </row>
    <row r="78" spans="1:144" ht="16" customHeight="1" x14ac:dyDescent="0.15">
      <c r="A78" s="28" t="s">
        <v>123</v>
      </c>
      <c r="B78" s="28">
        <v>14</v>
      </c>
      <c r="C78" s="28">
        <v>14</v>
      </c>
      <c r="D78" s="28" t="s">
        <v>19</v>
      </c>
      <c r="E78" s="28">
        <v>10</v>
      </c>
      <c r="F78" s="28">
        <v>15</v>
      </c>
      <c r="G78" s="28">
        <v>2018</v>
      </c>
      <c r="H78" s="29">
        <v>34.206560000000003</v>
      </c>
      <c r="I78" s="35">
        <v>25.349039999999999</v>
      </c>
      <c r="J78" s="30">
        <v>49.551000000000002</v>
      </c>
      <c r="K78" s="31">
        <v>24.620200000000001</v>
      </c>
      <c r="L78" s="31">
        <v>39.741999999999997</v>
      </c>
      <c r="M78" s="31">
        <v>4.9700000000000001E-2</v>
      </c>
      <c r="N78" s="32">
        <v>88.744900000000001</v>
      </c>
      <c r="O78" s="31">
        <v>211.095</v>
      </c>
      <c r="P78" s="31">
        <v>24.609400000000001</v>
      </c>
      <c r="Q78" s="31">
        <v>27.050599999999999</v>
      </c>
      <c r="R78" s="36">
        <v>2.6406999999999998</v>
      </c>
      <c r="U78" s="34" t="s">
        <v>205</v>
      </c>
      <c r="AA78" s="174">
        <v>4982</v>
      </c>
      <c r="AB78" s="174">
        <v>129</v>
      </c>
      <c r="AC78" s="164">
        <v>49.421999999999997</v>
      </c>
      <c r="AD78" s="164">
        <v>3.7999999999999999E-2</v>
      </c>
      <c r="AE78" s="175">
        <v>129</v>
      </c>
      <c r="AF78" s="176">
        <v>24.622</v>
      </c>
      <c r="AG78" s="176">
        <v>2E-3</v>
      </c>
      <c r="AH78" s="175">
        <v>129</v>
      </c>
      <c r="AI78" s="176">
        <v>39.738</v>
      </c>
      <c r="AJ78" s="176">
        <v>1E-3</v>
      </c>
      <c r="AK78" s="175">
        <v>129</v>
      </c>
      <c r="AL78" s="175">
        <v>48</v>
      </c>
      <c r="AM78" s="164">
        <v>0.5</v>
      </c>
      <c r="AN78" s="178">
        <v>7.3000000000000001E-3</v>
      </c>
      <c r="AO78" s="175">
        <v>129</v>
      </c>
      <c r="AP78" s="175">
        <v>54</v>
      </c>
      <c r="AQ78" s="164">
        <v>0.5</v>
      </c>
      <c r="AR78" s="175">
        <v>47</v>
      </c>
      <c r="AS78" s="178">
        <v>9.0300000000000005E-2</v>
      </c>
      <c r="AT78" s="175">
        <v>47</v>
      </c>
      <c r="AU78" s="175">
        <v>129</v>
      </c>
      <c r="AV78" s="175">
        <v>50</v>
      </c>
      <c r="AW78" s="164">
        <v>0.5</v>
      </c>
      <c r="AX78" s="179">
        <v>2.1040000000000001E-6</v>
      </c>
      <c r="AY78" s="209">
        <v>49</v>
      </c>
    </row>
    <row r="79" spans="1:144" ht="16" customHeight="1" x14ac:dyDescent="0.15">
      <c r="A79" s="28" t="s">
        <v>123</v>
      </c>
      <c r="B79" s="28">
        <v>14</v>
      </c>
      <c r="C79" s="28">
        <v>15</v>
      </c>
      <c r="D79" s="28" t="s">
        <v>19</v>
      </c>
      <c r="E79" s="28">
        <v>10</v>
      </c>
      <c r="F79" s="28">
        <v>15</v>
      </c>
      <c r="G79" s="28">
        <v>2018</v>
      </c>
      <c r="H79" s="29">
        <v>34.206560000000003</v>
      </c>
      <c r="I79" s="35">
        <v>25.349039999999999</v>
      </c>
      <c r="J79" s="30">
        <v>49.463999999999999</v>
      </c>
      <c r="K79" s="31">
        <v>24.6204</v>
      </c>
      <c r="L79" s="31">
        <v>39.742199999999997</v>
      </c>
      <c r="M79" s="31">
        <v>4.87E-2</v>
      </c>
      <c r="N79" s="32">
        <v>88.726799999999997</v>
      </c>
      <c r="O79" s="31">
        <v>211.52699999999999</v>
      </c>
      <c r="P79" s="31">
        <v>24.6096</v>
      </c>
      <c r="Q79" s="31">
        <v>27.050799999999999</v>
      </c>
      <c r="R79" s="36">
        <v>2.6476000000000002</v>
      </c>
      <c r="AA79" s="174">
        <v>4982</v>
      </c>
      <c r="AB79" s="174">
        <v>129</v>
      </c>
      <c r="AC79" s="164">
        <v>49.415999999999997</v>
      </c>
      <c r="AD79" s="164">
        <v>3.7999999999999999E-2</v>
      </c>
      <c r="AE79" s="175">
        <v>129</v>
      </c>
      <c r="AF79" s="176">
        <v>24.622</v>
      </c>
      <c r="AG79" s="176">
        <v>2E-3</v>
      </c>
      <c r="AH79" s="175">
        <v>129</v>
      </c>
      <c r="AI79" s="176">
        <v>39.738</v>
      </c>
      <c r="AJ79" s="176">
        <v>1E-3</v>
      </c>
      <c r="AK79" s="175">
        <v>129</v>
      </c>
      <c r="AL79" s="175">
        <v>48</v>
      </c>
      <c r="AM79" s="164">
        <v>0.5</v>
      </c>
      <c r="AN79" s="178">
        <v>7.3000000000000001E-3</v>
      </c>
      <c r="AO79" s="175">
        <v>129</v>
      </c>
      <c r="AP79" s="175">
        <v>54</v>
      </c>
      <c r="AQ79" s="164">
        <v>0.5</v>
      </c>
      <c r="AR79" s="175">
        <v>47</v>
      </c>
      <c r="AS79" s="178">
        <v>9.0300000000000005E-2</v>
      </c>
      <c r="AT79" s="175">
        <v>47</v>
      </c>
      <c r="AU79" s="175">
        <v>129</v>
      </c>
      <c r="AV79" s="175">
        <v>50</v>
      </c>
      <c r="AW79" s="164">
        <v>0.5</v>
      </c>
      <c r="AX79" s="179">
        <v>2.1040000000000001E-6</v>
      </c>
      <c r="AY79" s="209">
        <v>49</v>
      </c>
    </row>
    <row r="80" spans="1:144" ht="16" customHeight="1" x14ac:dyDescent="0.15">
      <c r="A80" s="28" t="s">
        <v>123</v>
      </c>
      <c r="B80" s="28">
        <v>14</v>
      </c>
      <c r="C80" s="28">
        <v>16</v>
      </c>
      <c r="D80" s="28" t="s">
        <v>19</v>
      </c>
      <c r="E80" s="28">
        <v>10</v>
      </c>
      <c r="F80" s="28">
        <v>15</v>
      </c>
      <c r="G80" s="28">
        <v>2018</v>
      </c>
      <c r="H80" s="29">
        <v>34.206560000000003</v>
      </c>
      <c r="I80" s="35">
        <v>25.349060000000001</v>
      </c>
      <c r="J80" s="30">
        <v>40.658999999999999</v>
      </c>
      <c r="K80" s="31">
        <v>24.7623</v>
      </c>
      <c r="L80" s="31">
        <v>39.723300000000002</v>
      </c>
      <c r="M80" s="31">
        <v>4.53E-2</v>
      </c>
      <c r="N80" s="32">
        <v>88.716999999999999</v>
      </c>
      <c r="O80" s="31">
        <v>209.024</v>
      </c>
      <c r="P80" s="31">
        <v>24.753399999999999</v>
      </c>
      <c r="Q80" s="31">
        <v>26.9922</v>
      </c>
      <c r="R80" s="36">
        <v>2.6309999999999998</v>
      </c>
      <c r="U80" s="34" t="s">
        <v>206</v>
      </c>
      <c r="AA80" s="174">
        <v>4982</v>
      </c>
      <c r="AB80" s="174">
        <v>134</v>
      </c>
      <c r="AC80" s="164">
        <v>40.598999999999997</v>
      </c>
      <c r="AD80" s="164">
        <v>3.9E-2</v>
      </c>
      <c r="AE80" s="175">
        <v>134</v>
      </c>
      <c r="AF80" s="176">
        <v>24.762</v>
      </c>
      <c r="AG80" s="176">
        <v>5.0000000000000001E-3</v>
      </c>
      <c r="AH80" s="175">
        <v>134</v>
      </c>
      <c r="AI80" s="176">
        <v>39.719000000000001</v>
      </c>
      <c r="AJ80" s="176">
        <v>1E-3</v>
      </c>
      <c r="AK80" s="175">
        <v>134</v>
      </c>
      <c r="AL80" s="175">
        <v>48</v>
      </c>
      <c r="AM80" s="164">
        <v>0.5</v>
      </c>
      <c r="AN80" s="178">
        <v>7.3000000000000001E-3</v>
      </c>
      <c r="AO80" s="175">
        <v>134</v>
      </c>
      <c r="AP80" s="175">
        <v>53</v>
      </c>
      <c r="AQ80" s="164">
        <v>1</v>
      </c>
      <c r="AR80" s="175">
        <v>47</v>
      </c>
      <c r="AS80" s="178">
        <v>9.0300000000000005E-2</v>
      </c>
      <c r="AT80" s="175">
        <v>47</v>
      </c>
      <c r="AU80" s="175">
        <v>134</v>
      </c>
      <c r="AV80" s="175">
        <v>50</v>
      </c>
      <c r="AW80" s="164">
        <v>0.5</v>
      </c>
      <c r="AX80" s="179">
        <v>2.1040000000000001E-6</v>
      </c>
      <c r="AY80" s="209">
        <v>49</v>
      </c>
    </row>
    <row r="81" spans="1:144" ht="16" customHeight="1" x14ac:dyDescent="0.15">
      <c r="A81" s="28" t="s">
        <v>123</v>
      </c>
      <c r="B81" s="28">
        <v>14</v>
      </c>
      <c r="C81" s="28">
        <v>17</v>
      </c>
      <c r="D81" s="28" t="s">
        <v>19</v>
      </c>
      <c r="E81" s="28">
        <v>10</v>
      </c>
      <c r="F81" s="28">
        <v>15</v>
      </c>
      <c r="G81" s="28">
        <v>2018</v>
      </c>
      <c r="H81" s="29">
        <v>34.206539999999997</v>
      </c>
      <c r="I81" s="35">
        <v>25.349119999999999</v>
      </c>
      <c r="J81" s="30">
        <v>20.728999999999999</v>
      </c>
      <c r="K81" s="31">
        <v>25.12</v>
      </c>
      <c r="L81" s="31">
        <v>39.6922</v>
      </c>
      <c r="M81" s="31">
        <v>3.9100000000000003E-2</v>
      </c>
      <c r="N81" s="32">
        <v>88.694999999999993</v>
      </c>
      <c r="O81" s="31">
        <v>208.29900000000001</v>
      </c>
      <c r="P81" s="31">
        <v>25.115400000000001</v>
      </c>
      <c r="Q81" s="31">
        <v>26.8565</v>
      </c>
      <c r="R81" s="36">
        <v>2.6415999999999999</v>
      </c>
      <c r="U81" s="34" t="s">
        <v>207</v>
      </c>
      <c r="AA81" s="174">
        <v>4982</v>
      </c>
      <c r="AB81" s="174">
        <v>133</v>
      </c>
      <c r="AC81" s="164">
        <v>20.806000000000001</v>
      </c>
      <c r="AD81" s="164">
        <v>4.5999999999999999E-2</v>
      </c>
      <c r="AE81" s="175">
        <v>133</v>
      </c>
      <c r="AF81" s="176">
        <v>25.120999999999999</v>
      </c>
      <c r="AG81" s="176">
        <v>3.0000000000000001E-3</v>
      </c>
      <c r="AH81" s="175">
        <v>133</v>
      </c>
      <c r="AI81" s="176">
        <v>39.688000000000002</v>
      </c>
      <c r="AJ81" s="176">
        <v>0</v>
      </c>
      <c r="AK81" s="175">
        <v>133</v>
      </c>
      <c r="AL81" s="175">
        <v>48</v>
      </c>
      <c r="AM81" s="164">
        <v>0.5</v>
      </c>
      <c r="AN81" s="178">
        <v>7.3000000000000001E-3</v>
      </c>
      <c r="AO81" s="175">
        <v>133</v>
      </c>
      <c r="AP81" s="175">
        <v>53</v>
      </c>
      <c r="AQ81" s="164">
        <v>1</v>
      </c>
      <c r="AR81" s="175">
        <v>47</v>
      </c>
      <c r="AS81" s="178">
        <v>9.0300000000000005E-2</v>
      </c>
      <c r="AT81" s="175">
        <v>47</v>
      </c>
      <c r="AU81" s="175">
        <v>133</v>
      </c>
      <c r="AV81" s="175">
        <v>50</v>
      </c>
      <c r="AW81" s="164">
        <v>0.5</v>
      </c>
      <c r="AX81" s="179">
        <v>2.1040000000000001E-6</v>
      </c>
      <c r="AY81" s="209">
        <v>49</v>
      </c>
    </row>
    <row r="82" spans="1:144" ht="16" customHeight="1" x14ac:dyDescent="0.15">
      <c r="A82" s="28" t="s">
        <v>123</v>
      </c>
      <c r="B82" s="28">
        <v>14</v>
      </c>
      <c r="C82" s="28">
        <v>18</v>
      </c>
      <c r="D82" s="28" t="s">
        <v>19</v>
      </c>
      <c r="E82" s="28">
        <v>10</v>
      </c>
      <c r="F82" s="28">
        <v>15</v>
      </c>
      <c r="G82" s="28">
        <v>2018</v>
      </c>
      <c r="H82" s="29">
        <v>34.206539999999997</v>
      </c>
      <c r="I82" s="35">
        <v>25.349139999999998</v>
      </c>
      <c r="J82" s="30">
        <v>20.792999999999999</v>
      </c>
      <c r="K82" s="31">
        <v>25.122299999999999</v>
      </c>
      <c r="L82" s="31">
        <v>39.691899999999997</v>
      </c>
      <c r="M82" s="31">
        <v>3.6600000000000001E-2</v>
      </c>
      <c r="N82" s="32">
        <v>88.683700000000002</v>
      </c>
      <c r="O82" s="31">
        <v>208.23699999999999</v>
      </c>
      <c r="P82" s="31">
        <v>25.117699999999999</v>
      </c>
      <c r="Q82" s="31">
        <v>26.855499999999999</v>
      </c>
      <c r="R82" s="36">
        <v>2.6377000000000002</v>
      </c>
      <c r="AA82" s="174">
        <v>4982</v>
      </c>
      <c r="AB82" s="174">
        <v>133</v>
      </c>
      <c r="AC82" s="164">
        <v>20.806000000000001</v>
      </c>
      <c r="AD82" s="164">
        <v>4.5999999999999999E-2</v>
      </c>
      <c r="AE82" s="175">
        <v>133</v>
      </c>
      <c r="AF82" s="176">
        <v>25.120999999999999</v>
      </c>
      <c r="AG82" s="176">
        <v>3.0000000000000001E-3</v>
      </c>
      <c r="AH82" s="175">
        <v>133</v>
      </c>
      <c r="AI82" s="176">
        <v>39.688000000000002</v>
      </c>
      <c r="AJ82" s="176">
        <v>0</v>
      </c>
      <c r="AK82" s="175">
        <v>133</v>
      </c>
      <c r="AL82" s="175">
        <v>48</v>
      </c>
      <c r="AM82" s="164">
        <v>0.5</v>
      </c>
      <c r="AN82" s="178">
        <v>7.3000000000000001E-3</v>
      </c>
      <c r="AO82" s="175">
        <v>133</v>
      </c>
      <c r="AP82" s="175">
        <v>53</v>
      </c>
      <c r="AQ82" s="164">
        <v>1</v>
      </c>
      <c r="AR82" s="175">
        <v>47</v>
      </c>
      <c r="AS82" s="178">
        <v>9.0300000000000005E-2</v>
      </c>
      <c r="AT82" s="175">
        <v>47</v>
      </c>
      <c r="AU82" s="175">
        <v>133</v>
      </c>
      <c r="AV82" s="175">
        <v>50</v>
      </c>
      <c r="AW82" s="164">
        <v>0.5</v>
      </c>
      <c r="AX82" s="179">
        <v>2.1040000000000001E-6</v>
      </c>
      <c r="AY82" s="209">
        <v>49</v>
      </c>
    </row>
    <row r="83" spans="1:144" ht="16" customHeight="1" x14ac:dyDescent="0.15">
      <c r="A83" s="28" t="s">
        <v>123</v>
      </c>
      <c r="B83" s="28">
        <v>14</v>
      </c>
      <c r="C83" s="28">
        <v>19</v>
      </c>
      <c r="D83" s="28" t="s">
        <v>19</v>
      </c>
      <c r="E83" s="28">
        <v>10</v>
      </c>
      <c r="F83" s="28">
        <v>15</v>
      </c>
      <c r="G83" s="28">
        <v>2018</v>
      </c>
      <c r="H83" s="29">
        <v>34.206510000000002</v>
      </c>
      <c r="I83" s="35">
        <v>25.349160000000001</v>
      </c>
      <c r="J83" s="30">
        <v>2.4870000000000001</v>
      </c>
      <c r="K83" s="31">
        <v>25.3401</v>
      </c>
      <c r="L83" s="31">
        <v>39.656999999999996</v>
      </c>
      <c r="M83" s="31">
        <v>3.1199999999999999E-2</v>
      </c>
      <c r="N83" s="32">
        <v>88.827600000000004</v>
      </c>
      <c r="O83" s="31">
        <v>205.60400000000001</v>
      </c>
      <c r="P83" s="31">
        <v>25.339500000000001</v>
      </c>
      <c r="Q83" s="31">
        <v>26.759899999999998</v>
      </c>
      <c r="R83" s="36">
        <v>2.6246999999999998</v>
      </c>
      <c r="U83" s="34" t="s">
        <v>208</v>
      </c>
      <c r="V83" s="34" t="s">
        <v>208</v>
      </c>
      <c r="W83" s="34" t="s">
        <v>208</v>
      </c>
      <c r="AA83" s="174">
        <v>4982</v>
      </c>
      <c r="AB83" s="174">
        <v>187</v>
      </c>
      <c r="AC83" s="164">
        <v>2.4550000000000001</v>
      </c>
      <c r="AD83" s="164">
        <v>3.1E-2</v>
      </c>
      <c r="AE83" s="175">
        <v>187</v>
      </c>
      <c r="AF83" s="176">
        <v>25.337</v>
      </c>
      <c r="AG83" s="176">
        <v>3.0000000000000001E-3</v>
      </c>
      <c r="AH83" s="175">
        <v>187</v>
      </c>
      <c r="AI83" s="176">
        <v>39.654000000000003</v>
      </c>
      <c r="AJ83" s="176">
        <v>1E-3</v>
      </c>
      <c r="AK83" s="175">
        <v>187</v>
      </c>
      <c r="AL83" s="175">
        <v>48</v>
      </c>
      <c r="AM83" s="164">
        <v>0.5</v>
      </c>
      <c r="AN83" s="178">
        <v>7.3000000000000001E-3</v>
      </c>
      <c r="AO83" s="175">
        <v>187</v>
      </c>
      <c r="AP83" s="175">
        <v>51</v>
      </c>
      <c r="AQ83" s="164">
        <v>0.5</v>
      </c>
      <c r="AR83" s="175">
        <v>47</v>
      </c>
      <c r="AS83" s="178">
        <v>9.0300000000000005E-2</v>
      </c>
      <c r="AT83" s="175">
        <v>47</v>
      </c>
      <c r="AU83" s="175">
        <v>187</v>
      </c>
      <c r="AV83" s="175">
        <v>50</v>
      </c>
      <c r="AW83" s="164">
        <v>0.5</v>
      </c>
      <c r="AX83" s="179">
        <v>2.1040000000000001E-6</v>
      </c>
      <c r="AY83" s="209">
        <v>49</v>
      </c>
    </row>
    <row r="84" spans="1:144" ht="16" customHeight="1" x14ac:dyDescent="0.15">
      <c r="A84" s="28" t="s">
        <v>123</v>
      </c>
      <c r="B84" s="28">
        <v>14</v>
      </c>
      <c r="C84" s="28">
        <v>20</v>
      </c>
      <c r="D84" s="28" t="s">
        <v>19</v>
      </c>
      <c r="E84" s="28">
        <v>10</v>
      </c>
      <c r="F84" s="28">
        <v>15</v>
      </c>
      <c r="G84" s="28">
        <v>2018</v>
      </c>
      <c r="H84" s="29">
        <v>34.206499999999998</v>
      </c>
      <c r="I84" s="35">
        <v>25.349160000000001</v>
      </c>
      <c r="J84" s="30">
        <v>2.4569999999999999</v>
      </c>
      <c r="K84" s="31">
        <v>25.34</v>
      </c>
      <c r="L84" s="31">
        <v>39.657299999999999</v>
      </c>
      <c r="M84" s="31">
        <v>3.1399999999999997E-2</v>
      </c>
      <c r="N84" s="32">
        <v>88.829499999999996</v>
      </c>
      <c r="O84" s="31">
        <v>204.999</v>
      </c>
      <c r="P84" s="31">
        <v>25.339400000000001</v>
      </c>
      <c r="Q84" s="31">
        <v>26.760200000000001</v>
      </c>
      <c r="R84" s="36">
        <v>2.6154000000000002</v>
      </c>
      <c r="X84" s="34" t="s">
        <v>266</v>
      </c>
      <c r="Y84" s="34" t="s">
        <v>209</v>
      </c>
      <c r="Z84" s="58" t="s">
        <v>319</v>
      </c>
      <c r="AA84" s="174">
        <v>4982</v>
      </c>
      <c r="AB84" s="174">
        <v>187</v>
      </c>
      <c r="AC84" s="164">
        <v>2.4550000000000001</v>
      </c>
      <c r="AD84" s="164">
        <v>3.1E-2</v>
      </c>
      <c r="AE84" s="175">
        <v>187</v>
      </c>
      <c r="AF84" s="176">
        <v>25.337</v>
      </c>
      <c r="AG84" s="176">
        <v>3.0000000000000001E-3</v>
      </c>
      <c r="AH84" s="175">
        <v>187</v>
      </c>
      <c r="AI84" s="176">
        <v>39.654000000000003</v>
      </c>
      <c r="AJ84" s="176">
        <v>1E-3</v>
      </c>
      <c r="AK84" s="175">
        <v>187</v>
      </c>
      <c r="AL84" s="175">
        <v>48</v>
      </c>
      <c r="AM84" s="164">
        <v>0.5</v>
      </c>
      <c r="AN84" s="178">
        <v>7.3000000000000001E-3</v>
      </c>
      <c r="AO84" s="175">
        <v>187</v>
      </c>
      <c r="AP84" s="175">
        <v>51</v>
      </c>
      <c r="AQ84" s="164">
        <v>0.5</v>
      </c>
      <c r="AR84" s="175">
        <v>47</v>
      </c>
      <c r="AS84" s="178">
        <v>9.0300000000000005E-2</v>
      </c>
      <c r="AT84" s="175">
        <v>47</v>
      </c>
      <c r="AU84" s="175">
        <v>187</v>
      </c>
      <c r="AV84" s="175">
        <v>50</v>
      </c>
      <c r="AW84" s="164">
        <v>0.5</v>
      </c>
      <c r="AX84" s="179">
        <v>2.1040000000000001E-6</v>
      </c>
      <c r="AY84" s="209">
        <v>49</v>
      </c>
    </row>
    <row r="85" spans="1:144" ht="16" customHeight="1" x14ac:dyDescent="0.15">
      <c r="A85" s="28" t="s">
        <v>123</v>
      </c>
      <c r="B85" s="28">
        <v>14</v>
      </c>
      <c r="C85" s="28">
        <v>21</v>
      </c>
      <c r="D85" s="28" t="s">
        <v>19</v>
      </c>
      <c r="E85" s="28">
        <v>10</v>
      </c>
      <c r="F85" s="28">
        <v>15</v>
      </c>
      <c r="G85" s="28">
        <v>2018</v>
      </c>
      <c r="H85" s="29">
        <v>34.206499999999998</v>
      </c>
      <c r="I85" s="35">
        <v>25.349160000000001</v>
      </c>
      <c r="J85" s="30">
        <v>2.44</v>
      </c>
      <c r="K85" s="31">
        <v>25.337800000000001</v>
      </c>
      <c r="L85" s="31">
        <v>39.658299999999997</v>
      </c>
      <c r="M85" s="31">
        <v>3.3500000000000002E-2</v>
      </c>
      <c r="N85" s="32">
        <v>88.828100000000006</v>
      </c>
      <c r="O85" s="31">
        <v>205.72399999999999</v>
      </c>
      <c r="P85" s="31">
        <v>25.337199999999999</v>
      </c>
      <c r="Q85" s="31">
        <v>26.761600000000001</v>
      </c>
      <c r="R85" s="36">
        <v>2.6242999999999999</v>
      </c>
      <c r="AA85" s="174">
        <v>4982</v>
      </c>
      <c r="AB85" s="174">
        <v>187</v>
      </c>
      <c r="AC85" s="164">
        <v>2.4550000000000001</v>
      </c>
      <c r="AD85" s="164">
        <v>3.1E-2</v>
      </c>
      <c r="AE85" s="175">
        <v>187</v>
      </c>
      <c r="AF85" s="176">
        <v>25.337</v>
      </c>
      <c r="AG85" s="176">
        <v>3.0000000000000001E-3</v>
      </c>
      <c r="AH85" s="175">
        <v>187</v>
      </c>
      <c r="AI85" s="176">
        <v>39.654000000000003</v>
      </c>
      <c r="AJ85" s="176">
        <v>1E-3</v>
      </c>
      <c r="AK85" s="175">
        <v>187</v>
      </c>
      <c r="AL85" s="175">
        <v>48</v>
      </c>
      <c r="AM85" s="164">
        <v>0.5</v>
      </c>
      <c r="AN85" s="178">
        <v>7.3000000000000001E-3</v>
      </c>
      <c r="AO85" s="175">
        <v>187</v>
      </c>
      <c r="AP85" s="175">
        <v>51</v>
      </c>
      <c r="AQ85" s="164">
        <v>0.5</v>
      </c>
      <c r="AR85" s="175">
        <v>47</v>
      </c>
      <c r="AS85" s="178">
        <v>9.0300000000000005E-2</v>
      </c>
      <c r="AT85" s="175">
        <v>47</v>
      </c>
      <c r="AU85" s="175">
        <v>187</v>
      </c>
      <c r="AV85" s="175">
        <v>50</v>
      </c>
      <c r="AW85" s="164">
        <v>0.5</v>
      </c>
      <c r="AX85" s="179">
        <v>2.1040000000000001E-6</v>
      </c>
      <c r="AY85" s="209">
        <v>49</v>
      </c>
    </row>
    <row r="86" spans="1:144" s="46" customFormat="1" ht="16" customHeight="1" x14ac:dyDescent="0.15">
      <c r="A86" s="37" t="s">
        <v>123</v>
      </c>
      <c r="B86" s="37">
        <v>18</v>
      </c>
      <c r="C86" s="37">
        <v>1</v>
      </c>
      <c r="D86" s="37" t="s">
        <v>19</v>
      </c>
      <c r="E86" s="37">
        <v>10</v>
      </c>
      <c r="F86" s="37">
        <v>15</v>
      </c>
      <c r="G86" s="37">
        <v>2018</v>
      </c>
      <c r="H86" s="38">
        <v>34.209119999999999</v>
      </c>
      <c r="I86" s="39">
        <v>26.76304</v>
      </c>
      <c r="J86" s="40">
        <v>300.74799999999999</v>
      </c>
      <c r="K86" s="41">
        <v>15.1318</v>
      </c>
      <c r="L86" s="41">
        <v>39.035699999999999</v>
      </c>
      <c r="M86" s="41">
        <v>2.07E-2</v>
      </c>
      <c r="N86" s="42">
        <v>89.762299999999996</v>
      </c>
      <c r="O86" s="41">
        <v>195.10599999999999</v>
      </c>
      <c r="P86" s="41">
        <v>15.084300000000001</v>
      </c>
      <c r="Q86" s="41">
        <v>29.068200000000001</v>
      </c>
      <c r="R86" s="43">
        <v>2.1017999999999999</v>
      </c>
      <c r="S86" s="44"/>
      <c r="T86" s="45"/>
      <c r="U86" s="45" t="s">
        <v>210</v>
      </c>
      <c r="V86" s="45"/>
      <c r="W86" s="45"/>
      <c r="X86" s="45"/>
      <c r="Y86" s="45"/>
      <c r="Z86" s="57"/>
      <c r="AA86" s="60">
        <v>4982</v>
      </c>
      <c r="AB86" s="60">
        <v>133</v>
      </c>
      <c r="AC86" s="158">
        <v>300.803</v>
      </c>
      <c r="AD86" s="158">
        <v>2.5999999999999999E-2</v>
      </c>
      <c r="AE86" s="166">
        <v>133</v>
      </c>
      <c r="AF86" s="155">
        <v>15.131</v>
      </c>
      <c r="AG86" s="155">
        <v>8.9999999999999993E-3</v>
      </c>
      <c r="AH86" s="166">
        <v>133</v>
      </c>
      <c r="AI86" s="155">
        <v>39.033999999999999</v>
      </c>
      <c r="AJ86" s="155">
        <v>1E-3</v>
      </c>
      <c r="AK86" s="166">
        <v>133</v>
      </c>
      <c r="AL86" s="166">
        <v>48</v>
      </c>
      <c r="AM86" s="158">
        <v>0.5</v>
      </c>
      <c r="AN86" s="169">
        <v>7.3000000000000001E-3</v>
      </c>
      <c r="AO86" s="166">
        <v>133</v>
      </c>
      <c r="AP86" s="166">
        <v>56</v>
      </c>
      <c r="AQ86" s="158">
        <v>1</v>
      </c>
      <c r="AR86" s="166">
        <v>47</v>
      </c>
      <c r="AS86" s="169">
        <v>9.0300000000000005E-2</v>
      </c>
      <c r="AT86" s="166">
        <v>47</v>
      </c>
      <c r="AU86" s="166">
        <v>133</v>
      </c>
      <c r="AV86" s="166">
        <v>50</v>
      </c>
      <c r="AW86" s="158">
        <v>0.5</v>
      </c>
      <c r="AX86" s="172">
        <v>2.1040000000000001E-6</v>
      </c>
      <c r="AY86" s="210">
        <v>49</v>
      </c>
      <c r="AZ86" s="60"/>
      <c r="BA86" s="60"/>
      <c r="BB86" s="158"/>
      <c r="BC86" s="158"/>
      <c r="BD86" s="166"/>
      <c r="BE86" s="155"/>
      <c r="BF86" s="155"/>
      <c r="BG86" s="166"/>
      <c r="BH86" s="155"/>
      <c r="BI86" s="155"/>
      <c r="BJ86" s="166"/>
      <c r="BK86" s="152"/>
      <c r="BL86" s="152"/>
      <c r="BM86" s="166"/>
      <c r="BN86" s="166"/>
      <c r="BO86" s="158"/>
      <c r="BP86" s="169"/>
      <c r="BQ86" s="166"/>
      <c r="BR86" s="166"/>
      <c r="BS86" s="166"/>
      <c r="BT86" s="158"/>
      <c r="BU86" s="169"/>
      <c r="BV86" s="166"/>
      <c r="BW86" s="166"/>
      <c r="BX86" s="166"/>
      <c r="BY86" s="158"/>
      <c r="BZ86" s="172"/>
      <c r="CA86" s="166"/>
      <c r="CB86" s="166"/>
      <c r="CC86" s="158"/>
      <c r="CD86" s="161"/>
      <c r="CE86" s="60"/>
      <c r="CF86" s="60"/>
      <c r="CG86" s="158"/>
      <c r="CH86" s="158"/>
      <c r="CI86" s="166"/>
      <c r="CJ86" s="155"/>
      <c r="CK86" s="155"/>
      <c r="CL86" s="166"/>
      <c r="CM86" s="155"/>
      <c r="CN86" s="155"/>
      <c r="CO86" s="166"/>
      <c r="CP86" s="152"/>
      <c r="CQ86" s="152"/>
      <c r="CR86" s="166"/>
      <c r="CS86" s="166"/>
      <c r="CT86" s="158"/>
      <c r="CU86" s="169"/>
      <c r="CV86" s="166"/>
      <c r="CW86" s="166"/>
      <c r="CX86" s="166"/>
      <c r="CY86" s="158"/>
      <c r="CZ86" s="169"/>
      <c r="DA86" s="166"/>
      <c r="DB86" s="166"/>
      <c r="DC86" s="166"/>
      <c r="DD86" s="158"/>
      <c r="DE86" s="172"/>
      <c r="DF86" s="166"/>
      <c r="DG86" s="166"/>
      <c r="DH86" s="158"/>
      <c r="DI86" s="161"/>
      <c r="DJ86" s="60"/>
      <c r="DK86" s="60"/>
      <c r="DL86" s="158"/>
      <c r="DM86" s="158"/>
      <c r="DN86" s="166"/>
      <c r="DO86" s="155"/>
      <c r="DP86" s="155"/>
      <c r="DQ86" s="166"/>
      <c r="DR86" s="155"/>
      <c r="DS86" s="155"/>
      <c r="DT86" s="166"/>
      <c r="DU86" s="152"/>
      <c r="DV86" s="152"/>
      <c r="DW86" s="166"/>
      <c r="DX86" s="166"/>
      <c r="DY86" s="158"/>
      <c r="DZ86" s="169"/>
      <c r="EA86" s="166"/>
      <c r="EB86" s="166"/>
      <c r="EC86" s="166"/>
      <c r="ED86" s="158"/>
      <c r="EE86" s="169"/>
      <c r="EF86" s="166"/>
      <c r="EG86" s="166"/>
      <c r="EH86" s="166"/>
      <c r="EI86" s="158"/>
      <c r="EJ86" s="172"/>
      <c r="EK86" s="166"/>
      <c r="EL86" s="166"/>
      <c r="EM86" s="158"/>
      <c r="EN86" s="161"/>
    </row>
    <row r="87" spans="1:144" ht="16" customHeight="1" x14ac:dyDescent="0.15">
      <c r="A87" s="28" t="s">
        <v>123</v>
      </c>
      <c r="B87" s="28">
        <v>18</v>
      </c>
      <c r="C87" s="28">
        <v>2</v>
      </c>
      <c r="D87" s="28" t="s">
        <v>19</v>
      </c>
      <c r="E87" s="28">
        <v>10</v>
      </c>
      <c r="F87" s="28">
        <v>15</v>
      </c>
      <c r="G87" s="28">
        <v>2018</v>
      </c>
      <c r="H87" s="29">
        <v>34.209139999999998</v>
      </c>
      <c r="I87" s="35">
        <v>26.762899999999998</v>
      </c>
      <c r="J87" s="30">
        <v>201.40600000000001</v>
      </c>
      <c r="K87" s="31">
        <v>16.300699999999999</v>
      </c>
      <c r="L87" s="31">
        <v>39.158900000000003</v>
      </c>
      <c r="M87" s="31">
        <v>4.3299999999999998E-2</v>
      </c>
      <c r="N87" s="32">
        <v>89.682599999999994</v>
      </c>
      <c r="O87" s="31">
        <v>207.48500000000001</v>
      </c>
      <c r="P87" s="31">
        <v>16.267399999999999</v>
      </c>
      <c r="Q87" s="31">
        <v>28.8874</v>
      </c>
      <c r="R87" s="36">
        <v>2.2705000000000002</v>
      </c>
      <c r="AA87" s="174">
        <v>4982</v>
      </c>
      <c r="AB87" s="174">
        <v>124</v>
      </c>
      <c r="AC87" s="164">
        <v>201.40100000000001</v>
      </c>
      <c r="AD87" s="164">
        <v>2.1000000000000001E-2</v>
      </c>
      <c r="AE87" s="175">
        <v>124</v>
      </c>
      <c r="AF87" s="176">
        <v>16.298999999999999</v>
      </c>
      <c r="AG87" s="176">
        <v>1E-3</v>
      </c>
      <c r="AH87" s="175">
        <v>124</v>
      </c>
      <c r="AI87" s="176">
        <v>39.156999999999996</v>
      </c>
      <c r="AJ87" s="176">
        <v>0</v>
      </c>
      <c r="AK87" s="175">
        <v>124</v>
      </c>
      <c r="AL87" s="175">
        <v>48</v>
      </c>
      <c r="AM87" s="164">
        <v>0.5</v>
      </c>
      <c r="AN87" s="178">
        <v>7.3000000000000001E-3</v>
      </c>
      <c r="AO87" s="175">
        <v>124</v>
      </c>
      <c r="AP87" s="175">
        <v>56</v>
      </c>
      <c r="AQ87" s="164">
        <v>1</v>
      </c>
      <c r="AR87" s="175">
        <v>47</v>
      </c>
      <c r="AS87" s="178">
        <v>9.0300000000000005E-2</v>
      </c>
      <c r="AT87" s="175">
        <v>47</v>
      </c>
      <c r="AU87" s="175">
        <v>124</v>
      </c>
      <c r="AV87" s="175">
        <v>50</v>
      </c>
      <c r="AW87" s="164">
        <v>0.5</v>
      </c>
      <c r="AX87" s="179">
        <v>2.1040000000000001E-6</v>
      </c>
      <c r="AY87" s="209">
        <v>49</v>
      </c>
    </row>
    <row r="88" spans="1:144" ht="16" customHeight="1" x14ac:dyDescent="0.15">
      <c r="A88" s="28" t="s">
        <v>123</v>
      </c>
      <c r="B88" s="28">
        <v>18</v>
      </c>
      <c r="C88" s="28">
        <v>3</v>
      </c>
      <c r="D88" s="28" t="s">
        <v>19</v>
      </c>
      <c r="E88" s="28">
        <v>10</v>
      </c>
      <c r="F88" s="28">
        <v>15</v>
      </c>
      <c r="G88" s="28">
        <v>2018</v>
      </c>
      <c r="H88" s="29">
        <v>34.209139999999998</v>
      </c>
      <c r="I88" s="35">
        <v>26.762899999999998</v>
      </c>
      <c r="J88" s="30">
        <v>201.386</v>
      </c>
      <c r="K88" s="31">
        <v>16.3003</v>
      </c>
      <c r="L88" s="31">
        <v>39.159199999999998</v>
      </c>
      <c r="M88" s="31">
        <v>4.3099999999999999E-2</v>
      </c>
      <c r="N88" s="32">
        <v>89.679599999999994</v>
      </c>
      <c r="O88" s="31">
        <v>208.40299999999999</v>
      </c>
      <c r="P88" s="31">
        <v>16.266999999999999</v>
      </c>
      <c r="Q88" s="31">
        <v>28.887699999999999</v>
      </c>
      <c r="R88" s="36">
        <v>2.2749999999999999</v>
      </c>
      <c r="U88" s="34" t="s">
        <v>211</v>
      </c>
      <c r="AA88" s="174">
        <v>4982</v>
      </c>
      <c r="AB88" s="174">
        <v>124</v>
      </c>
      <c r="AC88" s="164">
        <v>201.40100000000001</v>
      </c>
      <c r="AD88" s="164">
        <v>2.1000000000000001E-2</v>
      </c>
      <c r="AE88" s="175">
        <v>124</v>
      </c>
      <c r="AF88" s="176">
        <v>16.298999999999999</v>
      </c>
      <c r="AG88" s="176">
        <v>1E-3</v>
      </c>
      <c r="AH88" s="175">
        <v>124</v>
      </c>
      <c r="AI88" s="176">
        <v>39.156999999999996</v>
      </c>
      <c r="AJ88" s="176">
        <v>0</v>
      </c>
      <c r="AK88" s="175">
        <v>124</v>
      </c>
      <c r="AL88" s="175">
        <v>48</v>
      </c>
      <c r="AM88" s="164">
        <v>0.5</v>
      </c>
      <c r="AN88" s="178">
        <v>7.3000000000000001E-3</v>
      </c>
      <c r="AO88" s="175">
        <v>124</v>
      </c>
      <c r="AP88" s="175">
        <v>56</v>
      </c>
      <c r="AQ88" s="164">
        <v>1</v>
      </c>
      <c r="AR88" s="175">
        <v>47</v>
      </c>
      <c r="AS88" s="178">
        <v>9.0300000000000005E-2</v>
      </c>
      <c r="AT88" s="175">
        <v>47</v>
      </c>
      <c r="AU88" s="175">
        <v>124</v>
      </c>
      <c r="AV88" s="175">
        <v>50</v>
      </c>
      <c r="AW88" s="164">
        <v>0.5</v>
      </c>
      <c r="AX88" s="179">
        <v>2.1040000000000001E-6</v>
      </c>
      <c r="AY88" s="209">
        <v>49</v>
      </c>
    </row>
    <row r="89" spans="1:144" ht="16" customHeight="1" x14ac:dyDescent="0.15">
      <c r="A89" s="28" t="s">
        <v>123</v>
      </c>
      <c r="B89" s="28">
        <v>18</v>
      </c>
      <c r="C89" s="28">
        <v>4</v>
      </c>
      <c r="D89" s="28" t="s">
        <v>19</v>
      </c>
      <c r="E89" s="28">
        <v>10</v>
      </c>
      <c r="F89" s="28">
        <v>15</v>
      </c>
      <c r="G89" s="28">
        <v>2018</v>
      </c>
      <c r="H89" s="29">
        <v>34.209099999999999</v>
      </c>
      <c r="I89" s="35">
        <v>26.763020000000001</v>
      </c>
      <c r="J89" s="30">
        <v>175.97399999999999</v>
      </c>
      <c r="K89" s="31">
        <v>16.585999999999999</v>
      </c>
      <c r="L89" s="31">
        <v>39.177900000000001</v>
      </c>
      <c r="M89" s="31">
        <v>5.4399999999999997E-2</v>
      </c>
      <c r="N89" s="32">
        <v>89.581299999999999</v>
      </c>
      <c r="O89" s="31">
        <v>208.679</v>
      </c>
      <c r="P89" s="31">
        <v>16.5566</v>
      </c>
      <c r="Q89" s="31">
        <v>28.832799999999999</v>
      </c>
      <c r="R89" s="36">
        <v>2.2928000000000002</v>
      </c>
      <c r="U89" s="34" t="s">
        <v>212</v>
      </c>
      <c r="AA89" s="174">
        <v>4982</v>
      </c>
      <c r="AB89" s="174">
        <v>144</v>
      </c>
      <c r="AC89" s="164">
        <v>175.971</v>
      </c>
      <c r="AD89" s="164">
        <v>0.02</v>
      </c>
      <c r="AE89" s="175">
        <v>144</v>
      </c>
      <c r="AF89" s="176">
        <v>16.582000000000001</v>
      </c>
      <c r="AG89" s="176">
        <v>2.3E-2</v>
      </c>
      <c r="AH89" s="175">
        <v>144</v>
      </c>
      <c r="AI89" s="176">
        <v>39.177</v>
      </c>
      <c r="AJ89" s="176">
        <v>3.0000000000000001E-3</v>
      </c>
      <c r="AK89" s="175">
        <v>144</v>
      </c>
      <c r="AL89" s="175">
        <v>48</v>
      </c>
      <c r="AM89" s="164">
        <v>0.5</v>
      </c>
      <c r="AN89" s="178">
        <v>7.3000000000000001E-3</v>
      </c>
      <c r="AO89" s="175">
        <v>144</v>
      </c>
      <c r="AP89" s="175">
        <v>56</v>
      </c>
      <c r="AQ89" s="164">
        <v>1</v>
      </c>
      <c r="AR89" s="175">
        <v>47</v>
      </c>
      <c r="AS89" s="178">
        <v>9.0300000000000005E-2</v>
      </c>
      <c r="AT89" s="175">
        <v>47</v>
      </c>
      <c r="AU89" s="175">
        <v>144</v>
      </c>
      <c r="AV89" s="175">
        <v>50</v>
      </c>
      <c r="AW89" s="164">
        <v>0.5</v>
      </c>
      <c r="AX89" s="179">
        <v>2.1040000000000001E-6</v>
      </c>
      <c r="AY89" s="209">
        <v>49</v>
      </c>
    </row>
    <row r="90" spans="1:144" ht="16" customHeight="1" x14ac:dyDescent="0.15">
      <c r="A90" s="28" t="s">
        <v>123</v>
      </c>
      <c r="B90" s="28">
        <v>18</v>
      </c>
      <c r="C90" s="28">
        <v>5</v>
      </c>
      <c r="D90" s="28" t="s">
        <v>19</v>
      </c>
      <c r="E90" s="28">
        <v>10</v>
      </c>
      <c r="F90" s="28">
        <v>15</v>
      </c>
      <c r="G90" s="28">
        <v>2018</v>
      </c>
      <c r="H90" s="29">
        <v>34.209020000000002</v>
      </c>
      <c r="I90" s="35">
        <v>26.762799999999999</v>
      </c>
      <c r="J90" s="30">
        <v>150.88499999999999</v>
      </c>
      <c r="K90" s="31">
        <v>17.081099999999999</v>
      </c>
      <c r="L90" s="31">
        <v>39.2376</v>
      </c>
      <c r="M90" s="31">
        <v>4.36E-2</v>
      </c>
      <c r="N90" s="32">
        <v>89.655199999999994</v>
      </c>
      <c r="O90" s="31">
        <v>214.42599999999999</v>
      </c>
      <c r="P90" s="31">
        <v>17.055399999999999</v>
      </c>
      <c r="Q90" s="31">
        <v>28.757300000000001</v>
      </c>
      <c r="R90" s="36">
        <v>2.3683000000000001</v>
      </c>
      <c r="U90" s="34" t="s">
        <v>213</v>
      </c>
      <c r="V90" s="34" t="s">
        <v>213</v>
      </c>
      <c r="W90" s="34" t="s">
        <v>213</v>
      </c>
      <c r="AA90" s="174">
        <v>4982</v>
      </c>
      <c r="AB90" s="174">
        <v>135</v>
      </c>
      <c r="AC90" s="164">
        <v>150.875</v>
      </c>
      <c r="AD90" s="164">
        <v>3.5000000000000003E-2</v>
      </c>
      <c r="AE90" s="175">
        <v>135</v>
      </c>
      <c r="AF90" s="176">
        <v>17.081</v>
      </c>
      <c r="AG90" s="176">
        <v>0</v>
      </c>
      <c r="AH90" s="175">
        <v>135</v>
      </c>
      <c r="AI90" s="176">
        <v>39.234999999999999</v>
      </c>
      <c r="AJ90" s="176">
        <v>0</v>
      </c>
      <c r="AK90" s="175">
        <v>135</v>
      </c>
      <c r="AL90" s="175">
        <v>48</v>
      </c>
      <c r="AM90" s="164">
        <v>0.5</v>
      </c>
      <c r="AN90" s="178">
        <v>7.3000000000000001E-3</v>
      </c>
      <c r="AO90" s="175">
        <v>135</v>
      </c>
      <c r="AP90" s="175">
        <v>57</v>
      </c>
      <c r="AQ90" s="164">
        <v>1</v>
      </c>
      <c r="AR90" s="175">
        <v>47</v>
      </c>
      <c r="AS90" s="178">
        <v>9.0300000000000005E-2</v>
      </c>
      <c r="AT90" s="175">
        <v>47</v>
      </c>
      <c r="AU90" s="175">
        <v>135</v>
      </c>
      <c r="AV90" s="175">
        <v>50</v>
      </c>
      <c r="AW90" s="164">
        <v>0.5</v>
      </c>
      <c r="AX90" s="179">
        <v>2.1040000000000001E-6</v>
      </c>
      <c r="AY90" s="209">
        <v>49</v>
      </c>
    </row>
    <row r="91" spans="1:144" ht="16" customHeight="1" x14ac:dyDescent="0.15">
      <c r="A91" s="28" t="s">
        <v>123</v>
      </c>
      <c r="B91" s="28">
        <v>18</v>
      </c>
      <c r="C91" s="28">
        <v>6</v>
      </c>
      <c r="D91" s="28" t="s">
        <v>19</v>
      </c>
      <c r="E91" s="28">
        <v>10</v>
      </c>
      <c r="F91" s="28">
        <v>15</v>
      </c>
      <c r="G91" s="28">
        <v>2018</v>
      </c>
      <c r="H91" s="29">
        <v>34.209020000000002</v>
      </c>
      <c r="I91" s="35">
        <v>26.762779999999999</v>
      </c>
      <c r="J91" s="30">
        <v>150.86799999999999</v>
      </c>
      <c r="K91" s="31">
        <v>17.081</v>
      </c>
      <c r="L91" s="31">
        <v>39.2376</v>
      </c>
      <c r="M91" s="31">
        <v>4.1099999999999998E-2</v>
      </c>
      <c r="N91" s="32">
        <v>89.653700000000001</v>
      </c>
      <c r="O91" s="31">
        <v>214.55699999999999</v>
      </c>
      <c r="P91" s="31">
        <v>17.055299999999999</v>
      </c>
      <c r="Q91" s="31">
        <v>28.757400000000001</v>
      </c>
      <c r="R91" s="36">
        <v>2.3677999999999999</v>
      </c>
      <c r="X91" s="34" t="s">
        <v>267</v>
      </c>
      <c r="Y91" s="34" t="s">
        <v>214</v>
      </c>
      <c r="Z91" s="58" t="s">
        <v>320</v>
      </c>
      <c r="AA91" s="174">
        <v>4982</v>
      </c>
      <c r="AB91" s="174">
        <v>135</v>
      </c>
      <c r="AC91" s="164">
        <v>150.875</v>
      </c>
      <c r="AD91" s="164">
        <v>3.5000000000000003E-2</v>
      </c>
      <c r="AE91" s="175">
        <v>135</v>
      </c>
      <c r="AF91" s="176">
        <v>17.081</v>
      </c>
      <c r="AG91" s="176">
        <v>0</v>
      </c>
      <c r="AH91" s="175">
        <v>135</v>
      </c>
      <c r="AI91" s="176">
        <v>39.234999999999999</v>
      </c>
      <c r="AJ91" s="176">
        <v>0</v>
      </c>
      <c r="AK91" s="175">
        <v>135</v>
      </c>
      <c r="AL91" s="175">
        <v>48</v>
      </c>
      <c r="AM91" s="164">
        <v>0.5</v>
      </c>
      <c r="AN91" s="178">
        <v>7.3000000000000001E-3</v>
      </c>
      <c r="AO91" s="175">
        <v>135</v>
      </c>
      <c r="AP91" s="175">
        <v>57</v>
      </c>
      <c r="AQ91" s="164">
        <v>1</v>
      </c>
      <c r="AR91" s="175">
        <v>47</v>
      </c>
      <c r="AS91" s="178">
        <v>9.0300000000000005E-2</v>
      </c>
      <c r="AT91" s="175">
        <v>47</v>
      </c>
      <c r="AU91" s="175">
        <v>135</v>
      </c>
      <c r="AV91" s="175">
        <v>50</v>
      </c>
      <c r="AW91" s="164">
        <v>0.5</v>
      </c>
      <c r="AX91" s="179">
        <v>2.1040000000000001E-6</v>
      </c>
      <c r="AY91" s="209">
        <v>49</v>
      </c>
    </row>
    <row r="92" spans="1:144" ht="16" customHeight="1" x14ac:dyDescent="0.15">
      <c r="A92" s="28" t="s">
        <v>123</v>
      </c>
      <c r="B92" s="28">
        <v>18</v>
      </c>
      <c r="C92" s="28">
        <v>7</v>
      </c>
      <c r="D92" s="28" t="s">
        <v>19</v>
      </c>
      <c r="E92" s="28">
        <v>10</v>
      </c>
      <c r="F92" s="28">
        <v>15</v>
      </c>
      <c r="G92" s="28">
        <v>2018</v>
      </c>
      <c r="H92" s="29">
        <v>34.209040000000002</v>
      </c>
      <c r="I92" s="35">
        <v>26.762740000000001</v>
      </c>
      <c r="J92" s="30">
        <v>125.8</v>
      </c>
      <c r="K92" s="31">
        <v>17.508400000000002</v>
      </c>
      <c r="L92" s="31">
        <v>39.255600000000001</v>
      </c>
      <c r="M92" s="31">
        <v>8.3099999999999993E-2</v>
      </c>
      <c r="N92" s="32">
        <v>89.449799999999996</v>
      </c>
      <c r="O92" s="31">
        <v>218.30600000000001</v>
      </c>
      <c r="P92" s="31">
        <v>17.486599999999999</v>
      </c>
      <c r="Q92" s="31">
        <v>28.6646</v>
      </c>
      <c r="R92" s="36">
        <v>2.4243999999999999</v>
      </c>
      <c r="U92" s="34" t="s">
        <v>215</v>
      </c>
      <c r="AA92" s="174">
        <v>4982</v>
      </c>
      <c r="AB92" s="174">
        <v>147</v>
      </c>
      <c r="AC92" s="164">
        <v>125.82899999999999</v>
      </c>
      <c r="AD92" s="164">
        <v>1.4999999999999999E-2</v>
      </c>
      <c r="AE92" s="175">
        <v>147</v>
      </c>
      <c r="AF92" s="176">
        <v>17.507000000000001</v>
      </c>
      <c r="AG92" s="176">
        <v>3.0000000000000001E-3</v>
      </c>
      <c r="AH92" s="175">
        <v>147</v>
      </c>
      <c r="AI92" s="176">
        <v>39.253</v>
      </c>
      <c r="AJ92" s="176">
        <v>1E-3</v>
      </c>
      <c r="AK92" s="175">
        <v>147</v>
      </c>
      <c r="AL92" s="175">
        <v>48</v>
      </c>
      <c r="AM92" s="164">
        <v>0.5</v>
      </c>
      <c r="AN92" s="178">
        <v>7.3000000000000001E-3</v>
      </c>
      <c r="AO92" s="175">
        <v>147</v>
      </c>
      <c r="AP92" s="175">
        <v>58</v>
      </c>
      <c r="AQ92" s="164">
        <v>0.5</v>
      </c>
      <c r="AR92" s="175">
        <v>47</v>
      </c>
      <c r="AS92" s="178">
        <v>9.0300000000000005E-2</v>
      </c>
      <c r="AT92" s="175">
        <v>47</v>
      </c>
      <c r="AU92" s="175">
        <v>147</v>
      </c>
      <c r="AV92" s="175">
        <v>50</v>
      </c>
      <c r="AW92" s="164">
        <v>0.5</v>
      </c>
      <c r="AX92" s="179">
        <v>2.1040000000000001E-6</v>
      </c>
      <c r="AY92" s="209">
        <v>49</v>
      </c>
    </row>
    <row r="93" spans="1:144" ht="16" customHeight="1" x14ac:dyDescent="0.15">
      <c r="A93" s="28" t="s">
        <v>123</v>
      </c>
      <c r="B93" s="28">
        <v>18</v>
      </c>
      <c r="C93" s="28">
        <v>8</v>
      </c>
      <c r="D93" s="28" t="s">
        <v>19</v>
      </c>
      <c r="E93" s="28">
        <v>10</v>
      </c>
      <c r="F93" s="28">
        <v>15</v>
      </c>
      <c r="G93" s="28">
        <v>2018</v>
      </c>
      <c r="H93" s="29">
        <v>34.209040000000002</v>
      </c>
      <c r="I93" s="35">
        <v>26.76276</v>
      </c>
      <c r="J93" s="30">
        <v>125.79</v>
      </c>
      <c r="K93" s="31">
        <v>17.508600000000001</v>
      </c>
      <c r="L93" s="31">
        <v>39.255600000000001</v>
      </c>
      <c r="M93" s="31">
        <v>8.3699999999999997E-2</v>
      </c>
      <c r="N93" s="32">
        <v>89.459100000000007</v>
      </c>
      <c r="O93" s="31">
        <v>217.60300000000001</v>
      </c>
      <c r="P93" s="31">
        <v>17.486799999999999</v>
      </c>
      <c r="Q93" s="31">
        <v>28.6645</v>
      </c>
      <c r="R93" s="36">
        <v>2.4224999999999999</v>
      </c>
      <c r="AA93" s="174">
        <v>4982</v>
      </c>
      <c r="AB93" s="174">
        <v>147</v>
      </c>
      <c r="AC93" s="164">
        <v>125.82899999999999</v>
      </c>
      <c r="AD93" s="164">
        <v>1.4999999999999999E-2</v>
      </c>
      <c r="AE93" s="175">
        <v>147</v>
      </c>
      <c r="AF93" s="176">
        <v>17.507000000000001</v>
      </c>
      <c r="AG93" s="176">
        <v>3.0000000000000001E-3</v>
      </c>
      <c r="AH93" s="175">
        <v>147</v>
      </c>
      <c r="AI93" s="176">
        <v>39.253</v>
      </c>
      <c r="AJ93" s="176">
        <v>1E-3</v>
      </c>
      <c r="AK93" s="175">
        <v>147</v>
      </c>
      <c r="AL93" s="175">
        <v>48</v>
      </c>
      <c r="AM93" s="164">
        <v>0.5</v>
      </c>
      <c r="AN93" s="178">
        <v>7.3000000000000001E-3</v>
      </c>
      <c r="AO93" s="175">
        <v>147</v>
      </c>
      <c r="AP93" s="175">
        <v>58</v>
      </c>
      <c r="AQ93" s="164">
        <v>0.5</v>
      </c>
      <c r="AR93" s="175">
        <v>47</v>
      </c>
      <c r="AS93" s="178">
        <v>9.0300000000000005E-2</v>
      </c>
      <c r="AT93" s="175">
        <v>47</v>
      </c>
      <c r="AU93" s="175">
        <v>147</v>
      </c>
      <c r="AV93" s="175">
        <v>50</v>
      </c>
      <c r="AW93" s="164">
        <v>0.5</v>
      </c>
      <c r="AX93" s="179">
        <v>2.1040000000000001E-6</v>
      </c>
      <c r="AY93" s="209">
        <v>49</v>
      </c>
    </row>
    <row r="94" spans="1:144" ht="16" customHeight="1" x14ac:dyDescent="0.15">
      <c r="A94" s="28" t="s">
        <v>123</v>
      </c>
      <c r="B94" s="28">
        <v>18</v>
      </c>
      <c r="C94" s="28">
        <v>9</v>
      </c>
      <c r="D94" s="28" t="s">
        <v>19</v>
      </c>
      <c r="E94" s="28">
        <v>10</v>
      </c>
      <c r="F94" s="28">
        <v>15</v>
      </c>
      <c r="G94" s="28">
        <v>2018</v>
      </c>
      <c r="H94" s="29">
        <v>34.20908</v>
      </c>
      <c r="I94" s="35">
        <v>26.762699999999999</v>
      </c>
      <c r="J94" s="30">
        <v>105.949</v>
      </c>
      <c r="K94" s="31">
        <v>17.992899999999999</v>
      </c>
      <c r="L94" s="31">
        <v>39.290599999999998</v>
      </c>
      <c r="M94" s="31">
        <v>8.5599999999999996E-2</v>
      </c>
      <c r="N94" s="32">
        <v>89.310400000000001</v>
      </c>
      <c r="O94" s="31">
        <v>223.56700000000001</v>
      </c>
      <c r="P94" s="31">
        <v>17.9742</v>
      </c>
      <c r="Q94" s="31">
        <v>28.568999999999999</v>
      </c>
      <c r="R94" s="36">
        <v>2.4937999999999998</v>
      </c>
      <c r="U94" s="34" t="s">
        <v>216</v>
      </c>
      <c r="V94" s="34" t="s">
        <v>216</v>
      </c>
      <c r="W94" s="34" t="s">
        <v>216</v>
      </c>
      <c r="AA94" s="174">
        <v>4982</v>
      </c>
      <c r="AB94" s="174">
        <v>135</v>
      </c>
      <c r="AC94" s="164">
        <v>105.926</v>
      </c>
      <c r="AD94" s="164">
        <v>1.9E-2</v>
      </c>
      <c r="AE94" s="175">
        <v>135</v>
      </c>
      <c r="AF94" s="176">
        <v>17.992999999999999</v>
      </c>
      <c r="AG94" s="176">
        <v>1.2E-2</v>
      </c>
      <c r="AH94" s="175">
        <v>135</v>
      </c>
      <c r="AI94" s="176">
        <v>39.287999999999997</v>
      </c>
      <c r="AJ94" s="176">
        <v>2E-3</v>
      </c>
      <c r="AK94" s="175">
        <v>135</v>
      </c>
      <c r="AL94" s="175">
        <v>48</v>
      </c>
      <c r="AM94" s="164">
        <v>0.5</v>
      </c>
      <c r="AN94" s="178">
        <v>7.3000000000000001E-3</v>
      </c>
      <c r="AO94" s="175">
        <v>135</v>
      </c>
      <c r="AP94" s="175">
        <v>56</v>
      </c>
      <c r="AQ94" s="164">
        <v>1</v>
      </c>
      <c r="AR94" s="175">
        <v>47</v>
      </c>
      <c r="AS94" s="178">
        <v>9.0300000000000005E-2</v>
      </c>
      <c r="AT94" s="175">
        <v>47</v>
      </c>
      <c r="AU94" s="175">
        <v>135</v>
      </c>
      <c r="AV94" s="175">
        <v>50</v>
      </c>
      <c r="AW94" s="164">
        <v>0.5</v>
      </c>
      <c r="AX94" s="179">
        <v>2.1040000000000001E-6</v>
      </c>
      <c r="AY94" s="209">
        <v>49</v>
      </c>
    </row>
    <row r="95" spans="1:144" ht="16" customHeight="1" x14ac:dyDescent="0.15">
      <c r="A95" s="28" t="s">
        <v>123</v>
      </c>
      <c r="B95" s="28">
        <v>18</v>
      </c>
      <c r="C95" s="28">
        <v>10</v>
      </c>
      <c r="D95" s="28" t="s">
        <v>19</v>
      </c>
      <c r="E95" s="28">
        <v>10</v>
      </c>
      <c r="F95" s="28">
        <v>15</v>
      </c>
      <c r="G95" s="28">
        <v>2018</v>
      </c>
      <c r="H95" s="29">
        <v>34.20908</v>
      </c>
      <c r="I95" s="35">
        <v>26.76268</v>
      </c>
      <c r="J95" s="30">
        <v>105.97199999999999</v>
      </c>
      <c r="K95" s="31">
        <v>17.994</v>
      </c>
      <c r="L95" s="31">
        <v>39.290700000000001</v>
      </c>
      <c r="M95" s="31">
        <v>8.7800000000000003E-2</v>
      </c>
      <c r="N95" s="32">
        <v>89.310900000000004</v>
      </c>
      <c r="O95" s="31">
        <v>223.87700000000001</v>
      </c>
      <c r="P95" s="31">
        <v>17.975300000000001</v>
      </c>
      <c r="Q95" s="31">
        <v>28.5688</v>
      </c>
      <c r="R95" s="36">
        <v>2.4956</v>
      </c>
      <c r="X95" s="34" t="s">
        <v>268</v>
      </c>
      <c r="Y95" s="34" t="s">
        <v>217</v>
      </c>
      <c r="Z95" s="58" t="s">
        <v>321</v>
      </c>
      <c r="AA95" s="174">
        <v>4982</v>
      </c>
      <c r="AB95" s="174">
        <v>135</v>
      </c>
      <c r="AC95" s="164">
        <v>105.926</v>
      </c>
      <c r="AD95" s="164">
        <v>1.9E-2</v>
      </c>
      <c r="AE95" s="175">
        <v>135</v>
      </c>
      <c r="AF95" s="176">
        <v>17.992999999999999</v>
      </c>
      <c r="AG95" s="176">
        <v>1.2E-2</v>
      </c>
      <c r="AH95" s="175">
        <v>135</v>
      </c>
      <c r="AI95" s="176">
        <v>39.287999999999997</v>
      </c>
      <c r="AJ95" s="176">
        <v>2E-3</v>
      </c>
      <c r="AK95" s="175">
        <v>135</v>
      </c>
      <c r="AL95" s="175">
        <v>48</v>
      </c>
      <c r="AM95" s="164">
        <v>0.5</v>
      </c>
      <c r="AN95" s="178">
        <v>7.3000000000000001E-3</v>
      </c>
      <c r="AO95" s="175">
        <v>135</v>
      </c>
      <c r="AP95" s="175">
        <v>56</v>
      </c>
      <c r="AQ95" s="164">
        <v>1</v>
      </c>
      <c r="AR95" s="175">
        <v>47</v>
      </c>
      <c r="AS95" s="178">
        <v>9.0300000000000005E-2</v>
      </c>
      <c r="AT95" s="175">
        <v>47</v>
      </c>
      <c r="AU95" s="175">
        <v>135</v>
      </c>
      <c r="AV95" s="175">
        <v>50</v>
      </c>
      <c r="AW95" s="164">
        <v>0.5</v>
      </c>
      <c r="AX95" s="179">
        <v>2.1040000000000001E-6</v>
      </c>
      <c r="AY95" s="209">
        <v>49</v>
      </c>
    </row>
    <row r="96" spans="1:144" ht="16" customHeight="1" x14ac:dyDescent="0.15">
      <c r="A96" s="28" t="s">
        <v>123</v>
      </c>
      <c r="B96" s="28">
        <v>18</v>
      </c>
      <c r="C96" s="28">
        <v>11</v>
      </c>
      <c r="D96" s="28" t="s">
        <v>19</v>
      </c>
      <c r="E96" s="28">
        <v>10</v>
      </c>
      <c r="F96" s="28">
        <v>15</v>
      </c>
      <c r="G96" s="28">
        <v>2018</v>
      </c>
      <c r="H96" s="29">
        <v>34.209099999999999</v>
      </c>
      <c r="I96" s="35">
        <v>26.76258</v>
      </c>
      <c r="J96" s="30">
        <v>90.328999999999994</v>
      </c>
      <c r="K96" s="31">
        <v>18.371400000000001</v>
      </c>
      <c r="L96" s="31">
        <v>39.2821</v>
      </c>
      <c r="M96" s="31">
        <v>9.6000000000000002E-2</v>
      </c>
      <c r="N96" s="32">
        <v>89.148399999999995</v>
      </c>
      <c r="O96" s="31">
        <v>231.70699999999999</v>
      </c>
      <c r="P96" s="31">
        <v>18.3553</v>
      </c>
      <c r="Q96" s="31">
        <v>28.465299999999999</v>
      </c>
      <c r="R96" s="36">
        <v>2.5853000000000002</v>
      </c>
      <c r="AA96" s="174">
        <v>4982</v>
      </c>
      <c r="AB96" s="174">
        <v>136</v>
      </c>
      <c r="AC96" s="164">
        <v>90.314999999999998</v>
      </c>
      <c r="AD96" s="164">
        <v>1.9E-2</v>
      </c>
      <c r="AE96" s="175">
        <v>136</v>
      </c>
      <c r="AF96" s="176">
        <v>18.37</v>
      </c>
      <c r="AG96" s="176">
        <v>1E-3</v>
      </c>
      <c r="AH96" s="175">
        <v>136</v>
      </c>
      <c r="AI96" s="176">
        <v>39.28</v>
      </c>
      <c r="AJ96" s="176">
        <v>0</v>
      </c>
      <c r="AK96" s="175">
        <v>136</v>
      </c>
      <c r="AL96" s="175">
        <v>48</v>
      </c>
      <c r="AM96" s="164">
        <v>0.5</v>
      </c>
      <c r="AN96" s="178">
        <v>7.3000000000000001E-3</v>
      </c>
      <c r="AO96" s="175">
        <v>136</v>
      </c>
      <c r="AP96" s="175">
        <v>53</v>
      </c>
      <c r="AQ96" s="164">
        <v>1</v>
      </c>
      <c r="AR96" s="175">
        <v>47</v>
      </c>
      <c r="AS96" s="178">
        <v>9.0300000000000005E-2</v>
      </c>
      <c r="AT96" s="175">
        <v>47</v>
      </c>
      <c r="AU96" s="175">
        <v>136</v>
      </c>
      <c r="AV96" s="175">
        <v>50</v>
      </c>
      <c r="AW96" s="164">
        <v>0.5</v>
      </c>
      <c r="AX96" s="179">
        <v>2.1040000000000001E-6</v>
      </c>
      <c r="AY96" s="209">
        <v>49</v>
      </c>
    </row>
    <row r="97" spans="1:144" ht="16" customHeight="1" x14ac:dyDescent="0.15">
      <c r="A97" s="28" t="s">
        <v>123</v>
      </c>
      <c r="B97" s="28">
        <v>18</v>
      </c>
      <c r="C97" s="28">
        <v>12</v>
      </c>
      <c r="D97" s="28" t="s">
        <v>19</v>
      </c>
      <c r="E97" s="28">
        <v>10</v>
      </c>
      <c r="F97" s="28">
        <v>15</v>
      </c>
      <c r="G97" s="28">
        <v>2018</v>
      </c>
      <c r="H97" s="29">
        <v>34.209119999999999</v>
      </c>
      <c r="I97" s="35">
        <v>26.76258</v>
      </c>
      <c r="J97" s="30">
        <v>90.332999999999998</v>
      </c>
      <c r="K97" s="31">
        <v>18.3705</v>
      </c>
      <c r="L97" s="31">
        <v>39.282200000000003</v>
      </c>
      <c r="M97" s="31">
        <v>9.4399999999999998E-2</v>
      </c>
      <c r="N97" s="32">
        <v>89.179699999999997</v>
      </c>
      <c r="O97" s="31">
        <v>231.96</v>
      </c>
      <c r="P97" s="31">
        <v>18.354399999999998</v>
      </c>
      <c r="Q97" s="31">
        <v>28.465599999999998</v>
      </c>
      <c r="R97" s="36">
        <v>2.5891999999999999</v>
      </c>
      <c r="U97" s="62" t="s">
        <v>218</v>
      </c>
      <c r="AA97" s="174">
        <v>4982</v>
      </c>
      <c r="AB97" s="174">
        <v>136</v>
      </c>
      <c r="AC97" s="164">
        <v>90.314999999999998</v>
      </c>
      <c r="AD97" s="164">
        <v>1.9E-2</v>
      </c>
      <c r="AE97" s="175">
        <v>136</v>
      </c>
      <c r="AF97" s="176">
        <v>18.37</v>
      </c>
      <c r="AG97" s="176">
        <v>1E-3</v>
      </c>
      <c r="AH97" s="175">
        <v>136</v>
      </c>
      <c r="AI97" s="176">
        <v>39.28</v>
      </c>
      <c r="AJ97" s="176">
        <v>0</v>
      </c>
      <c r="AK97" s="175">
        <v>136</v>
      </c>
      <c r="AL97" s="175">
        <v>48</v>
      </c>
      <c r="AM97" s="164">
        <v>0.5</v>
      </c>
      <c r="AN97" s="178">
        <v>7.3000000000000001E-3</v>
      </c>
      <c r="AO97" s="175">
        <v>136</v>
      </c>
      <c r="AP97" s="175">
        <v>53</v>
      </c>
      <c r="AQ97" s="164">
        <v>1</v>
      </c>
      <c r="AR97" s="175">
        <v>47</v>
      </c>
      <c r="AS97" s="178">
        <v>9.0300000000000005E-2</v>
      </c>
      <c r="AT97" s="175">
        <v>47</v>
      </c>
      <c r="AU97" s="175">
        <v>136</v>
      </c>
      <c r="AV97" s="175">
        <v>50</v>
      </c>
      <c r="AW97" s="164">
        <v>0.5</v>
      </c>
      <c r="AX97" s="179">
        <v>2.1040000000000001E-6</v>
      </c>
      <c r="AY97" s="209">
        <v>49</v>
      </c>
    </row>
    <row r="98" spans="1:144" ht="16" customHeight="1" x14ac:dyDescent="0.15">
      <c r="A98" s="28" t="s">
        <v>123</v>
      </c>
      <c r="B98" s="28">
        <v>18</v>
      </c>
      <c r="C98" s="28">
        <v>13</v>
      </c>
      <c r="D98" s="28" t="s">
        <v>19</v>
      </c>
      <c r="E98" s="28">
        <v>10</v>
      </c>
      <c r="F98" s="28">
        <v>15</v>
      </c>
      <c r="G98" s="28">
        <v>2018</v>
      </c>
      <c r="H98" s="29">
        <v>34.209159999999997</v>
      </c>
      <c r="I98" s="35">
        <v>26.762709999999998</v>
      </c>
      <c r="J98" s="30">
        <v>74.97</v>
      </c>
      <c r="K98" s="31">
        <v>18.4133</v>
      </c>
      <c r="L98" s="31">
        <v>38.840600000000002</v>
      </c>
      <c r="M98" s="31">
        <v>9.3799999999999994E-2</v>
      </c>
      <c r="N98" s="32">
        <v>88.917599999999993</v>
      </c>
      <c r="O98" s="31">
        <v>250.029</v>
      </c>
      <c r="P98" s="31">
        <v>18.399899999999999</v>
      </c>
      <c r="Q98" s="31">
        <v>28.115200000000002</v>
      </c>
      <c r="R98" s="36">
        <v>2.7526000000000002</v>
      </c>
      <c r="U98" s="34" t="s">
        <v>219</v>
      </c>
      <c r="AA98" s="174">
        <v>4982</v>
      </c>
      <c r="AB98" s="174">
        <v>120</v>
      </c>
      <c r="AC98" s="164">
        <v>74.992999999999995</v>
      </c>
      <c r="AD98" s="164">
        <v>1.7999999999999999E-2</v>
      </c>
      <c r="AE98" s="175">
        <v>120</v>
      </c>
      <c r="AF98" s="176">
        <v>18.41</v>
      </c>
      <c r="AG98" s="176">
        <v>4.0000000000000001E-3</v>
      </c>
      <c r="AH98" s="175">
        <v>120</v>
      </c>
      <c r="AI98" s="176">
        <v>38.838999999999999</v>
      </c>
      <c r="AJ98" s="176">
        <v>1E-3</v>
      </c>
      <c r="AK98" s="175">
        <v>120</v>
      </c>
      <c r="AL98" s="175">
        <v>48</v>
      </c>
      <c r="AM98" s="164">
        <v>0.5</v>
      </c>
      <c r="AN98" s="178">
        <v>7.3000000000000001E-3</v>
      </c>
      <c r="AO98" s="175">
        <v>120</v>
      </c>
      <c r="AP98" s="175">
        <v>55</v>
      </c>
      <c r="AQ98" s="164">
        <v>0.5</v>
      </c>
      <c r="AR98" s="175">
        <v>47</v>
      </c>
      <c r="AS98" s="178">
        <v>9.0300000000000005E-2</v>
      </c>
      <c r="AT98" s="175">
        <v>47</v>
      </c>
      <c r="AU98" s="175">
        <v>120</v>
      </c>
      <c r="AV98" s="175">
        <v>50</v>
      </c>
      <c r="AW98" s="164">
        <v>0.5</v>
      </c>
      <c r="AX98" s="179">
        <v>2.1040000000000001E-6</v>
      </c>
      <c r="AY98" s="209">
        <v>49</v>
      </c>
    </row>
    <row r="99" spans="1:144" ht="16" customHeight="1" x14ac:dyDescent="0.15">
      <c r="A99" s="28" t="s">
        <v>123</v>
      </c>
      <c r="B99" s="28">
        <v>18</v>
      </c>
      <c r="C99" s="28">
        <v>14</v>
      </c>
      <c r="D99" s="28" t="s">
        <v>19</v>
      </c>
      <c r="E99" s="28">
        <v>10</v>
      </c>
      <c r="F99" s="28">
        <v>15</v>
      </c>
      <c r="G99" s="28">
        <v>2018</v>
      </c>
      <c r="H99" s="29">
        <v>34.209159999999997</v>
      </c>
      <c r="I99" s="35">
        <v>26.762730000000001</v>
      </c>
      <c r="J99" s="30">
        <v>74.988</v>
      </c>
      <c r="K99" s="31">
        <v>18.405899999999999</v>
      </c>
      <c r="L99" s="31">
        <v>38.838299999999997</v>
      </c>
      <c r="M99" s="31">
        <v>9.5000000000000001E-2</v>
      </c>
      <c r="N99" s="32">
        <v>88.918999999999997</v>
      </c>
      <c r="O99" s="31">
        <v>249.74700000000001</v>
      </c>
      <c r="P99" s="31">
        <v>18.392499999999998</v>
      </c>
      <c r="Q99" s="31">
        <v>28.115400000000001</v>
      </c>
      <c r="R99" s="36">
        <v>2.7479</v>
      </c>
      <c r="AA99" s="174">
        <v>4982</v>
      </c>
      <c r="AB99" s="174">
        <v>120</v>
      </c>
      <c r="AC99" s="164">
        <v>74.992999999999995</v>
      </c>
      <c r="AD99" s="164">
        <v>1.7999999999999999E-2</v>
      </c>
      <c r="AE99" s="175">
        <v>120</v>
      </c>
      <c r="AF99" s="176">
        <v>18.41</v>
      </c>
      <c r="AG99" s="176">
        <v>4.0000000000000001E-3</v>
      </c>
      <c r="AH99" s="175">
        <v>120</v>
      </c>
      <c r="AI99" s="176">
        <v>38.838999999999999</v>
      </c>
      <c r="AJ99" s="176">
        <v>1E-3</v>
      </c>
      <c r="AK99" s="175">
        <v>120</v>
      </c>
      <c r="AL99" s="175">
        <v>48</v>
      </c>
      <c r="AM99" s="164">
        <v>0.5</v>
      </c>
      <c r="AN99" s="178">
        <v>7.3000000000000001E-3</v>
      </c>
      <c r="AO99" s="175">
        <v>120</v>
      </c>
      <c r="AP99" s="175">
        <v>55</v>
      </c>
      <c r="AQ99" s="164">
        <v>0.5</v>
      </c>
      <c r="AR99" s="175">
        <v>47</v>
      </c>
      <c r="AS99" s="178">
        <v>9.0300000000000005E-2</v>
      </c>
      <c r="AT99" s="175">
        <v>47</v>
      </c>
      <c r="AU99" s="175">
        <v>120</v>
      </c>
      <c r="AV99" s="175">
        <v>50</v>
      </c>
      <c r="AW99" s="164">
        <v>0.5</v>
      </c>
      <c r="AX99" s="179">
        <v>2.1040000000000001E-6</v>
      </c>
      <c r="AY99" s="209">
        <v>49</v>
      </c>
    </row>
    <row r="100" spans="1:144" ht="16" customHeight="1" x14ac:dyDescent="0.15">
      <c r="A100" s="28" t="s">
        <v>123</v>
      </c>
      <c r="B100" s="28">
        <v>18</v>
      </c>
      <c r="C100" s="28">
        <v>15</v>
      </c>
      <c r="D100" s="28" t="s">
        <v>19</v>
      </c>
      <c r="E100" s="28">
        <v>10</v>
      </c>
      <c r="F100" s="28">
        <v>15</v>
      </c>
      <c r="G100" s="28">
        <v>2018</v>
      </c>
      <c r="H100" s="29">
        <v>34.209180000000003</v>
      </c>
      <c r="I100" s="35">
        <v>26.762840000000001</v>
      </c>
      <c r="J100" s="30">
        <v>49.862000000000002</v>
      </c>
      <c r="K100" s="31">
        <v>23.9861</v>
      </c>
      <c r="L100" s="31">
        <v>39.734299999999998</v>
      </c>
      <c r="M100" s="31">
        <v>4.41E-2</v>
      </c>
      <c r="N100" s="32">
        <v>88.793300000000002</v>
      </c>
      <c r="O100" s="31">
        <v>208.53899999999999</v>
      </c>
      <c r="P100" s="31">
        <v>23.9754</v>
      </c>
      <c r="Q100" s="31">
        <v>27.238</v>
      </c>
      <c r="R100" s="36">
        <v>2.5994999999999999</v>
      </c>
      <c r="U100" s="34" t="s">
        <v>220</v>
      </c>
      <c r="AA100" s="174">
        <v>4982</v>
      </c>
      <c r="AB100" s="174">
        <v>125</v>
      </c>
      <c r="AC100" s="164">
        <v>49.853000000000002</v>
      </c>
      <c r="AD100" s="164">
        <v>1.9E-2</v>
      </c>
      <c r="AE100" s="175">
        <v>125</v>
      </c>
      <c r="AF100" s="176">
        <v>23.975000000000001</v>
      </c>
      <c r="AG100" s="176">
        <v>3.7999999999999999E-2</v>
      </c>
      <c r="AH100" s="175">
        <v>125</v>
      </c>
      <c r="AI100" s="176">
        <v>39.722999999999999</v>
      </c>
      <c r="AJ100" s="176">
        <v>5.0000000000000001E-3</v>
      </c>
      <c r="AK100" s="175">
        <v>125</v>
      </c>
      <c r="AL100" s="175">
        <v>48</v>
      </c>
      <c r="AM100" s="164">
        <v>0.5</v>
      </c>
      <c r="AN100" s="178">
        <v>7.3000000000000001E-3</v>
      </c>
      <c r="AO100" s="175">
        <v>125</v>
      </c>
      <c r="AP100" s="175">
        <v>54</v>
      </c>
      <c r="AQ100" s="164">
        <v>1</v>
      </c>
      <c r="AR100" s="175">
        <v>47</v>
      </c>
      <c r="AS100" s="178">
        <v>9.0300000000000005E-2</v>
      </c>
      <c r="AT100" s="175">
        <v>47</v>
      </c>
      <c r="AU100" s="175">
        <v>125</v>
      </c>
      <c r="AV100" s="175">
        <v>50</v>
      </c>
      <c r="AW100" s="164">
        <v>0.5</v>
      </c>
      <c r="AX100" s="179">
        <v>2.1040000000000001E-6</v>
      </c>
      <c r="AY100" s="209">
        <v>49</v>
      </c>
    </row>
    <row r="101" spans="1:144" ht="16" customHeight="1" x14ac:dyDescent="0.15">
      <c r="A101" s="28" t="s">
        <v>123</v>
      </c>
      <c r="B101" s="28">
        <v>18</v>
      </c>
      <c r="C101" s="28">
        <v>16</v>
      </c>
      <c r="D101" s="28" t="s">
        <v>19</v>
      </c>
      <c r="E101" s="28">
        <v>10</v>
      </c>
      <c r="F101" s="28">
        <v>15</v>
      </c>
      <c r="G101" s="28">
        <v>2018</v>
      </c>
      <c r="H101" s="29">
        <v>34.209119999999999</v>
      </c>
      <c r="I101" s="35">
        <v>26.762740000000001</v>
      </c>
      <c r="J101" s="30">
        <v>39.767000000000003</v>
      </c>
      <c r="K101" s="31">
        <v>24.2319</v>
      </c>
      <c r="L101" s="31">
        <v>39.683199999999999</v>
      </c>
      <c r="M101" s="31">
        <v>5.1700000000000003E-2</v>
      </c>
      <c r="N101" s="32">
        <v>88.763499999999993</v>
      </c>
      <c r="O101" s="31">
        <v>208.15899999999999</v>
      </c>
      <c r="P101" s="31">
        <v>24.223299999999998</v>
      </c>
      <c r="Q101" s="31">
        <v>27.123999999999999</v>
      </c>
      <c r="R101" s="36">
        <v>2.6036999999999999</v>
      </c>
      <c r="U101" s="34" t="s">
        <v>221</v>
      </c>
      <c r="AA101" s="174">
        <v>4982</v>
      </c>
      <c r="AB101" s="174">
        <v>118</v>
      </c>
      <c r="AC101" s="164">
        <v>39.76</v>
      </c>
      <c r="AD101" s="164">
        <v>1.7999999999999999E-2</v>
      </c>
      <c r="AE101" s="175">
        <v>118</v>
      </c>
      <c r="AF101" s="176">
        <v>24.234000000000002</v>
      </c>
      <c r="AG101" s="176">
        <v>3.0000000000000001E-3</v>
      </c>
      <c r="AH101" s="175">
        <v>118</v>
      </c>
      <c r="AI101" s="176">
        <v>39.676000000000002</v>
      </c>
      <c r="AJ101" s="176">
        <v>3.0000000000000001E-3</v>
      </c>
      <c r="AK101" s="175">
        <v>118</v>
      </c>
      <c r="AL101" s="175">
        <v>48</v>
      </c>
      <c r="AM101" s="164">
        <v>0.5</v>
      </c>
      <c r="AN101" s="178">
        <v>7.3000000000000001E-3</v>
      </c>
      <c r="AO101" s="175">
        <v>118</v>
      </c>
      <c r="AP101" s="175">
        <v>53</v>
      </c>
      <c r="AQ101" s="164">
        <v>0.5</v>
      </c>
      <c r="AR101" s="175">
        <v>47</v>
      </c>
      <c r="AS101" s="178">
        <v>9.0300000000000005E-2</v>
      </c>
      <c r="AT101" s="175">
        <v>47</v>
      </c>
      <c r="AU101" s="175">
        <v>118</v>
      </c>
      <c r="AV101" s="175">
        <v>50</v>
      </c>
      <c r="AW101" s="164">
        <v>0.5</v>
      </c>
      <c r="AX101" s="179">
        <v>2.1040000000000001E-6</v>
      </c>
      <c r="AY101" s="209">
        <v>49</v>
      </c>
    </row>
    <row r="102" spans="1:144" ht="16" customHeight="1" x14ac:dyDescent="0.15">
      <c r="A102" s="28" t="s">
        <v>123</v>
      </c>
      <c r="B102" s="28">
        <v>18</v>
      </c>
      <c r="C102" s="28">
        <v>17</v>
      </c>
      <c r="D102" s="28" t="s">
        <v>19</v>
      </c>
      <c r="E102" s="28">
        <v>10</v>
      </c>
      <c r="F102" s="28">
        <v>15</v>
      </c>
      <c r="G102" s="28">
        <v>2018</v>
      </c>
      <c r="H102" s="29">
        <v>34.209119999999999</v>
      </c>
      <c r="I102" s="35">
        <v>26.762720000000002</v>
      </c>
      <c r="J102" s="30">
        <v>39.774999999999999</v>
      </c>
      <c r="K102" s="31">
        <v>24.236000000000001</v>
      </c>
      <c r="L102" s="31">
        <v>39.679200000000002</v>
      </c>
      <c r="M102" s="31">
        <v>5.6300000000000003E-2</v>
      </c>
      <c r="N102" s="32">
        <v>88.776200000000003</v>
      </c>
      <c r="O102" s="31">
        <v>209.667</v>
      </c>
      <c r="P102" s="31">
        <v>24.227399999999999</v>
      </c>
      <c r="Q102" s="31">
        <v>27.119700000000002</v>
      </c>
      <c r="R102" s="36">
        <v>2.6132</v>
      </c>
      <c r="AA102" s="174">
        <v>4982</v>
      </c>
      <c r="AB102" s="174">
        <v>118</v>
      </c>
      <c r="AC102" s="164">
        <v>39.76</v>
      </c>
      <c r="AD102" s="164">
        <v>1.7999999999999999E-2</v>
      </c>
      <c r="AE102" s="175">
        <v>118</v>
      </c>
      <c r="AF102" s="176">
        <v>24.234000000000002</v>
      </c>
      <c r="AG102" s="176">
        <v>3.0000000000000001E-3</v>
      </c>
      <c r="AH102" s="175">
        <v>118</v>
      </c>
      <c r="AI102" s="176">
        <v>39.676000000000002</v>
      </c>
      <c r="AJ102" s="176">
        <v>3.0000000000000001E-3</v>
      </c>
      <c r="AK102" s="175">
        <v>118</v>
      </c>
      <c r="AL102" s="175">
        <v>48</v>
      </c>
      <c r="AM102" s="164">
        <v>0.5</v>
      </c>
      <c r="AN102" s="178">
        <v>7.3000000000000001E-3</v>
      </c>
      <c r="AO102" s="175">
        <v>118</v>
      </c>
      <c r="AP102" s="175">
        <v>53</v>
      </c>
      <c r="AQ102" s="164">
        <v>0.5</v>
      </c>
      <c r="AR102" s="175">
        <v>47</v>
      </c>
      <c r="AS102" s="178">
        <v>9.0300000000000005E-2</v>
      </c>
      <c r="AT102" s="175">
        <v>47</v>
      </c>
      <c r="AU102" s="175">
        <v>118</v>
      </c>
      <c r="AV102" s="175">
        <v>50</v>
      </c>
      <c r="AW102" s="164">
        <v>0.5</v>
      </c>
      <c r="AX102" s="179">
        <v>2.1040000000000001E-6</v>
      </c>
      <c r="AY102" s="209">
        <v>49</v>
      </c>
    </row>
    <row r="103" spans="1:144" ht="16" customHeight="1" x14ac:dyDescent="0.15">
      <c r="A103" s="28" t="s">
        <v>123</v>
      </c>
      <c r="B103" s="28">
        <v>18</v>
      </c>
      <c r="C103" s="28">
        <v>18</v>
      </c>
      <c r="D103" s="28" t="s">
        <v>19</v>
      </c>
      <c r="E103" s="28">
        <v>10</v>
      </c>
      <c r="F103" s="28">
        <v>15</v>
      </c>
      <c r="G103" s="28">
        <v>2018</v>
      </c>
      <c r="H103" s="29">
        <v>34.209060000000001</v>
      </c>
      <c r="I103" s="35">
        <v>26.76268</v>
      </c>
      <c r="J103" s="30">
        <v>24.626999999999999</v>
      </c>
      <c r="K103" s="31">
        <v>24.692799999999998</v>
      </c>
      <c r="L103" s="31">
        <v>39.640799999999999</v>
      </c>
      <c r="M103" s="31">
        <v>6.6600000000000006E-2</v>
      </c>
      <c r="N103" s="32">
        <v>88.721400000000003</v>
      </c>
      <c r="O103" s="31">
        <v>209.84700000000001</v>
      </c>
      <c r="P103" s="31">
        <v>24.6874</v>
      </c>
      <c r="Q103" s="31">
        <v>26.9499</v>
      </c>
      <c r="R103" s="36">
        <v>2.6366999999999998</v>
      </c>
      <c r="U103" s="34" t="s">
        <v>222</v>
      </c>
      <c r="AA103" s="174">
        <v>4982</v>
      </c>
      <c r="AB103" s="174">
        <v>122</v>
      </c>
      <c r="AC103" s="164">
        <v>24.602</v>
      </c>
      <c r="AD103" s="164">
        <v>2.1000000000000001E-2</v>
      </c>
      <c r="AE103" s="175">
        <v>122</v>
      </c>
      <c r="AF103" s="176">
        <v>24.693000000000001</v>
      </c>
      <c r="AG103" s="176">
        <v>4.0000000000000001E-3</v>
      </c>
      <c r="AH103" s="175">
        <v>122</v>
      </c>
      <c r="AI103" s="176">
        <v>39.636000000000003</v>
      </c>
      <c r="AJ103" s="176">
        <v>1E-3</v>
      </c>
      <c r="AK103" s="175">
        <v>122</v>
      </c>
      <c r="AL103" s="175">
        <v>48</v>
      </c>
      <c r="AM103" s="164">
        <v>0.5</v>
      </c>
      <c r="AN103" s="178">
        <v>7.3000000000000001E-3</v>
      </c>
      <c r="AO103" s="175">
        <v>122</v>
      </c>
      <c r="AP103" s="175">
        <v>54</v>
      </c>
      <c r="AQ103" s="164">
        <v>1</v>
      </c>
      <c r="AR103" s="175">
        <v>47</v>
      </c>
      <c r="AS103" s="178">
        <v>9.0300000000000005E-2</v>
      </c>
      <c r="AT103" s="175">
        <v>47</v>
      </c>
      <c r="AU103" s="175">
        <v>122</v>
      </c>
      <c r="AV103" s="175">
        <v>50</v>
      </c>
      <c r="AW103" s="164">
        <v>0.5</v>
      </c>
      <c r="AX103" s="179">
        <v>2.1040000000000001E-6</v>
      </c>
      <c r="AY103" s="209">
        <v>49</v>
      </c>
    </row>
    <row r="104" spans="1:144" ht="16" customHeight="1" x14ac:dyDescent="0.15">
      <c r="A104" s="28" t="s">
        <v>123</v>
      </c>
      <c r="B104" s="28">
        <v>18</v>
      </c>
      <c r="C104" s="28">
        <v>19</v>
      </c>
      <c r="D104" s="28" t="s">
        <v>19</v>
      </c>
      <c r="E104" s="28">
        <v>10</v>
      </c>
      <c r="F104" s="28">
        <v>15</v>
      </c>
      <c r="G104" s="28">
        <v>2018</v>
      </c>
      <c r="H104" s="29">
        <v>34.209060000000001</v>
      </c>
      <c r="I104" s="35">
        <v>26.76266</v>
      </c>
      <c r="J104" s="30">
        <v>24.594000000000001</v>
      </c>
      <c r="K104" s="31">
        <v>24.7</v>
      </c>
      <c r="L104" s="31">
        <v>39.640099999999997</v>
      </c>
      <c r="M104" s="31">
        <v>6.4600000000000005E-2</v>
      </c>
      <c r="N104" s="32">
        <v>88.705799999999996</v>
      </c>
      <c r="O104" s="31">
        <v>209.804</v>
      </c>
      <c r="P104" s="31">
        <v>24.694600000000001</v>
      </c>
      <c r="Q104" s="31">
        <v>26.947199999999999</v>
      </c>
      <c r="R104" s="36">
        <v>2.6362000000000001</v>
      </c>
      <c r="AA104" s="174">
        <v>4982</v>
      </c>
      <c r="AB104" s="174">
        <v>122</v>
      </c>
      <c r="AC104" s="164">
        <v>24.602</v>
      </c>
      <c r="AD104" s="164">
        <v>2.1000000000000001E-2</v>
      </c>
      <c r="AE104" s="175">
        <v>122</v>
      </c>
      <c r="AF104" s="176">
        <v>24.693000000000001</v>
      </c>
      <c r="AG104" s="176">
        <v>4.0000000000000001E-3</v>
      </c>
      <c r="AH104" s="175">
        <v>122</v>
      </c>
      <c r="AI104" s="176">
        <v>39.636000000000003</v>
      </c>
      <c r="AJ104" s="176">
        <v>1E-3</v>
      </c>
      <c r="AK104" s="175">
        <v>122</v>
      </c>
      <c r="AL104" s="175">
        <v>48</v>
      </c>
      <c r="AM104" s="164">
        <v>0.5</v>
      </c>
      <c r="AN104" s="178">
        <v>7.3000000000000001E-3</v>
      </c>
      <c r="AO104" s="175">
        <v>122</v>
      </c>
      <c r="AP104" s="175">
        <v>54</v>
      </c>
      <c r="AQ104" s="164">
        <v>1</v>
      </c>
      <c r="AR104" s="175">
        <v>47</v>
      </c>
      <c r="AS104" s="178">
        <v>9.0300000000000005E-2</v>
      </c>
      <c r="AT104" s="175">
        <v>47</v>
      </c>
      <c r="AU104" s="175">
        <v>122</v>
      </c>
      <c r="AV104" s="175">
        <v>50</v>
      </c>
      <c r="AW104" s="164">
        <v>0.5</v>
      </c>
      <c r="AX104" s="179">
        <v>2.1040000000000001E-6</v>
      </c>
      <c r="AY104" s="209">
        <v>49</v>
      </c>
    </row>
    <row r="105" spans="1:144" ht="16" customHeight="1" x14ac:dyDescent="0.15">
      <c r="A105" s="28" t="s">
        <v>123</v>
      </c>
      <c r="B105" s="28">
        <v>18</v>
      </c>
      <c r="C105" s="28">
        <v>20</v>
      </c>
      <c r="D105" s="28" t="s">
        <v>19</v>
      </c>
      <c r="E105" s="28">
        <v>10</v>
      </c>
      <c r="F105" s="28">
        <v>15</v>
      </c>
      <c r="G105" s="28">
        <v>2018</v>
      </c>
      <c r="H105" s="29">
        <v>34.209040000000002</v>
      </c>
      <c r="I105" s="35">
        <v>26.762740000000001</v>
      </c>
      <c r="J105" s="30">
        <v>3.82</v>
      </c>
      <c r="K105" s="31">
        <v>25.175999999999998</v>
      </c>
      <c r="L105" s="31">
        <v>39.7179</v>
      </c>
      <c r="M105" s="31">
        <v>4.7E-2</v>
      </c>
      <c r="N105" s="32">
        <v>88.691100000000006</v>
      </c>
      <c r="O105" s="31">
        <v>205.34</v>
      </c>
      <c r="P105" s="31">
        <v>25.1752</v>
      </c>
      <c r="Q105" s="31">
        <v>26.857299999999999</v>
      </c>
      <c r="R105" s="36">
        <v>2.6143999999999998</v>
      </c>
      <c r="U105" s="34" t="s">
        <v>223</v>
      </c>
      <c r="V105" s="34" t="s">
        <v>223</v>
      </c>
      <c r="W105" s="34" t="s">
        <v>223</v>
      </c>
      <c r="AA105" s="174">
        <v>4982</v>
      </c>
      <c r="AB105" s="174">
        <v>155</v>
      </c>
      <c r="AC105" s="164">
        <v>3.8130000000000002</v>
      </c>
      <c r="AD105" s="164">
        <v>2.5999999999999999E-2</v>
      </c>
      <c r="AE105" s="175">
        <v>155</v>
      </c>
      <c r="AF105" s="176">
        <v>25.173999999999999</v>
      </c>
      <c r="AG105" s="176">
        <v>2E-3</v>
      </c>
      <c r="AH105" s="175">
        <v>155</v>
      </c>
      <c r="AI105" s="176">
        <v>39.713000000000001</v>
      </c>
      <c r="AJ105" s="176">
        <v>1E-3</v>
      </c>
      <c r="AK105" s="175">
        <v>155</v>
      </c>
      <c r="AL105" s="175">
        <v>48</v>
      </c>
      <c r="AM105" s="164">
        <v>0.5</v>
      </c>
      <c r="AN105" s="178">
        <v>7.3000000000000001E-3</v>
      </c>
      <c r="AO105" s="175">
        <v>155</v>
      </c>
      <c r="AP105" s="175">
        <v>53</v>
      </c>
      <c r="AQ105" s="164">
        <v>1</v>
      </c>
      <c r="AR105" s="175">
        <v>47</v>
      </c>
      <c r="AS105" s="178">
        <v>9.0300000000000005E-2</v>
      </c>
      <c r="AT105" s="175">
        <v>47</v>
      </c>
      <c r="AU105" s="175">
        <v>155</v>
      </c>
      <c r="AV105" s="175">
        <v>50</v>
      </c>
      <c r="AW105" s="164">
        <v>0.5</v>
      </c>
      <c r="AX105" s="179">
        <v>2.1040000000000001E-6</v>
      </c>
      <c r="AY105" s="209">
        <v>49</v>
      </c>
    </row>
    <row r="106" spans="1:144" ht="16" customHeight="1" x14ac:dyDescent="0.15">
      <c r="A106" s="28" t="s">
        <v>123</v>
      </c>
      <c r="B106" s="28">
        <v>18</v>
      </c>
      <c r="C106" s="28">
        <v>21</v>
      </c>
      <c r="D106" s="28" t="s">
        <v>19</v>
      </c>
      <c r="E106" s="28">
        <v>10</v>
      </c>
      <c r="F106" s="28">
        <v>15</v>
      </c>
      <c r="G106" s="28">
        <v>2018</v>
      </c>
      <c r="H106" s="29">
        <v>34.209040000000002</v>
      </c>
      <c r="I106" s="35">
        <v>26.76276</v>
      </c>
      <c r="J106" s="30">
        <v>3.73</v>
      </c>
      <c r="K106" s="31">
        <v>25.176500000000001</v>
      </c>
      <c r="L106" s="31">
        <v>39.718299999999999</v>
      </c>
      <c r="M106" s="31">
        <v>4.1200000000000001E-2</v>
      </c>
      <c r="N106" s="32">
        <v>88.698400000000007</v>
      </c>
      <c r="O106" s="31">
        <v>205.35300000000001</v>
      </c>
      <c r="P106" s="31">
        <v>25.175599999999999</v>
      </c>
      <c r="Q106" s="31">
        <v>26.857500000000002</v>
      </c>
      <c r="R106" s="36">
        <v>2.6160000000000001</v>
      </c>
      <c r="X106" s="34" t="s">
        <v>269</v>
      </c>
      <c r="Y106" s="34" t="s">
        <v>224</v>
      </c>
      <c r="Z106" s="58" t="s">
        <v>322</v>
      </c>
      <c r="AA106" s="174">
        <v>4982</v>
      </c>
      <c r="AB106" s="174">
        <v>155</v>
      </c>
      <c r="AC106" s="164">
        <v>3.8130000000000002</v>
      </c>
      <c r="AD106" s="164">
        <v>2.5999999999999999E-2</v>
      </c>
      <c r="AE106" s="175">
        <v>155</v>
      </c>
      <c r="AF106" s="176">
        <v>25.173999999999999</v>
      </c>
      <c r="AG106" s="176">
        <v>2E-3</v>
      </c>
      <c r="AH106" s="175">
        <v>155</v>
      </c>
      <c r="AI106" s="176">
        <v>39.713000000000001</v>
      </c>
      <c r="AJ106" s="176">
        <v>1E-3</v>
      </c>
      <c r="AK106" s="175">
        <v>155</v>
      </c>
      <c r="AL106" s="175">
        <v>48</v>
      </c>
      <c r="AM106" s="164">
        <v>0.5</v>
      </c>
      <c r="AN106" s="178">
        <v>7.3000000000000001E-3</v>
      </c>
      <c r="AO106" s="175">
        <v>155</v>
      </c>
      <c r="AP106" s="175">
        <v>53</v>
      </c>
      <c r="AQ106" s="164">
        <v>1</v>
      </c>
      <c r="AR106" s="175">
        <v>47</v>
      </c>
      <c r="AS106" s="178">
        <v>9.0300000000000005E-2</v>
      </c>
      <c r="AT106" s="175">
        <v>47</v>
      </c>
      <c r="AU106" s="175">
        <v>155</v>
      </c>
      <c r="AV106" s="175">
        <v>50</v>
      </c>
      <c r="AW106" s="164">
        <v>0.5</v>
      </c>
      <c r="AX106" s="179">
        <v>2.1040000000000001E-6</v>
      </c>
      <c r="AY106" s="209">
        <v>49</v>
      </c>
    </row>
    <row r="107" spans="1:144" s="46" customFormat="1" ht="16" customHeight="1" x14ac:dyDescent="0.15">
      <c r="A107" s="37" t="s">
        <v>123</v>
      </c>
      <c r="B107" s="37">
        <v>24</v>
      </c>
      <c r="C107" s="37">
        <v>1</v>
      </c>
      <c r="D107" s="37" t="s">
        <v>606</v>
      </c>
      <c r="E107" s="37">
        <v>10</v>
      </c>
      <c r="F107" s="37">
        <v>17</v>
      </c>
      <c r="G107" s="37">
        <v>2018</v>
      </c>
      <c r="H107" s="38">
        <v>34.207819999999998</v>
      </c>
      <c r="I107" s="39">
        <v>26.053599999999999</v>
      </c>
      <c r="J107" s="40">
        <v>500.24</v>
      </c>
      <c r="K107" s="41">
        <v>14.400499999999999</v>
      </c>
      <c r="L107" s="41">
        <v>38.922400000000003</v>
      </c>
      <c r="M107" s="41">
        <v>1.2999999999999999E-2</v>
      </c>
      <c r="N107" s="42">
        <v>89.772599999999997</v>
      </c>
      <c r="O107" s="41">
        <v>184.64400000000001</v>
      </c>
      <c r="P107" s="41">
        <v>14.323600000000001</v>
      </c>
      <c r="Q107" s="41">
        <v>29.151199999999999</v>
      </c>
      <c r="R107" s="43">
        <v>1.9569000000000001</v>
      </c>
      <c r="S107" s="44"/>
      <c r="T107" s="45"/>
      <c r="U107" s="45" t="s">
        <v>225</v>
      </c>
      <c r="V107" s="45"/>
      <c r="W107" s="45"/>
      <c r="X107" s="45"/>
      <c r="Y107" s="45"/>
      <c r="Z107" s="57"/>
      <c r="AA107" s="60">
        <v>4982</v>
      </c>
      <c r="AB107" s="60">
        <v>286</v>
      </c>
      <c r="AC107" s="158">
        <v>500.27800000000002</v>
      </c>
      <c r="AD107" s="158">
        <v>0.02</v>
      </c>
      <c r="AE107" s="166">
        <v>286</v>
      </c>
      <c r="AF107" s="155">
        <v>14.401</v>
      </c>
      <c r="AG107" s="155">
        <v>1E-3</v>
      </c>
      <c r="AH107" s="166">
        <v>286</v>
      </c>
      <c r="AI107" s="155">
        <v>38.92</v>
      </c>
      <c r="AJ107" s="155">
        <v>0</v>
      </c>
      <c r="AK107" s="166">
        <v>286</v>
      </c>
      <c r="AL107" s="166">
        <v>48</v>
      </c>
      <c r="AM107" s="158">
        <v>0.5</v>
      </c>
      <c r="AN107" s="169">
        <v>7.3000000000000001E-3</v>
      </c>
      <c r="AO107" s="166">
        <v>286</v>
      </c>
      <c r="AP107" s="166">
        <v>56</v>
      </c>
      <c r="AQ107" s="158">
        <v>0.5</v>
      </c>
      <c r="AR107" s="166">
        <v>47</v>
      </c>
      <c r="AS107" s="169">
        <v>9.0300000000000005E-2</v>
      </c>
      <c r="AT107" s="166">
        <v>47</v>
      </c>
      <c r="AU107" s="166">
        <v>286</v>
      </c>
      <c r="AV107" s="166">
        <v>50</v>
      </c>
      <c r="AW107" s="158">
        <v>0.5</v>
      </c>
      <c r="AX107" s="172">
        <v>2.1040000000000001E-6</v>
      </c>
      <c r="AY107" s="210">
        <v>49</v>
      </c>
      <c r="AZ107" s="60"/>
      <c r="BA107" s="60"/>
      <c r="BB107" s="158"/>
      <c r="BC107" s="158"/>
      <c r="BD107" s="166"/>
      <c r="BE107" s="155"/>
      <c r="BF107" s="155"/>
      <c r="BG107" s="166"/>
      <c r="BH107" s="155"/>
      <c r="BI107" s="155"/>
      <c r="BJ107" s="166"/>
      <c r="BK107" s="152"/>
      <c r="BL107" s="152"/>
      <c r="BM107" s="166"/>
      <c r="BN107" s="166"/>
      <c r="BO107" s="158"/>
      <c r="BP107" s="169"/>
      <c r="BQ107" s="166"/>
      <c r="BR107" s="166"/>
      <c r="BS107" s="166"/>
      <c r="BT107" s="158"/>
      <c r="BU107" s="169"/>
      <c r="BV107" s="166"/>
      <c r="BW107" s="166"/>
      <c r="BX107" s="166"/>
      <c r="BY107" s="158"/>
      <c r="BZ107" s="172"/>
      <c r="CA107" s="166"/>
      <c r="CB107" s="166"/>
      <c r="CC107" s="158"/>
      <c r="CD107" s="161"/>
      <c r="CE107" s="60"/>
      <c r="CF107" s="60"/>
      <c r="CG107" s="158"/>
      <c r="CH107" s="158"/>
      <c r="CI107" s="166"/>
      <c r="CJ107" s="155"/>
      <c r="CK107" s="155"/>
      <c r="CL107" s="166"/>
      <c r="CM107" s="155"/>
      <c r="CN107" s="155"/>
      <c r="CO107" s="166"/>
      <c r="CP107" s="152"/>
      <c r="CQ107" s="152"/>
      <c r="CR107" s="166"/>
      <c r="CS107" s="166"/>
      <c r="CT107" s="158"/>
      <c r="CU107" s="169"/>
      <c r="CV107" s="166"/>
      <c r="CW107" s="166"/>
      <c r="CX107" s="166"/>
      <c r="CY107" s="158"/>
      <c r="CZ107" s="169"/>
      <c r="DA107" s="166"/>
      <c r="DB107" s="166"/>
      <c r="DC107" s="166"/>
      <c r="DD107" s="158"/>
      <c r="DE107" s="172"/>
      <c r="DF107" s="166"/>
      <c r="DG107" s="166"/>
      <c r="DH107" s="158"/>
      <c r="DI107" s="161"/>
      <c r="DJ107" s="60"/>
      <c r="DK107" s="60"/>
      <c r="DL107" s="158"/>
      <c r="DM107" s="158"/>
      <c r="DN107" s="166"/>
      <c r="DO107" s="155"/>
      <c r="DP107" s="155"/>
      <c r="DQ107" s="166"/>
      <c r="DR107" s="155"/>
      <c r="DS107" s="155"/>
      <c r="DT107" s="166"/>
      <c r="DU107" s="152"/>
      <c r="DV107" s="152"/>
      <c r="DW107" s="166"/>
      <c r="DX107" s="166"/>
      <c r="DY107" s="158"/>
      <c r="DZ107" s="169"/>
      <c r="EA107" s="166"/>
      <c r="EB107" s="166"/>
      <c r="EC107" s="166"/>
      <c r="ED107" s="158"/>
      <c r="EE107" s="169"/>
      <c r="EF107" s="166"/>
      <c r="EG107" s="166"/>
      <c r="EH107" s="166"/>
      <c r="EI107" s="158"/>
      <c r="EJ107" s="172"/>
      <c r="EK107" s="166"/>
      <c r="EL107" s="166"/>
      <c r="EM107" s="158"/>
      <c r="EN107" s="161"/>
    </row>
    <row r="108" spans="1:144" ht="16" customHeight="1" x14ac:dyDescent="0.15">
      <c r="A108" s="28" t="s">
        <v>123</v>
      </c>
      <c r="B108" s="28">
        <v>24</v>
      </c>
      <c r="C108" s="28">
        <v>2</v>
      </c>
      <c r="D108" s="28" t="s">
        <v>606</v>
      </c>
      <c r="E108" s="28">
        <v>10</v>
      </c>
      <c r="F108" s="28">
        <v>17</v>
      </c>
      <c r="G108" s="28">
        <v>2018</v>
      </c>
      <c r="H108" s="29">
        <v>34.207819999999998</v>
      </c>
      <c r="I108" s="35">
        <v>26.05358</v>
      </c>
      <c r="J108" s="30">
        <v>325.24400000000003</v>
      </c>
      <c r="K108" s="31">
        <v>15.3392</v>
      </c>
      <c r="L108" s="31">
        <v>39.068300000000001</v>
      </c>
      <c r="M108" s="31">
        <v>1.72E-2</v>
      </c>
      <c r="N108" s="32">
        <v>89.806399999999996</v>
      </c>
      <c r="O108" s="31">
        <v>199.06700000000001</v>
      </c>
      <c r="P108" s="31">
        <v>15.2874</v>
      </c>
      <c r="Q108" s="31">
        <v>29.046900000000001</v>
      </c>
      <c r="R108" s="36">
        <v>2.1383999999999999</v>
      </c>
      <c r="S108" s="140" t="s">
        <v>607</v>
      </c>
      <c r="U108" s="34" t="s">
        <v>226</v>
      </c>
      <c r="AA108" s="174">
        <v>4982</v>
      </c>
      <c r="AB108" s="174">
        <v>118</v>
      </c>
      <c r="AC108" s="164">
        <v>325.221</v>
      </c>
      <c r="AD108" s="164">
        <v>1.0999999999999999E-2</v>
      </c>
      <c r="AE108" s="175">
        <v>118</v>
      </c>
      <c r="AF108" s="176">
        <v>15.348000000000001</v>
      </c>
      <c r="AG108" s="176">
        <v>1.0999999999999999E-2</v>
      </c>
      <c r="AH108" s="175">
        <v>118</v>
      </c>
      <c r="AI108" s="176">
        <v>39.064999999999998</v>
      </c>
      <c r="AJ108" s="176">
        <v>1E-3</v>
      </c>
      <c r="AK108" s="175">
        <v>118</v>
      </c>
      <c r="AL108" s="175">
        <v>48</v>
      </c>
      <c r="AM108" s="164">
        <v>0.5</v>
      </c>
      <c r="AN108" s="178">
        <v>7.3000000000000001E-3</v>
      </c>
      <c r="AO108" s="175">
        <v>118</v>
      </c>
      <c r="AP108" s="175">
        <v>56</v>
      </c>
      <c r="AQ108" s="164">
        <v>1</v>
      </c>
      <c r="AR108" s="175">
        <v>47</v>
      </c>
      <c r="AS108" s="178">
        <v>9.0300000000000005E-2</v>
      </c>
      <c r="AT108" s="175">
        <v>47</v>
      </c>
      <c r="AU108" s="175">
        <v>118</v>
      </c>
      <c r="AV108" s="175">
        <v>50</v>
      </c>
      <c r="AW108" s="164">
        <v>0.5</v>
      </c>
      <c r="AX108" s="179">
        <v>2.1040000000000001E-6</v>
      </c>
      <c r="AY108" s="209">
        <v>49</v>
      </c>
    </row>
    <row r="109" spans="1:144" ht="16" customHeight="1" x14ac:dyDescent="0.15">
      <c r="A109" s="28" t="s">
        <v>123</v>
      </c>
      <c r="B109" s="28">
        <v>24</v>
      </c>
      <c r="C109" s="28">
        <v>3</v>
      </c>
      <c r="D109" s="28" t="s">
        <v>606</v>
      </c>
      <c r="E109" s="28">
        <v>10</v>
      </c>
      <c r="F109" s="28">
        <v>17</v>
      </c>
      <c r="G109" s="28">
        <v>2018</v>
      </c>
      <c r="H109" s="29">
        <v>34.207740000000001</v>
      </c>
      <c r="I109" s="35">
        <v>26.053519999999999</v>
      </c>
      <c r="J109" s="30">
        <v>300.13299999999998</v>
      </c>
      <c r="K109" s="31">
        <v>15.565200000000001</v>
      </c>
      <c r="L109" s="31">
        <v>39.092799999999997</v>
      </c>
      <c r="M109" s="31">
        <v>1.32E-2</v>
      </c>
      <c r="N109" s="32">
        <v>89.828800000000001</v>
      </c>
      <c r="O109" s="31">
        <v>201.845</v>
      </c>
      <c r="P109" s="31">
        <v>15.516999999999999</v>
      </c>
      <c r="Q109" s="31">
        <v>29.012899999999998</v>
      </c>
      <c r="R109" s="36">
        <v>2.1724000000000001</v>
      </c>
      <c r="U109" s="34" t="s">
        <v>227</v>
      </c>
      <c r="AA109" s="174">
        <v>4982</v>
      </c>
      <c r="AB109" s="174">
        <v>110</v>
      </c>
      <c r="AC109" s="164">
        <v>300.14400000000001</v>
      </c>
      <c r="AD109" s="164">
        <v>1.4E-2</v>
      </c>
      <c r="AE109" s="175">
        <v>110</v>
      </c>
      <c r="AF109" s="176">
        <v>15.565</v>
      </c>
      <c r="AG109" s="176">
        <v>3.0000000000000001E-3</v>
      </c>
      <c r="AH109" s="175">
        <v>110</v>
      </c>
      <c r="AI109" s="176">
        <v>39.091000000000001</v>
      </c>
      <c r="AJ109" s="176">
        <v>0</v>
      </c>
      <c r="AK109" s="175">
        <v>110</v>
      </c>
      <c r="AL109" s="175">
        <v>48</v>
      </c>
      <c r="AM109" s="164">
        <v>0.5</v>
      </c>
      <c r="AN109" s="178">
        <v>7.3000000000000001E-3</v>
      </c>
      <c r="AO109" s="175">
        <v>110</v>
      </c>
      <c r="AP109" s="175">
        <v>55</v>
      </c>
      <c r="AQ109" s="164">
        <v>0.5</v>
      </c>
      <c r="AR109" s="175">
        <v>47</v>
      </c>
      <c r="AS109" s="178">
        <v>9.0300000000000005E-2</v>
      </c>
      <c r="AT109" s="175">
        <v>47</v>
      </c>
      <c r="AU109" s="175">
        <v>110</v>
      </c>
      <c r="AV109" s="175">
        <v>50</v>
      </c>
      <c r="AW109" s="164">
        <v>0.5</v>
      </c>
      <c r="AX109" s="179">
        <v>2.1040000000000001E-6</v>
      </c>
      <c r="AY109" s="209">
        <v>49</v>
      </c>
    </row>
    <row r="110" spans="1:144" ht="16" customHeight="1" x14ac:dyDescent="0.15">
      <c r="A110" s="28" t="s">
        <v>123</v>
      </c>
      <c r="B110" s="28">
        <v>24</v>
      </c>
      <c r="C110" s="28">
        <v>4</v>
      </c>
      <c r="D110" s="28" t="s">
        <v>606</v>
      </c>
      <c r="E110" s="28">
        <v>10</v>
      </c>
      <c r="F110" s="28">
        <v>17</v>
      </c>
      <c r="G110" s="28">
        <v>2018</v>
      </c>
      <c r="H110" s="29">
        <v>34.207880000000003</v>
      </c>
      <c r="I110" s="35">
        <v>26.05348</v>
      </c>
      <c r="J110" s="30">
        <v>220.42400000000001</v>
      </c>
      <c r="K110" s="31">
        <v>16.5627</v>
      </c>
      <c r="L110" s="31">
        <v>39.192700000000002</v>
      </c>
      <c r="M110" s="31">
        <v>2.6200000000000001E-2</v>
      </c>
      <c r="N110" s="32">
        <v>89.792199999999994</v>
      </c>
      <c r="O110" s="31">
        <v>211.596</v>
      </c>
      <c r="P110" s="31">
        <v>16.5259</v>
      </c>
      <c r="Q110" s="31">
        <v>28.851500000000001</v>
      </c>
      <c r="R110" s="36">
        <v>2.3079000000000001</v>
      </c>
      <c r="U110" s="34" t="s">
        <v>228</v>
      </c>
      <c r="AA110" s="174">
        <v>4982</v>
      </c>
      <c r="AB110" s="174">
        <v>135</v>
      </c>
      <c r="AC110" s="164">
        <v>220.42099999999999</v>
      </c>
      <c r="AD110" s="164">
        <v>1.2E-2</v>
      </c>
      <c r="AE110" s="175">
        <v>135</v>
      </c>
      <c r="AF110" s="176">
        <v>16.562000000000001</v>
      </c>
      <c r="AG110" s="176">
        <v>1E-3</v>
      </c>
      <c r="AH110" s="175">
        <v>135</v>
      </c>
      <c r="AI110" s="176">
        <v>39.19</v>
      </c>
      <c r="AJ110" s="176">
        <v>0</v>
      </c>
      <c r="AK110" s="175">
        <v>135</v>
      </c>
      <c r="AL110" s="175">
        <v>48</v>
      </c>
      <c r="AM110" s="164">
        <v>0.5</v>
      </c>
      <c r="AN110" s="178">
        <v>7.3000000000000001E-3</v>
      </c>
      <c r="AO110" s="175">
        <v>135</v>
      </c>
      <c r="AP110" s="175">
        <v>53</v>
      </c>
      <c r="AQ110" s="164">
        <v>1</v>
      </c>
      <c r="AR110" s="175">
        <v>47</v>
      </c>
      <c r="AS110" s="178">
        <v>9.0300000000000005E-2</v>
      </c>
      <c r="AT110" s="175">
        <v>47</v>
      </c>
      <c r="AU110" s="175">
        <v>135</v>
      </c>
      <c r="AV110" s="175">
        <v>50</v>
      </c>
      <c r="AW110" s="164">
        <v>0.5</v>
      </c>
      <c r="AX110" s="179">
        <v>2.1040000000000001E-6</v>
      </c>
      <c r="AY110" s="209">
        <v>49</v>
      </c>
    </row>
    <row r="111" spans="1:144" ht="16" customHeight="1" x14ac:dyDescent="0.15">
      <c r="A111" s="28" t="s">
        <v>123</v>
      </c>
      <c r="B111" s="28">
        <v>24</v>
      </c>
      <c r="C111" s="28">
        <v>5</v>
      </c>
      <c r="D111" s="28" t="s">
        <v>606</v>
      </c>
      <c r="E111" s="28">
        <v>10</v>
      </c>
      <c r="F111" s="28">
        <v>17</v>
      </c>
      <c r="G111" s="28">
        <v>2018</v>
      </c>
      <c r="H111" s="29">
        <v>34.207810000000002</v>
      </c>
      <c r="I111" s="35">
        <v>26.053519999999999</v>
      </c>
      <c r="J111" s="30">
        <v>199.709</v>
      </c>
      <c r="K111" s="31">
        <v>16.7469</v>
      </c>
      <c r="L111" s="31">
        <v>39.163899999999998</v>
      </c>
      <c r="M111" s="31">
        <v>5.1900000000000002E-2</v>
      </c>
      <c r="N111" s="32">
        <v>89.694299999999998</v>
      </c>
      <c r="O111" s="31">
        <v>218.90799999999999</v>
      </c>
      <c r="P111" s="31">
        <v>16.7133</v>
      </c>
      <c r="Q111" s="31">
        <v>28.783999999999999</v>
      </c>
      <c r="R111" s="36">
        <v>2.3841999999999999</v>
      </c>
      <c r="U111" s="34" t="s">
        <v>229</v>
      </c>
      <c r="V111" s="34" t="s">
        <v>229</v>
      </c>
      <c r="W111" s="34" t="s">
        <v>229</v>
      </c>
      <c r="AA111" s="174">
        <v>4982</v>
      </c>
      <c r="AB111" s="174">
        <v>153</v>
      </c>
      <c r="AC111" s="164">
        <v>199.69200000000001</v>
      </c>
      <c r="AD111" s="164">
        <v>1.4E-2</v>
      </c>
      <c r="AE111" s="175">
        <v>153</v>
      </c>
      <c r="AF111" s="176">
        <v>16.747</v>
      </c>
      <c r="AG111" s="176">
        <v>2E-3</v>
      </c>
      <c r="AH111" s="175">
        <v>153</v>
      </c>
      <c r="AI111" s="176">
        <v>39.161999999999999</v>
      </c>
      <c r="AJ111" s="176">
        <v>0</v>
      </c>
      <c r="AK111" s="175">
        <v>153</v>
      </c>
      <c r="AL111" s="175">
        <v>48</v>
      </c>
      <c r="AM111" s="164">
        <v>0.5</v>
      </c>
      <c r="AN111" s="178">
        <v>7.3000000000000001E-3</v>
      </c>
      <c r="AO111" s="175">
        <v>153</v>
      </c>
      <c r="AP111" s="175">
        <v>53</v>
      </c>
      <c r="AQ111" s="164">
        <v>0.5</v>
      </c>
      <c r="AR111" s="175">
        <v>47</v>
      </c>
      <c r="AS111" s="178">
        <v>9.0300000000000005E-2</v>
      </c>
      <c r="AT111" s="175">
        <v>47</v>
      </c>
      <c r="AU111" s="175">
        <v>153</v>
      </c>
      <c r="AV111" s="175">
        <v>50</v>
      </c>
      <c r="AW111" s="164">
        <v>0.5</v>
      </c>
      <c r="AX111" s="179">
        <v>2.1040000000000001E-6</v>
      </c>
      <c r="AY111" s="209">
        <v>49</v>
      </c>
    </row>
    <row r="112" spans="1:144" ht="16" customHeight="1" x14ac:dyDescent="0.15">
      <c r="A112" s="28" t="s">
        <v>123</v>
      </c>
      <c r="B112" s="28">
        <v>24</v>
      </c>
      <c r="C112" s="28">
        <v>6</v>
      </c>
      <c r="D112" s="28" t="s">
        <v>606</v>
      </c>
      <c r="E112" s="28">
        <v>10</v>
      </c>
      <c r="F112" s="28">
        <v>17</v>
      </c>
      <c r="G112" s="28">
        <v>2018</v>
      </c>
      <c r="H112" s="29">
        <v>34.207799999999999</v>
      </c>
      <c r="I112" s="35">
        <v>26.053519999999999</v>
      </c>
      <c r="J112" s="30">
        <v>199.68199999999999</v>
      </c>
      <c r="K112" s="31">
        <v>16.744700000000002</v>
      </c>
      <c r="L112" s="31">
        <v>39.163400000000003</v>
      </c>
      <c r="M112" s="31">
        <v>4.4600000000000001E-2</v>
      </c>
      <c r="N112" s="32">
        <v>89.681600000000003</v>
      </c>
      <c r="O112" s="31">
        <v>219.00800000000001</v>
      </c>
      <c r="P112" s="31">
        <v>16.711099999999998</v>
      </c>
      <c r="Q112" s="31">
        <v>28.784199999999998</v>
      </c>
      <c r="R112" s="36">
        <v>2.3816999999999999</v>
      </c>
      <c r="X112" s="34" t="s">
        <v>270</v>
      </c>
      <c r="Y112" s="34" t="s">
        <v>230</v>
      </c>
      <c r="Z112" s="58" t="s">
        <v>324</v>
      </c>
      <c r="AA112" s="174">
        <v>4982</v>
      </c>
      <c r="AB112" s="174">
        <v>153</v>
      </c>
      <c r="AC112" s="164">
        <v>199.69200000000001</v>
      </c>
      <c r="AD112" s="164">
        <v>1.4E-2</v>
      </c>
      <c r="AE112" s="175">
        <v>153</v>
      </c>
      <c r="AF112" s="176">
        <v>16.747</v>
      </c>
      <c r="AG112" s="176">
        <v>2E-3</v>
      </c>
      <c r="AH112" s="175">
        <v>153</v>
      </c>
      <c r="AI112" s="176">
        <v>39.161999999999999</v>
      </c>
      <c r="AJ112" s="176">
        <v>0</v>
      </c>
      <c r="AK112" s="175">
        <v>153</v>
      </c>
      <c r="AL112" s="175">
        <v>48</v>
      </c>
      <c r="AM112" s="164">
        <v>0.5</v>
      </c>
      <c r="AN112" s="178">
        <v>7.3000000000000001E-3</v>
      </c>
      <c r="AO112" s="175">
        <v>153</v>
      </c>
      <c r="AP112" s="175">
        <v>53</v>
      </c>
      <c r="AQ112" s="164">
        <v>0.5</v>
      </c>
      <c r="AR112" s="175">
        <v>47</v>
      </c>
      <c r="AS112" s="178">
        <v>9.0300000000000005E-2</v>
      </c>
      <c r="AT112" s="175">
        <v>47</v>
      </c>
      <c r="AU112" s="175">
        <v>153</v>
      </c>
      <c r="AV112" s="175">
        <v>50</v>
      </c>
      <c r="AW112" s="164">
        <v>0.5</v>
      </c>
      <c r="AX112" s="179">
        <v>2.1040000000000001E-6</v>
      </c>
      <c r="AY112" s="209">
        <v>49</v>
      </c>
    </row>
    <row r="113" spans="1:144" ht="16" customHeight="1" x14ac:dyDescent="0.15">
      <c r="A113" s="28" t="s">
        <v>123</v>
      </c>
      <c r="B113" s="28">
        <v>24</v>
      </c>
      <c r="C113" s="28">
        <v>7</v>
      </c>
      <c r="D113" s="28" t="s">
        <v>606</v>
      </c>
      <c r="E113" s="28">
        <v>10</v>
      </c>
      <c r="F113" s="28">
        <v>17</v>
      </c>
      <c r="G113" s="28">
        <v>2018</v>
      </c>
      <c r="H113" s="29">
        <v>34.207839999999997</v>
      </c>
      <c r="I113" s="35">
        <v>26.05358</v>
      </c>
      <c r="J113" s="30">
        <v>150.16399999999999</v>
      </c>
      <c r="K113" s="31">
        <v>17.937799999999999</v>
      </c>
      <c r="L113" s="31">
        <v>39.222299999999997</v>
      </c>
      <c r="M113" s="31">
        <v>5.8299999999999998E-2</v>
      </c>
      <c r="N113" s="32">
        <v>89.460999999999999</v>
      </c>
      <c r="O113" s="31">
        <v>233.77099999999999</v>
      </c>
      <c r="P113" s="31">
        <v>17.9114</v>
      </c>
      <c r="Q113" s="31">
        <v>28.532399999999999</v>
      </c>
      <c r="R113" s="36">
        <v>2.5701000000000001</v>
      </c>
      <c r="U113" s="34" t="s">
        <v>231</v>
      </c>
      <c r="AA113" s="174">
        <v>4982</v>
      </c>
      <c r="AB113" s="174">
        <v>137</v>
      </c>
      <c r="AC113" s="164">
        <v>150.16800000000001</v>
      </c>
      <c r="AD113" s="164">
        <v>1.4999999999999999E-2</v>
      </c>
      <c r="AE113" s="175">
        <v>137</v>
      </c>
      <c r="AF113" s="176">
        <v>17.937000000000001</v>
      </c>
      <c r="AG113" s="176">
        <v>3.0000000000000001E-3</v>
      </c>
      <c r="AH113" s="175">
        <v>137</v>
      </c>
      <c r="AI113" s="176">
        <v>39.22</v>
      </c>
      <c r="AJ113" s="176">
        <v>0</v>
      </c>
      <c r="AK113" s="175">
        <v>137</v>
      </c>
      <c r="AL113" s="175">
        <v>48</v>
      </c>
      <c r="AM113" s="164">
        <v>0.5</v>
      </c>
      <c r="AN113" s="178">
        <v>7.3000000000000001E-3</v>
      </c>
      <c r="AO113" s="175">
        <v>137</v>
      </c>
      <c r="AP113" s="175">
        <v>57</v>
      </c>
      <c r="AQ113" s="164">
        <v>1</v>
      </c>
      <c r="AR113" s="175">
        <v>47</v>
      </c>
      <c r="AS113" s="178">
        <v>9.0300000000000005E-2</v>
      </c>
      <c r="AT113" s="175">
        <v>47</v>
      </c>
      <c r="AU113" s="175">
        <v>137</v>
      </c>
      <c r="AV113" s="175">
        <v>50</v>
      </c>
      <c r="AW113" s="164">
        <v>0.5</v>
      </c>
      <c r="AX113" s="179">
        <v>2.1040000000000001E-6</v>
      </c>
      <c r="AY113" s="209">
        <v>49</v>
      </c>
    </row>
    <row r="114" spans="1:144" ht="16" customHeight="1" x14ac:dyDescent="0.15">
      <c r="A114" s="28" t="s">
        <v>123</v>
      </c>
      <c r="B114" s="28">
        <v>24</v>
      </c>
      <c r="C114" s="28">
        <v>8</v>
      </c>
      <c r="D114" s="28" t="s">
        <v>606</v>
      </c>
      <c r="E114" s="28">
        <v>10</v>
      </c>
      <c r="F114" s="28">
        <v>17</v>
      </c>
      <c r="G114" s="28">
        <v>2018</v>
      </c>
      <c r="H114" s="29">
        <v>34.207900000000002</v>
      </c>
      <c r="I114" s="35">
        <v>26.053599999999999</v>
      </c>
      <c r="J114" s="30">
        <v>120.04</v>
      </c>
      <c r="K114" s="31">
        <v>21.827300000000001</v>
      </c>
      <c r="L114" s="31">
        <v>39.316400000000002</v>
      </c>
      <c r="M114" s="31">
        <v>0.1012</v>
      </c>
      <c r="N114" s="32">
        <v>89.242900000000006</v>
      </c>
      <c r="O114" s="31">
        <v>225.85599999999999</v>
      </c>
      <c r="P114" s="31">
        <v>21.8032</v>
      </c>
      <c r="Q114" s="31">
        <v>27.558</v>
      </c>
      <c r="R114" s="36">
        <v>2.6539999999999999</v>
      </c>
      <c r="U114" s="34" t="s">
        <v>232</v>
      </c>
      <c r="V114" s="34" t="s">
        <v>232</v>
      </c>
      <c r="W114" s="34" t="s">
        <v>232</v>
      </c>
      <c r="AA114" s="174">
        <v>4982</v>
      </c>
      <c r="AB114" s="174">
        <v>144</v>
      </c>
      <c r="AC114" s="164">
        <v>120.04300000000001</v>
      </c>
      <c r="AD114" s="164">
        <v>2.3E-2</v>
      </c>
      <c r="AE114" s="175">
        <v>144</v>
      </c>
      <c r="AF114" s="176">
        <v>21.581</v>
      </c>
      <c r="AG114" s="176">
        <v>0.14699999999999999</v>
      </c>
      <c r="AH114" s="175">
        <v>144</v>
      </c>
      <c r="AI114" s="176">
        <v>39.299999999999997</v>
      </c>
      <c r="AJ114" s="176">
        <v>8.9999999999999993E-3</v>
      </c>
      <c r="AK114" s="175">
        <v>144</v>
      </c>
      <c r="AL114" s="175">
        <v>48</v>
      </c>
      <c r="AM114" s="164">
        <v>0.5</v>
      </c>
      <c r="AN114" s="178">
        <v>7.3000000000000001E-3</v>
      </c>
      <c r="AO114" s="175">
        <v>144</v>
      </c>
      <c r="AP114" s="175">
        <v>55</v>
      </c>
      <c r="AQ114" s="164">
        <v>1</v>
      </c>
      <c r="AR114" s="175">
        <v>47</v>
      </c>
      <c r="AS114" s="178">
        <v>9.0300000000000005E-2</v>
      </c>
      <c r="AT114" s="175">
        <v>47</v>
      </c>
      <c r="AU114" s="175">
        <v>144</v>
      </c>
      <c r="AV114" s="175">
        <v>50</v>
      </c>
      <c r="AW114" s="164">
        <v>0.5</v>
      </c>
      <c r="AX114" s="179">
        <v>2.1040000000000001E-6</v>
      </c>
      <c r="AY114" s="209">
        <v>49</v>
      </c>
    </row>
    <row r="115" spans="1:144" ht="16" customHeight="1" x14ac:dyDescent="0.15">
      <c r="A115" s="28" t="s">
        <v>123</v>
      </c>
      <c r="B115" s="28">
        <v>24</v>
      </c>
      <c r="C115" s="28">
        <v>9</v>
      </c>
      <c r="D115" s="28" t="s">
        <v>606</v>
      </c>
      <c r="E115" s="28">
        <v>10</v>
      </c>
      <c r="F115" s="28">
        <v>17</v>
      </c>
      <c r="G115" s="28">
        <v>2018</v>
      </c>
      <c r="H115" s="29">
        <v>34.207880000000003</v>
      </c>
      <c r="I115" s="35">
        <v>26.053599999999999</v>
      </c>
      <c r="J115" s="30">
        <v>120.026</v>
      </c>
      <c r="K115" s="31">
        <v>21.731000000000002</v>
      </c>
      <c r="L115" s="31">
        <v>39.350999999999999</v>
      </c>
      <c r="M115" s="31">
        <v>0.1043</v>
      </c>
      <c r="N115" s="32">
        <v>89.227199999999996</v>
      </c>
      <c r="O115" s="31">
        <v>227.86</v>
      </c>
      <c r="P115" s="31">
        <v>21.707000000000001</v>
      </c>
      <c r="Q115" s="31">
        <v>27.611699999999999</v>
      </c>
      <c r="R115" s="36">
        <v>2.6560999999999999</v>
      </c>
      <c r="X115" s="34" t="s">
        <v>326</v>
      </c>
      <c r="Y115" s="34" t="s">
        <v>327</v>
      </c>
      <c r="Z115" s="63" t="s">
        <v>323</v>
      </c>
      <c r="AA115" s="174">
        <v>4982</v>
      </c>
      <c r="AB115" s="174">
        <v>144</v>
      </c>
      <c r="AC115" s="164">
        <v>120.04300000000001</v>
      </c>
      <c r="AD115" s="164">
        <v>2.3E-2</v>
      </c>
      <c r="AE115" s="175">
        <v>144</v>
      </c>
      <c r="AF115" s="176">
        <v>21.581</v>
      </c>
      <c r="AG115" s="176">
        <v>0.14699999999999999</v>
      </c>
      <c r="AH115" s="175">
        <v>144</v>
      </c>
      <c r="AI115" s="176">
        <v>39.299999999999997</v>
      </c>
      <c r="AJ115" s="176">
        <v>8.9999999999999993E-3</v>
      </c>
      <c r="AK115" s="175">
        <v>144</v>
      </c>
      <c r="AL115" s="175">
        <v>48</v>
      </c>
      <c r="AM115" s="164">
        <v>0.5</v>
      </c>
      <c r="AN115" s="178">
        <v>7.3000000000000001E-3</v>
      </c>
      <c r="AO115" s="175">
        <v>144</v>
      </c>
      <c r="AP115" s="175">
        <v>55</v>
      </c>
      <c r="AQ115" s="164">
        <v>1</v>
      </c>
      <c r="AR115" s="175">
        <v>47</v>
      </c>
      <c r="AS115" s="178">
        <v>9.0300000000000005E-2</v>
      </c>
      <c r="AT115" s="175">
        <v>47</v>
      </c>
      <c r="AU115" s="175">
        <v>144</v>
      </c>
      <c r="AV115" s="175">
        <v>50</v>
      </c>
      <c r="AW115" s="164">
        <v>0.5</v>
      </c>
      <c r="AX115" s="179">
        <v>2.1040000000000001E-6</v>
      </c>
      <c r="AY115" s="209">
        <v>49</v>
      </c>
    </row>
    <row r="116" spans="1:144" ht="16" customHeight="1" x14ac:dyDescent="0.15">
      <c r="A116" s="28" t="s">
        <v>123</v>
      </c>
      <c r="B116" s="28">
        <v>24</v>
      </c>
      <c r="C116" s="28">
        <v>10</v>
      </c>
      <c r="D116" s="28" t="s">
        <v>606</v>
      </c>
      <c r="E116" s="28">
        <v>10</v>
      </c>
      <c r="F116" s="28">
        <v>17</v>
      </c>
      <c r="G116" s="28">
        <v>2018</v>
      </c>
      <c r="H116" s="29">
        <v>34.207859999999997</v>
      </c>
      <c r="I116" s="35">
        <v>26.05358</v>
      </c>
      <c r="J116" s="30">
        <v>120.114</v>
      </c>
      <c r="K116" s="31">
        <v>21.554099999999998</v>
      </c>
      <c r="L116" s="31">
        <v>39.302799999999998</v>
      </c>
      <c r="M116" s="31">
        <v>0.109</v>
      </c>
      <c r="N116" s="32">
        <v>89.2042</v>
      </c>
      <c r="O116" s="31">
        <v>226.79</v>
      </c>
      <c r="P116" s="31">
        <v>21.530200000000001</v>
      </c>
      <c r="Q116" s="31">
        <v>27.6251</v>
      </c>
      <c r="R116" s="36">
        <v>2.6556999999999999</v>
      </c>
      <c r="AA116" s="174">
        <v>4982</v>
      </c>
      <c r="AB116" s="174">
        <v>144</v>
      </c>
      <c r="AC116" s="164">
        <v>120.04300000000001</v>
      </c>
      <c r="AD116" s="164">
        <v>2.3E-2</v>
      </c>
      <c r="AE116" s="175">
        <v>144</v>
      </c>
      <c r="AF116" s="176">
        <v>21.581</v>
      </c>
      <c r="AG116" s="176">
        <v>0.14699999999999999</v>
      </c>
      <c r="AH116" s="175">
        <v>144</v>
      </c>
      <c r="AI116" s="176">
        <v>39.299999999999997</v>
      </c>
      <c r="AJ116" s="176">
        <v>8.9999999999999993E-3</v>
      </c>
      <c r="AK116" s="175">
        <v>144</v>
      </c>
      <c r="AL116" s="175">
        <v>48</v>
      </c>
      <c r="AM116" s="164">
        <v>0.5</v>
      </c>
      <c r="AN116" s="178">
        <v>7.3000000000000001E-3</v>
      </c>
      <c r="AO116" s="175">
        <v>144</v>
      </c>
      <c r="AP116" s="175">
        <v>55</v>
      </c>
      <c r="AQ116" s="164">
        <v>1</v>
      </c>
      <c r="AR116" s="175">
        <v>47</v>
      </c>
      <c r="AS116" s="178">
        <v>9.0300000000000005E-2</v>
      </c>
      <c r="AT116" s="175">
        <v>47</v>
      </c>
      <c r="AU116" s="175">
        <v>144</v>
      </c>
      <c r="AV116" s="175">
        <v>50</v>
      </c>
      <c r="AW116" s="164">
        <v>0.5</v>
      </c>
      <c r="AX116" s="179">
        <v>2.1040000000000001E-6</v>
      </c>
      <c r="AY116" s="209">
        <v>49</v>
      </c>
    </row>
    <row r="117" spans="1:144" ht="16" customHeight="1" x14ac:dyDescent="0.15">
      <c r="A117" s="28" t="s">
        <v>123</v>
      </c>
      <c r="B117" s="28">
        <v>24</v>
      </c>
      <c r="C117" s="28">
        <v>11</v>
      </c>
      <c r="D117" s="28" t="s">
        <v>606</v>
      </c>
      <c r="E117" s="28">
        <v>10</v>
      </c>
      <c r="F117" s="28">
        <v>17</v>
      </c>
      <c r="G117" s="28">
        <v>2018</v>
      </c>
      <c r="H117" s="29">
        <v>34.207839999999997</v>
      </c>
      <c r="I117" s="35">
        <v>26.05358</v>
      </c>
      <c r="J117" s="30">
        <v>120.038</v>
      </c>
      <c r="K117" s="31">
        <v>21.559200000000001</v>
      </c>
      <c r="L117" s="31">
        <v>39.310099999999998</v>
      </c>
      <c r="M117" s="31">
        <v>0.1091</v>
      </c>
      <c r="N117" s="32">
        <v>89.246300000000005</v>
      </c>
      <c r="O117" s="31">
        <v>226.52799999999999</v>
      </c>
      <c r="P117" s="31">
        <v>21.535299999999999</v>
      </c>
      <c r="Q117" s="31">
        <v>27.629100000000001</v>
      </c>
      <c r="R117" s="36">
        <v>2.6562000000000001</v>
      </c>
      <c r="AA117" s="174">
        <v>4982</v>
      </c>
      <c r="AB117" s="174">
        <v>144</v>
      </c>
      <c r="AC117" s="164">
        <v>120.04300000000001</v>
      </c>
      <c r="AD117" s="164">
        <v>2.3E-2</v>
      </c>
      <c r="AE117" s="175">
        <v>144</v>
      </c>
      <c r="AF117" s="176">
        <v>21.581</v>
      </c>
      <c r="AG117" s="176">
        <v>0.14699999999999999</v>
      </c>
      <c r="AH117" s="175">
        <v>144</v>
      </c>
      <c r="AI117" s="176">
        <v>39.299999999999997</v>
      </c>
      <c r="AJ117" s="176">
        <v>8.9999999999999993E-3</v>
      </c>
      <c r="AK117" s="175">
        <v>144</v>
      </c>
      <c r="AL117" s="175">
        <v>48</v>
      </c>
      <c r="AM117" s="164">
        <v>0.5</v>
      </c>
      <c r="AN117" s="178">
        <v>7.3000000000000001E-3</v>
      </c>
      <c r="AO117" s="175">
        <v>144</v>
      </c>
      <c r="AP117" s="175">
        <v>55</v>
      </c>
      <c r="AQ117" s="164">
        <v>1</v>
      </c>
      <c r="AR117" s="175">
        <v>47</v>
      </c>
      <c r="AS117" s="178">
        <v>9.0300000000000005E-2</v>
      </c>
      <c r="AT117" s="175">
        <v>47</v>
      </c>
      <c r="AU117" s="175">
        <v>144</v>
      </c>
      <c r="AV117" s="175">
        <v>50</v>
      </c>
      <c r="AW117" s="164">
        <v>0.5</v>
      </c>
      <c r="AX117" s="179">
        <v>2.1040000000000001E-6</v>
      </c>
      <c r="AY117" s="209">
        <v>49</v>
      </c>
    </row>
    <row r="118" spans="1:144" ht="16" customHeight="1" x14ac:dyDescent="0.15">
      <c r="A118" s="28" t="s">
        <v>123</v>
      </c>
      <c r="B118" s="28">
        <v>24</v>
      </c>
      <c r="C118" s="28">
        <v>12</v>
      </c>
      <c r="D118" s="28" t="s">
        <v>606</v>
      </c>
      <c r="E118" s="28">
        <v>10</v>
      </c>
      <c r="F118" s="28">
        <v>17</v>
      </c>
      <c r="G118" s="28">
        <v>2018</v>
      </c>
      <c r="H118" s="29">
        <v>34.207619999999999</v>
      </c>
      <c r="I118" s="35">
        <v>26.053460000000001</v>
      </c>
      <c r="J118" s="30">
        <v>100.197</v>
      </c>
      <c r="K118" s="31">
        <v>24.920100000000001</v>
      </c>
      <c r="L118" s="31">
        <v>39.587000000000003</v>
      </c>
      <c r="M118" s="31">
        <v>0.10680000000000001</v>
      </c>
      <c r="N118" s="32">
        <v>88.914100000000005</v>
      </c>
      <c r="O118" s="31">
        <v>208.37</v>
      </c>
      <c r="P118" s="31">
        <v>24.898099999999999</v>
      </c>
      <c r="Q118" s="31">
        <v>26.844200000000001</v>
      </c>
      <c r="R118" s="36">
        <v>2.6124000000000001</v>
      </c>
      <c r="U118" s="34" t="s">
        <v>233</v>
      </c>
      <c r="AA118" s="174">
        <v>4982</v>
      </c>
      <c r="AB118" s="174">
        <v>144</v>
      </c>
      <c r="AC118" s="164">
        <v>100.19</v>
      </c>
      <c r="AD118" s="164">
        <v>1.7000000000000001E-2</v>
      </c>
      <c r="AE118" s="175">
        <v>144</v>
      </c>
      <c r="AF118" s="176">
        <v>24.916</v>
      </c>
      <c r="AG118" s="176">
        <v>2.4E-2</v>
      </c>
      <c r="AH118" s="175">
        <v>144</v>
      </c>
      <c r="AI118" s="176">
        <v>39.581000000000003</v>
      </c>
      <c r="AJ118" s="176">
        <v>3.0000000000000001E-3</v>
      </c>
      <c r="AK118" s="175">
        <v>144</v>
      </c>
      <c r="AL118" s="175">
        <v>48</v>
      </c>
      <c r="AM118" s="164">
        <v>0.5</v>
      </c>
      <c r="AN118" s="178">
        <v>7.3000000000000001E-3</v>
      </c>
      <c r="AO118" s="175">
        <v>144</v>
      </c>
      <c r="AP118" s="175">
        <v>55</v>
      </c>
      <c r="AQ118" s="164">
        <v>0.5</v>
      </c>
      <c r="AR118" s="175">
        <v>47</v>
      </c>
      <c r="AS118" s="178">
        <v>9.0300000000000005E-2</v>
      </c>
      <c r="AT118" s="175">
        <v>47</v>
      </c>
      <c r="AU118" s="175">
        <v>144</v>
      </c>
      <c r="AV118" s="175">
        <v>50</v>
      </c>
      <c r="AW118" s="164">
        <v>0.5</v>
      </c>
      <c r="AX118" s="179">
        <v>2.1040000000000001E-6</v>
      </c>
      <c r="AY118" s="209">
        <v>49</v>
      </c>
    </row>
    <row r="119" spans="1:144" ht="16" customHeight="1" x14ac:dyDescent="0.15">
      <c r="A119" s="28" t="s">
        <v>123</v>
      </c>
      <c r="B119" s="28">
        <v>24</v>
      </c>
      <c r="C119" s="28">
        <v>13</v>
      </c>
      <c r="D119" s="28" t="s">
        <v>606</v>
      </c>
      <c r="E119" s="28">
        <v>10</v>
      </c>
      <c r="F119" s="28">
        <v>17</v>
      </c>
      <c r="G119" s="28">
        <v>2018</v>
      </c>
      <c r="H119" s="29">
        <v>34.207659999999997</v>
      </c>
      <c r="I119" s="35">
        <v>26.053380000000001</v>
      </c>
      <c r="J119" s="30">
        <v>88.683999999999997</v>
      </c>
      <c r="K119" s="31">
        <v>25.840299999999999</v>
      </c>
      <c r="L119" s="31">
        <v>39.750500000000002</v>
      </c>
      <c r="M119" s="31">
        <v>5.9200000000000003E-2</v>
      </c>
      <c r="N119" s="32">
        <v>88.801599999999993</v>
      </c>
      <c r="O119" s="31">
        <v>203.22900000000001</v>
      </c>
      <c r="P119" s="31">
        <v>25.8202</v>
      </c>
      <c r="Q119" s="31">
        <v>26.679500000000001</v>
      </c>
      <c r="R119" s="36">
        <v>2.5935000000000001</v>
      </c>
      <c r="AA119" s="174">
        <v>4982</v>
      </c>
      <c r="AB119" s="174">
        <v>109</v>
      </c>
      <c r="AC119" s="164">
        <v>88.683000000000007</v>
      </c>
      <c r="AD119" s="164">
        <v>2.5000000000000001E-2</v>
      </c>
      <c r="AE119" s="175">
        <v>109</v>
      </c>
      <c r="AF119" s="176">
        <v>25.84</v>
      </c>
      <c r="AG119" s="176">
        <v>0</v>
      </c>
      <c r="AH119" s="175">
        <v>109</v>
      </c>
      <c r="AI119" s="176">
        <v>39.744999999999997</v>
      </c>
      <c r="AJ119" s="176">
        <v>0</v>
      </c>
      <c r="AK119" s="175">
        <v>109</v>
      </c>
      <c r="AL119" s="175">
        <v>48</v>
      </c>
      <c r="AM119" s="164">
        <v>0.5</v>
      </c>
      <c r="AN119" s="178">
        <v>7.3000000000000001E-3</v>
      </c>
      <c r="AO119" s="175">
        <v>109</v>
      </c>
      <c r="AP119" s="175">
        <v>54</v>
      </c>
      <c r="AQ119" s="164">
        <v>1</v>
      </c>
      <c r="AR119" s="175">
        <v>47</v>
      </c>
      <c r="AS119" s="178">
        <v>9.0300000000000005E-2</v>
      </c>
      <c r="AT119" s="175">
        <v>47</v>
      </c>
      <c r="AU119" s="175">
        <v>109</v>
      </c>
      <c r="AV119" s="175">
        <v>50</v>
      </c>
      <c r="AW119" s="164">
        <v>0.5</v>
      </c>
      <c r="AX119" s="179">
        <v>2.1040000000000001E-6</v>
      </c>
      <c r="AY119" s="209">
        <v>49</v>
      </c>
    </row>
    <row r="120" spans="1:144" ht="16" customHeight="1" x14ac:dyDescent="0.15">
      <c r="A120" s="28" t="s">
        <v>123</v>
      </c>
      <c r="B120" s="28">
        <v>24</v>
      </c>
      <c r="C120" s="28">
        <v>14</v>
      </c>
      <c r="D120" s="28" t="s">
        <v>606</v>
      </c>
      <c r="E120" s="28">
        <v>10</v>
      </c>
      <c r="F120" s="28">
        <v>17</v>
      </c>
      <c r="G120" s="28">
        <v>2018</v>
      </c>
      <c r="H120" s="29">
        <v>34.207819999999998</v>
      </c>
      <c r="I120" s="35">
        <v>26.0533</v>
      </c>
      <c r="J120" s="30">
        <v>74.983000000000004</v>
      </c>
      <c r="K120" s="31">
        <v>25.8718</v>
      </c>
      <c r="L120" s="31">
        <v>39.743600000000001</v>
      </c>
      <c r="M120" s="31">
        <v>6.6100000000000006E-2</v>
      </c>
      <c r="N120" s="32">
        <v>88.836799999999997</v>
      </c>
      <c r="O120" s="31">
        <v>202.471</v>
      </c>
      <c r="P120" s="31">
        <v>25.854900000000001</v>
      </c>
      <c r="Q120" s="31">
        <v>26.6633</v>
      </c>
      <c r="R120" s="36">
        <v>2.5922999999999998</v>
      </c>
      <c r="U120" s="34" t="s">
        <v>234</v>
      </c>
      <c r="AA120" s="174">
        <v>4982</v>
      </c>
      <c r="AB120" s="174">
        <v>109</v>
      </c>
      <c r="AC120" s="164">
        <v>74.954999999999998</v>
      </c>
      <c r="AD120" s="164">
        <v>0.04</v>
      </c>
      <c r="AE120" s="175">
        <v>109</v>
      </c>
      <c r="AF120" s="176">
        <v>25.879000000000001</v>
      </c>
      <c r="AG120" s="176">
        <v>8.9999999999999993E-3</v>
      </c>
      <c r="AH120" s="175">
        <v>109</v>
      </c>
      <c r="AI120" s="176">
        <v>39.738</v>
      </c>
      <c r="AJ120" s="176">
        <v>0</v>
      </c>
      <c r="AK120" s="175">
        <v>109</v>
      </c>
      <c r="AL120" s="175">
        <v>48</v>
      </c>
      <c r="AM120" s="164">
        <v>0.5</v>
      </c>
      <c r="AN120" s="178">
        <v>7.3000000000000001E-3</v>
      </c>
      <c r="AO120" s="175">
        <v>109</v>
      </c>
      <c r="AP120" s="175">
        <v>53</v>
      </c>
      <c r="AQ120" s="164">
        <v>0.5</v>
      </c>
      <c r="AR120" s="175">
        <v>47</v>
      </c>
      <c r="AS120" s="178">
        <v>9.0300000000000005E-2</v>
      </c>
      <c r="AT120" s="175">
        <v>47</v>
      </c>
      <c r="AU120" s="175">
        <v>109</v>
      </c>
      <c r="AV120" s="175">
        <v>50</v>
      </c>
      <c r="AW120" s="164">
        <v>0.5</v>
      </c>
      <c r="AX120" s="179">
        <v>2.1040000000000001E-6</v>
      </c>
      <c r="AY120" s="209">
        <v>49</v>
      </c>
    </row>
    <row r="121" spans="1:144" ht="16" customHeight="1" x14ac:dyDescent="0.15">
      <c r="A121" s="28" t="s">
        <v>123</v>
      </c>
      <c r="B121" s="28">
        <v>24</v>
      </c>
      <c r="C121" s="28">
        <v>15</v>
      </c>
      <c r="D121" s="28" t="s">
        <v>606</v>
      </c>
      <c r="E121" s="28">
        <v>10</v>
      </c>
      <c r="F121" s="28">
        <v>17</v>
      </c>
      <c r="G121" s="28">
        <v>2018</v>
      </c>
      <c r="H121" s="29">
        <v>34.207880000000003</v>
      </c>
      <c r="I121" s="35">
        <v>26.053260000000002</v>
      </c>
      <c r="J121" s="30">
        <v>49.087000000000003</v>
      </c>
      <c r="K121" s="31">
        <v>25.921399999999998</v>
      </c>
      <c r="L121" s="31">
        <v>39.748600000000003</v>
      </c>
      <c r="M121" s="31">
        <v>5.7500000000000002E-2</v>
      </c>
      <c r="N121" s="32">
        <v>88.81</v>
      </c>
      <c r="O121" s="31">
        <v>201.965</v>
      </c>
      <c r="P121" s="31">
        <v>25.910299999999999</v>
      </c>
      <c r="Q121" s="31">
        <v>26.6496</v>
      </c>
      <c r="R121" s="36">
        <v>2.5937000000000001</v>
      </c>
      <c r="U121" s="34" t="s">
        <v>235</v>
      </c>
      <c r="AA121" s="174">
        <v>4982</v>
      </c>
      <c r="AB121" s="174">
        <v>115</v>
      </c>
      <c r="AC121" s="164">
        <v>49.085999999999999</v>
      </c>
      <c r="AD121" s="164">
        <v>3.1E-2</v>
      </c>
      <c r="AE121" s="175">
        <v>115</v>
      </c>
      <c r="AF121" s="176">
        <v>25.925999999999998</v>
      </c>
      <c r="AG121" s="176">
        <v>3.0000000000000001E-3</v>
      </c>
      <c r="AH121" s="175">
        <v>115</v>
      </c>
      <c r="AI121" s="176">
        <v>39.744999999999997</v>
      </c>
      <c r="AJ121" s="176">
        <v>1E-3</v>
      </c>
      <c r="AK121" s="175">
        <v>115</v>
      </c>
      <c r="AL121" s="175">
        <v>48</v>
      </c>
      <c r="AM121" s="164">
        <v>0.5</v>
      </c>
      <c r="AN121" s="178">
        <v>7.3000000000000001E-3</v>
      </c>
      <c r="AO121" s="175">
        <v>115</v>
      </c>
      <c r="AP121" s="175">
        <v>53</v>
      </c>
      <c r="AQ121" s="164">
        <v>1</v>
      </c>
      <c r="AR121" s="175">
        <v>47</v>
      </c>
      <c r="AS121" s="178">
        <v>9.0300000000000005E-2</v>
      </c>
      <c r="AT121" s="175">
        <v>47</v>
      </c>
      <c r="AU121" s="175">
        <v>115</v>
      </c>
      <c r="AV121" s="175">
        <v>50</v>
      </c>
      <c r="AW121" s="164">
        <v>0.5</v>
      </c>
      <c r="AX121" s="179">
        <v>2.1040000000000001E-6</v>
      </c>
      <c r="AY121" s="209">
        <v>49</v>
      </c>
    </row>
    <row r="122" spans="1:144" ht="16" customHeight="1" x14ac:dyDescent="0.15">
      <c r="A122" s="28" t="s">
        <v>123</v>
      </c>
      <c r="B122" s="28">
        <v>24</v>
      </c>
      <c r="C122" s="28">
        <v>16</v>
      </c>
      <c r="D122" s="28" t="s">
        <v>606</v>
      </c>
      <c r="E122" s="28">
        <v>10</v>
      </c>
      <c r="F122" s="28">
        <v>17</v>
      </c>
      <c r="G122" s="28">
        <v>2018</v>
      </c>
      <c r="H122" s="29">
        <v>34.207859999999997</v>
      </c>
      <c r="I122" s="35">
        <v>26.053260000000002</v>
      </c>
      <c r="J122" s="30">
        <v>49.113999999999997</v>
      </c>
      <c r="K122" s="31">
        <v>25.921700000000001</v>
      </c>
      <c r="L122" s="31">
        <v>39.748600000000003</v>
      </c>
      <c r="M122" s="31">
        <v>5.9200000000000003E-2</v>
      </c>
      <c r="N122" s="32">
        <v>88.788399999999996</v>
      </c>
      <c r="O122" s="31">
        <v>202.13499999999999</v>
      </c>
      <c r="P122" s="31">
        <v>25.910499999999999</v>
      </c>
      <c r="Q122" s="31">
        <v>26.6495</v>
      </c>
      <c r="R122" s="36">
        <v>2.5979999999999999</v>
      </c>
      <c r="AA122" s="174">
        <v>4982</v>
      </c>
      <c r="AB122" s="174">
        <v>115</v>
      </c>
      <c r="AC122" s="164">
        <v>49.085999999999999</v>
      </c>
      <c r="AD122" s="164">
        <v>3.1E-2</v>
      </c>
      <c r="AE122" s="175">
        <v>115</v>
      </c>
      <c r="AF122" s="176">
        <v>25.925999999999998</v>
      </c>
      <c r="AG122" s="176">
        <v>3.0000000000000001E-3</v>
      </c>
      <c r="AH122" s="175">
        <v>115</v>
      </c>
      <c r="AI122" s="176">
        <v>39.744999999999997</v>
      </c>
      <c r="AJ122" s="176">
        <v>1E-3</v>
      </c>
      <c r="AK122" s="175">
        <v>115</v>
      </c>
      <c r="AL122" s="175">
        <v>48</v>
      </c>
      <c r="AM122" s="164">
        <v>0.5</v>
      </c>
      <c r="AN122" s="178">
        <v>7.3000000000000001E-3</v>
      </c>
      <c r="AO122" s="175">
        <v>115</v>
      </c>
      <c r="AP122" s="175">
        <v>53</v>
      </c>
      <c r="AQ122" s="164">
        <v>1</v>
      </c>
      <c r="AR122" s="175">
        <v>47</v>
      </c>
      <c r="AS122" s="178">
        <v>9.0300000000000005E-2</v>
      </c>
      <c r="AT122" s="175">
        <v>47</v>
      </c>
      <c r="AU122" s="175">
        <v>115</v>
      </c>
      <c r="AV122" s="175">
        <v>50</v>
      </c>
      <c r="AW122" s="164">
        <v>0.5</v>
      </c>
      <c r="AX122" s="179">
        <v>2.1040000000000001E-6</v>
      </c>
      <c r="AY122" s="209">
        <v>49</v>
      </c>
    </row>
    <row r="123" spans="1:144" ht="16" customHeight="1" x14ac:dyDescent="0.15">
      <c r="A123" s="28" t="s">
        <v>123</v>
      </c>
      <c r="B123" s="28">
        <v>24</v>
      </c>
      <c r="C123" s="28">
        <v>17</v>
      </c>
      <c r="D123" s="28" t="s">
        <v>606</v>
      </c>
      <c r="E123" s="28">
        <v>10</v>
      </c>
      <c r="F123" s="28">
        <v>17</v>
      </c>
      <c r="G123" s="28">
        <v>2018</v>
      </c>
      <c r="H123" s="29">
        <v>34.20776</v>
      </c>
      <c r="I123" s="35">
        <v>26.053239999999999</v>
      </c>
      <c r="J123" s="30">
        <v>19.824000000000002</v>
      </c>
      <c r="K123" s="31">
        <v>25.928599999999999</v>
      </c>
      <c r="L123" s="31">
        <v>39.751100000000001</v>
      </c>
      <c r="M123" s="31">
        <v>5.5300000000000002E-2</v>
      </c>
      <c r="N123" s="32">
        <v>88.735600000000005</v>
      </c>
      <c r="O123" s="31">
        <v>202.297</v>
      </c>
      <c r="P123" s="31">
        <v>25.924099999999999</v>
      </c>
      <c r="Q123" s="31">
        <v>26.647099999999998</v>
      </c>
      <c r="R123" s="36">
        <v>2.6076999999999999</v>
      </c>
      <c r="U123" s="34" t="s">
        <v>236</v>
      </c>
      <c r="AA123" s="174">
        <v>4982</v>
      </c>
      <c r="AB123" s="174">
        <v>117</v>
      </c>
      <c r="AC123" s="164">
        <v>19.809000000000001</v>
      </c>
      <c r="AD123" s="164">
        <v>1.4999999999999999E-2</v>
      </c>
      <c r="AE123" s="175">
        <v>117</v>
      </c>
      <c r="AF123" s="176">
        <v>25.928000000000001</v>
      </c>
      <c r="AG123" s="176">
        <v>1E-3</v>
      </c>
      <c r="AH123" s="175">
        <v>117</v>
      </c>
      <c r="AI123" s="176">
        <v>39.747</v>
      </c>
      <c r="AJ123" s="176">
        <v>0</v>
      </c>
      <c r="AK123" s="175">
        <v>117</v>
      </c>
      <c r="AL123" s="175">
        <v>48</v>
      </c>
      <c r="AM123" s="164">
        <v>0.5</v>
      </c>
      <c r="AN123" s="178">
        <v>7.3000000000000001E-3</v>
      </c>
      <c r="AO123" s="175">
        <v>117</v>
      </c>
      <c r="AP123" s="175">
        <v>51</v>
      </c>
      <c r="AQ123" s="164">
        <v>0.5</v>
      </c>
      <c r="AR123" s="175">
        <v>47</v>
      </c>
      <c r="AS123" s="178">
        <v>9.0300000000000005E-2</v>
      </c>
      <c r="AT123" s="175">
        <v>47</v>
      </c>
      <c r="AU123" s="175">
        <v>117</v>
      </c>
      <c r="AV123" s="175">
        <v>50</v>
      </c>
      <c r="AW123" s="164">
        <v>0.5</v>
      </c>
      <c r="AX123" s="179">
        <v>2.1040000000000001E-6</v>
      </c>
      <c r="AY123" s="209">
        <v>49</v>
      </c>
    </row>
    <row r="124" spans="1:144" ht="16" customHeight="1" x14ac:dyDescent="0.15">
      <c r="A124" s="28" t="s">
        <v>123</v>
      </c>
      <c r="B124" s="28">
        <v>24</v>
      </c>
      <c r="C124" s="28">
        <v>18</v>
      </c>
      <c r="D124" s="28" t="s">
        <v>606</v>
      </c>
      <c r="E124" s="28">
        <v>10</v>
      </c>
      <c r="F124" s="28">
        <v>17</v>
      </c>
      <c r="G124" s="28">
        <v>2018</v>
      </c>
      <c r="H124" s="29">
        <v>34.207740000000001</v>
      </c>
      <c r="I124" s="35">
        <v>26.053239999999999</v>
      </c>
      <c r="J124" s="30">
        <v>19.791</v>
      </c>
      <c r="K124" s="31">
        <v>25.928799999999999</v>
      </c>
      <c r="L124" s="31">
        <v>39.751100000000001</v>
      </c>
      <c r="M124" s="31">
        <v>5.5399999999999998E-2</v>
      </c>
      <c r="N124" s="32">
        <v>88.740499999999997</v>
      </c>
      <c r="O124" s="31">
        <v>202.34899999999999</v>
      </c>
      <c r="P124" s="31">
        <v>25.924299999999999</v>
      </c>
      <c r="Q124" s="31">
        <v>26.646999999999998</v>
      </c>
      <c r="R124" s="36">
        <v>2.6082000000000001</v>
      </c>
      <c r="AA124" s="174">
        <v>4982</v>
      </c>
      <c r="AB124" s="174">
        <v>117</v>
      </c>
      <c r="AC124" s="164">
        <v>19.809000000000001</v>
      </c>
      <c r="AD124" s="164">
        <v>1.4999999999999999E-2</v>
      </c>
      <c r="AE124" s="175">
        <v>117</v>
      </c>
      <c r="AF124" s="176">
        <v>25.928000000000001</v>
      </c>
      <c r="AG124" s="176">
        <v>1E-3</v>
      </c>
      <c r="AH124" s="175">
        <v>117</v>
      </c>
      <c r="AI124" s="176">
        <v>39.747</v>
      </c>
      <c r="AJ124" s="176">
        <v>0</v>
      </c>
      <c r="AK124" s="175">
        <v>117</v>
      </c>
      <c r="AL124" s="175">
        <v>48</v>
      </c>
      <c r="AM124" s="164">
        <v>0.5</v>
      </c>
      <c r="AN124" s="178">
        <v>7.3000000000000001E-3</v>
      </c>
      <c r="AO124" s="175">
        <v>117</v>
      </c>
      <c r="AP124" s="175">
        <v>51</v>
      </c>
      <c r="AQ124" s="164">
        <v>0.5</v>
      </c>
      <c r="AR124" s="175">
        <v>47</v>
      </c>
      <c r="AS124" s="178">
        <v>9.0300000000000005E-2</v>
      </c>
      <c r="AT124" s="175">
        <v>47</v>
      </c>
      <c r="AU124" s="175">
        <v>117</v>
      </c>
      <c r="AV124" s="175">
        <v>50</v>
      </c>
      <c r="AW124" s="164">
        <v>0.5</v>
      </c>
      <c r="AX124" s="179">
        <v>2.1040000000000001E-6</v>
      </c>
      <c r="AY124" s="209">
        <v>49</v>
      </c>
    </row>
    <row r="125" spans="1:144" ht="16" customHeight="1" x14ac:dyDescent="0.15">
      <c r="A125" s="28" t="s">
        <v>123</v>
      </c>
      <c r="B125" s="28">
        <v>24</v>
      </c>
      <c r="C125" s="28">
        <v>19</v>
      </c>
      <c r="D125" s="28" t="s">
        <v>606</v>
      </c>
      <c r="E125" s="28">
        <v>10</v>
      </c>
      <c r="F125" s="28">
        <v>17</v>
      </c>
      <c r="G125" s="28">
        <v>2018</v>
      </c>
      <c r="H125" s="29">
        <v>34.207700000000003</v>
      </c>
      <c r="I125" s="35">
        <v>26.053280000000001</v>
      </c>
      <c r="J125" s="30">
        <v>4.4690000000000003</v>
      </c>
      <c r="K125" s="31">
        <v>25.9269</v>
      </c>
      <c r="L125" s="31">
        <v>39.751100000000001</v>
      </c>
      <c r="M125" s="31">
        <v>0.05</v>
      </c>
      <c r="N125" s="32">
        <v>88.726799999999997</v>
      </c>
      <c r="O125" s="31">
        <v>202.12700000000001</v>
      </c>
      <c r="P125" s="31">
        <v>25.925899999999999</v>
      </c>
      <c r="Q125" s="31">
        <v>26.6465</v>
      </c>
      <c r="R125" s="36">
        <v>2.6095000000000002</v>
      </c>
      <c r="U125" s="34" t="s">
        <v>237</v>
      </c>
      <c r="V125" s="34" t="s">
        <v>237</v>
      </c>
      <c r="W125" s="34" t="s">
        <v>237</v>
      </c>
      <c r="AA125" s="174">
        <v>4982</v>
      </c>
      <c r="AB125" s="174">
        <v>266</v>
      </c>
      <c r="AC125" s="164">
        <v>4.4729999999999999</v>
      </c>
      <c r="AD125" s="164">
        <v>0.67900000000000005</v>
      </c>
      <c r="AE125" s="175">
        <v>266</v>
      </c>
      <c r="AF125" s="176">
        <v>25.92</v>
      </c>
      <c r="AG125" s="176">
        <v>0.01</v>
      </c>
      <c r="AH125" s="175">
        <v>266</v>
      </c>
      <c r="AI125" s="176">
        <v>39.747</v>
      </c>
      <c r="AJ125" s="176">
        <v>0</v>
      </c>
      <c r="AK125" s="175">
        <v>266</v>
      </c>
      <c r="AL125" s="175">
        <v>48</v>
      </c>
      <c r="AM125" s="164">
        <v>0.5</v>
      </c>
      <c r="AN125" s="178">
        <v>7.3000000000000001E-3</v>
      </c>
      <c r="AO125" s="175">
        <v>266</v>
      </c>
      <c r="AP125" s="175">
        <v>52</v>
      </c>
      <c r="AQ125" s="164">
        <v>1</v>
      </c>
      <c r="AR125" s="175">
        <v>47</v>
      </c>
      <c r="AS125" s="178">
        <v>9.0300000000000005E-2</v>
      </c>
      <c r="AT125" s="175">
        <v>47</v>
      </c>
      <c r="AU125" s="175">
        <v>266</v>
      </c>
      <c r="AV125" s="175">
        <v>50</v>
      </c>
      <c r="AW125" s="164">
        <v>0.5</v>
      </c>
      <c r="AX125" s="179">
        <v>2.1040000000000001E-6</v>
      </c>
      <c r="AY125" s="209">
        <v>49</v>
      </c>
    </row>
    <row r="126" spans="1:144" ht="16" customHeight="1" x14ac:dyDescent="0.15">
      <c r="A126" s="28" t="s">
        <v>123</v>
      </c>
      <c r="B126" s="28">
        <v>24</v>
      </c>
      <c r="C126" s="28">
        <v>20</v>
      </c>
      <c r="D126" s="28" t="s">
        <v>606</v>
      </c>
      <c r="E126" s="28">
        <v>10</v>
      </c>
      <c r="F126" s="28">
        <v>17</v>
      </c>
      <c r="G126" s="28">
        <v>2018</v>
      </c>
      <c r="H126" s="29">
        <v>34.207700000000003</v>
      </c>
      <c r="I126" s="35">
        <v>26.053280000000001</v>
      </c>
      <c r="J126" s="30">
        <v>4.5140000000000002</v>
      </c>
      <c r="K126" s="31">
        <v>25.927399999999999</v>
      </c>
      <c r="L126" s="31">
        <v>39.751199999999997</v>
      </c>
      <c r="M126" s="31">
        <v>5.2600000000000001E-2</v>
      </c>
      <c r="N126" s="32">
        <v>88.721000000000004</v>
      </c>
      <c r="O126" s="31">
        <v>202.149</v>
      </c>
      <c r="P126" s="31">
        <v>25.926400000000001</v>
      </c>
      <c r="Q126" s="31">
        <v>26.6464</v>
      </c>
      <c r="R126" s="36">
        <v>2.6082999999999998</v>
      </c>
      <c r="X126" s="34" t="s">
        <v>274</v>
      </c>
      <c r="Y126" s="34" t="s">
        <v>238</v>
      </c>
      <c r="Z126" s="58" t="s">
        <v>325</v>
      </c>
      <c r="AA126" s="174">
        <v>4982</v>
      </c>
      <c r="AB126" s="174">
        <v>269</v>
      </c>
      <c r="AC126" s="164">
        <v>4.4729999999999999</v>
      </c>
      <c r="AD126" s="164">
        <v>0.67900000000000005</v>
      </c>
      <c r="AE126" s="175">
        <v>269</v>
      </c>
      <c r="AF126" s="176">
        <v>25.92</v>
      </c>
      <c r="AG126" s="176">
        <v>0.01</v>
      </c>
      <c r="AH126" s="175">
        <v>269</v>
      </c>
      <c r="AI126" s="176">
        <v>39.747</v>
      </c>
      <c r="AJ126" s="176">
        <v>0</v>
      </c>
      <c r="AK126" s="175">
        <v>269</v>
      </c>
      <c r="AL126" s="175">
        <v>48</v>
      </c>
      <c r="AM126" s="164">
        <v>0.5</v>
      </c>
      <c r="AN126" s="178">
        <v>7.3000000000000001E-3</v>
      </c>
      <c r="AO126" s="175">
        <v>269</v>
      </c>
      <c r="AP126" s="175">
        <v>52</v>
      </c>
      <c r="AQ126" s="164">
        <v>1</v>
      </c>
      <c r="AR126" s="175">
        <v>47</v>
      </c>
      <c r="AS126" s="178">
        <v>9.0300000000000005E-2</v>
      </c>
      <c r="AT126" s="175">
        <v>47</v>
      </c>
      <c r="AU126" s="175">
        <v>269</v>
      </c>
      <c r="AV126" s="175">
        <v>50</v>
      </c>
      <c r="AW126" s="164">
        <v>0.5</v>
      </c>
      <c r="AX126" s="179">
        <v>2.1040000000000001E-6</v>
      </c>
      <c r="AY126" s="209">
        <v>49</v>
      </c>
    </row>
    <row r="127" spans="1:144" ht="16" customHeight="1" x14ac:dyDescent="0.15">
      <c r="A127" s="28" t="s">
        <v>123</v>
      </c>
      <c r="B127" s="28">
        <v>24</v>
      </c>
      <c r="C127" s="28">
        <v>21</v>
      </c>
      <c r="D127" s="28" t="s">
        <v>606</v>
      </c>
      <c r="E127" s="28">
        <v>10</v>
      </c>
      <c r="F127" s="28">
        <v>17</v>
      </c>
      <c r="G127" s="28">
        <v>2018</v>
      </c>
      <c r="H127" s="29">
        <v>34.207680000000003</v>
      </c>
      <c r="I127" s="35">
        <v>26.053280000000001</v>
      </c>
      <c r="J127" s="30">
        <v>4.4610000000000003</v>
      </c>
      <c r="K127" s="31">
        <v>25.9222</v>
      </c>
      <c r="L127" s="31">
        <v>39.7515</v>
      </c>
      <c r="M127" s="31">
        <v>4.5900000000000003E-2</v>
      </c>
      <c r="N127" s="32">
        <v>88.717500000000001</v>
      </c>
      <c r="O127" s="31">
        <v>202.32599999999999</v>
      </c>
      <c r="P127" s="31">
        <v>25.921199999999999</v>
      </c>
      <c r="Q127" s="31">
        <v>26.648299999999999</v>
      </c>
      <c r="R127" s="36">
        <v>2.6114000000000002</v>
      </c>
      <c r="AA127" s="174">
        <v>4982</v>
      </c>
      <c r="AB127" s="174">
        <v>266</v>
      </c>
      <c r="AC127" s="164">
        <v>4.4729999999999999</v>
      </c>
      <c r="AD127" s="164">
        <v>0.67900000000000005</v>
      </c>
      <c r="AE127" s="175">
        <v>266</v>
      </c>
      <c r="AF127" s="176">
        <v>25.92</v>
      </c>
      <c r="AG127" s="176">
        <v>0.01</v>
      </c>
      <c r="AH127" s="175">
        <v>266</v>
      </c>
      <c r="AI127" s="176">
        <v>39.747</v>
      </c>
      <c r="AJ127" s="176">
        <v>0</v>
      </c>
      <c r="AK127" s="175">
        <v>266</v>
      </c>
      <c r="AL127" s="175">
        <v>48</v>
      </c>
      <c r="AM127" s="164">
        <v>0.5</v>
      </c>
      <c r="AN127" s="178">
        <v>7.3000000000000001E-3</v>
      </c>
      <c r="AO127" s="175">
        <v>266</v>
      </c>
      <c r="AP127" s="175">
        <v>52</v>
      </c>
      <c r="AQ127" s="164">
        <v>1</v>
      </c>
      <c r="AR127" s="175">
        <v>47</v>
      </c>
      <c r="AS127" s="178">
        <v>9.0300000000000005E-2</v>
      </c>
      <c r="AT127" s="175">
        <v>47</v>
      </c>
      <c r="AU127" s="175">
        <v>266</v>
      </c>
      <c r="AV127" s="175">
        <v>50</v>
      </c>
      <c r="AW127" s="164">
        <v>0.5</v>
      </c>
      <c r="AX127" s="179">
        <v>2.1040000000000001E-6</v>
      </c>
      <c r="AY127" s="209">
        <v>49</v>
      </c>
    </row>
    <row r="128" spans="1:144" s="46" customFormat="1" ht="16" customHeight="1" x14ac:dyDescent="0.15">
      <c r="A128" s="37" t="s">
        <v>123</v>
      </c>
      <c r="B128" s="37">
        <v>26</v>
      </c>
      <c r="C128" s="37">
        <v>1</v>
      </c>
      <c r="D128" s="37" t="s">
        <v>605</v>
      </c>
      <c r="E128" s="37">
        <v>10</v>
      </c>
      <c r="F128" s="37">
        <v>19</v>
      </c>
      <c r="G128" s="37">
        <v>2018</v>
      </c>
      <c r="H128" s="38">
        <v>33.832099999999997</v>
      </c>
      <c r="I128" s="39">
        <v>27.093599999999999</v>
      </c>
      <c r="J128" s="40">
        <v>999.39300000000003</v>
      </c>
      <c r="K128" s="41">
        <v>13.789400000000001</v>
      </c>
      <c r="L128" s="41">
        <v>38.768500000000003</v>
      </c>
      <c r="M128" s="41">
        <v>1.44E-2</v>
      </c>
      <c r="N128" s="42">
        <v>89.830799999999996</v>
      </c>
      <c r="O128" s="41">
        <v>178.36500000000001</v>
      </c>
      <c r="P128" s="41">
        <v>13.637700000000001</v>
      </c>
      <c r="Q128" s="41">
        <v>29.1812</v>
      </c>
      <c r="R128" s="43">
        <v>1.8022</v>
      </c>
      <c r="S128" s="44">
        <v>176.29</v>
      </c>
      <c r="T128" s="45"/>
      <c r="U128" s="45"/>
      <c r="V128" s="45"/>
      <c r="W128" s="45"/>
      <c r="X128" s="45"/>
      <c r="Y128" s="45"/>
      <c r="Z128" s="57"/>
      <c r="AA128" s="60">
        <v>4982</v>
      </c>
      <c r="AB128" s="60">
        <v>257</v>
      </c>
      <c r="AC128" s="158">
        <v>999.18100000000004</v>
      </c>
      <c r="AD128" s="158">
        <v>9.4E-2</v>
      </c>
      <c r="AE128" s="166">
        <v>257</v>
      </c>
      <c r="AF128" s="155">
        <v>13.79</v>
      </c>
      <c r="AG128" s="155">
        <v>0</v>
      </c>
      <c r="AH128" s="166">
        <v>257</v>
      </c>
      <c r="AI128" s="155">
        <v>38.765999999999998</v>
      </c>
      <c r="AJ128" s="155">
        <v>0</v>
      </c>
      <c r="AK128" s="166">
        <v>257</v>
      </c>
      <c r="AL128" s="166">
        <v>48</v>
      </c>
      <c r="AM128" s="158">
        <v>0.5</v>
      </c>
      <c r="AN128" s="169">
        <v>7.3000000000000001E-3</v>
      </c>
      <c r="AO128" s="166">
        <v>257</v>
      </c>
      <c r="AP128" s="166">
        <v>57</v>
      </c>
      <c r="AQ128" s="158">
        <v>0.5</v>
      </c>
      <c r="AR128" s="166">
        <v>47</v>
      </c>
      <c r="AS128" s="169">
        <v>9.0300000000000005E-2</v>
      </c>
      <c r="AT128" s="166">
        <v>47</v>
      </c>
      <c r="AU128" s="166">
        <v>257</v>
      </c>
      <c r="AV128" s="166">
        <v>50</v>
      </c>
      <c r="AW128" s="158">
        <v>0.5</v>
      </c>
      <c r="AX128" s="172">
        <v>2.1040000000000001E-6</v>
      </c>
      <c r="AY128" s="210">
        <v>49</v>
      </c>
      <c r="AZ128" s="60" t="s">
        <v>667</v>
      </c>
      <c r="BA128" s="60">
        <v>255</v>
      </c>
      <c r="BB128" s="158">
        <v>997.89099999999996</v>
      </c>
      <c r="BC128" s="158">
        <v>8.2000000000000003E-2</v>
      </c>
      <c r="BD128" s="166">
        <v>178</v>
      </c>
      <c r="BE128" s="155">
        <v>13.789</v>
      </c>
      <c r="BF128" s="155">
        <v>1E-3</v>
      </c>
      <c r="BG128" s="166">
        <v>178</v>
      </c>
      <c r="BH128" s="155">
        <v>38.76</v>
      </c>
      <c r="BI128" s="155">
        <v>1E-3</v>
      </c>
      <c r="BJ128" s="166">
        <v>35</v>
      </c>
      <c r="BK128" s="152">
        <v>155.964</v>
      </c>
      <c r="BL128" s="152">
        <v>2.1999999999999999E-2</v>
      </c>
      <c r="BM128" s="166">
        <v>36</v>
      </c>
      <c r="BN128" s="166">
        <v>50</v>
      </c>
      <c r="BO128" s="158">
        <v>1</v>
      </c>
      <c r="BP128" s="169">
        <v>7.1999999999999998E-3</v>
      </c>
      <c r="BQ128" s="166">
        <v>46</v>
      </c>
      <c r="BR128" s="166">
        <v>36</v>
      </c>
      <c r="BS128" s="166">
        <v>56</v>
      </c>
      <c r="BT128" s="158">
        <v>1</v>
      </c>
      <c r="BU128" s="169">
        <v>9.0200000000000002E-2</v>
      </c>
      <c r="BV128" s="166">
        <v>38</v>
      </c>
      <c r="BW128" s="166">
        <v>36</v>
      </c>
      <c r="BX128" s="166">
        <v>90</v>
      </c>
      <c r="BY128" s="158">
        <v>1</v>
      </c>
      <c r="BZ128" s="172">
        <v>1.6700000000000001E-6</v>
      </c>
      <c r="CA128" s="166">
        <v>44</v>
      </c>
      <c r="CB128" s="166">
        <v>6</v>
      </c>
      <c r="CC128" s="158">
        <v>15.502000000000001</v>
      </c>
      <c r="CD128" s="161">
        <v>1.9E-2</v>
      </c>
      <c r="CE128" s="60" t="s">
        <v>668</v>
      </c>
      <c r="CF128" s="60">
        <v>212</v>
      </c>
      <c r="CG128" s="158">
        <v>997.46900000000005</v>
      </c>
      <c r="CH128" s="158">
        <v>9.5000000000000001E-2</v>
      </c>
      <c r="CI128" s="166">
        <v>177</v>
      </c>
      <c r="CJ128" s="155">
        <v>13.79</v>
      </c>
      <c r="CK128" s="155">
        <v>1E-3</v>
      </c>
      <c r="CL128" s="166">
        <v>177</v>
      </c>
      <c r="CM128" s="155">
        <v>38.768000000000001</v>
      </c>
      <c r="CN128" s="155">
        <v>0</v>
      </c>
      <c r="CO128" s="166"/>
      <c r="CP128" s="152"/>
      <c r="CQ128" s="152"/>
      <c r="CR128" s="166">
        <v>35</v>
      </c>
      <c r="CS128" s="166">
        <v>51</v>
      </c>
      <c r="CT128" s="158">
        <v>0.5</v>
      </c>
      <c r="CU128" s="169">
        <v>7.4000000000000003E-3</v>
      </c>
      <c r="CV128" s="166">
        <v>46</v>
      </c>
      <c r="CW128" s="166">
        <v>35</v>
      </c>
      <c r="CX128" s="166">
        <v>52</v>
      </c>
      <c r="CY128" s="158">
        <v>0.5</v>
      </c>
      <c r="CZ128" s="169">
        <v>8.7999999999999995E-2</v>
      </c>
      <c r="DA128" s="166">
        <v>35</v>
      </c>
      <c r="DB128" s="166">
        <v>35</v>
      </c>
      <c r="DC128" s="166">
        <v>98</v>
      </c>
      <c r="DD128" s="158">
        <v>1.5</v>
      </c>
      <c r="DE128" s="172">
        <v>1.73E-6</v>
      </c>
      <c r="DF128" s="166">
        <v>47</v>
      </c>
      <c r="DG128" s="166"/>
      <c r="DH128" s="158"/>
      <c r="DI128" s="161"/>
      <c r="DJ128" s="60" t="s">
        <v>661</v>
      </c>
      <c r="DK128" s="60">
        <v>254</v>
      </c>
      <c r="DL128" s="158">
        <v>997.53200000000004</v>
      </c>
      <c r="DM128" s="158">
        <v>8.5999999999999993E-2</v>
      </c>
      <c r="DN128" s="166">
        <v>177</v>
      </c>
      <c r="DO128" s="155">
        <v>13.789</v>
      </c>
      <c r="DP128" s="155">
        <v>1E-3</v>
      </c>
      <c r="DQ128" s="166">
        <v>177</v>
      </c>
      <c r="DR128" s="155">
        <v>38.767000000000003</v>
      </c>
      <c r="DS128" s="155">
        <v>0</v>
      </c>
      <c r="DT128" s="166">
        <v>36</v>
      </c>
      <c r="DU128" s="152">
        <v>172.97300000000001</v>
      </c>
      <c r="DV128" s="152">
        <v>3.1E-2</v>
      </c>
      <c r="DW128" s="166">
        <v>35</v>
      </c>
      <c r="DX128" s="166">
        <v>49</v>
      </c>
      <c r="DY128" s="158">
        <v>1</v>
      </c>
      <c r="DZ128" s="169">
        <v>7.1999999999999998E-3</v>
      </c>
      <c r="EA128" s="166">
        <v>44</v>
      </c>
      <c r="EB128" s="166">
        <v>35</v>
      </c>
      <c r="EC128" s="166">
        <v>56</v>
      </c>
      <c r="ED128" s="158">
        <v>0.5</v>
      </c>
      <c r="EE128" s="169">
        <v>9.0399999999999994E-2</v>
      </c>
      <c r="EF128" s="166">
        <v>44</v>
      </c>
      <c r="EG128" s="166">
        <v>35</v>
      </c>
      <c r="EH128" s="166">
        <v>91</v>
      </c>
      <c r="EI128" s="158">
        <v>1.5</v>
      </c>
      <c r="EJ128" s="172">
        <v>1.57E-6</v>
      </c>
      <c r="EK128" s="166">
        <v>45</v>
      </c>
      <c r="EL128" s="166">
        <v>6</v>
      </c>
      <c r="EM128" s="158">
        <v>18.097999999999999</v>
      </c>
      <c r="EN128" s="161">
        <v>0.05</v>
      </c>
    </row>
    <row r="129" spans="1:144" ht="16" customHeight="1" x14ac:dyDescent="0.15">
      <c r="A129" s="28" t="s">
        <v>123</v>
      </c>
      <c r="B129" s="28">
        <v>26</v>
      </c>
      <c r="C129" s="28">
        <v>2</v>
      </c>
      <c r="D129" s="28" t="s">
        <v>605</v>
      </c>
      <c r="E129" s="28">
        <v>10</v>
      </c>
      <c r="F129" s="28">
        <v>19</v>
      </c>
      <c r="G129" s="28">
        <v>2018</v>
      </c>
      <c r="H129" s="29">
        <v>33.83222</v>
      </c>
      <c r="I129" s="35">
        <v>27.09346</v>
      </c>
      <c r="J129" s="30">
        <v>700.56200000000001</v>
      </c>
      <c r="K129" s="31">
        <v>13.893000000000001</v>
      </c>
      <c r="L129" s="31">
        <v>38.801499999999997</v>
      </c>
      <c r="M129" s="31">
        <v>1.5599999999999999E-2</v>
      </c>
      <c r="N129" s="32">
        <v>89.805400000000006</v>
      </c>
      <c r="O129" s="31">
        <v>176.304</v>
      </c>
      <c r="P129" s="31">
        <v>13.787100000000001</v>
      </c>
      <c r="Q129" s="31">
        <v>29.174600000000002</v>
      </c>
      <c r="R129" s="36">
        <v>1.8387</v>
      </c>
      <c r="S129" s="33">
        <v>172.99</v>
      </c>
      <c r="AA129" s="174">
        <v>4982</v>
      </c>
      <c r="AB129" s="174">
        <v>313</v>
      </c>
      <c r="AC129" s="164">
        <v>700.60599999999999</v>
      </c>
      <c r="AD129" s="164">
        <v>7.6999999999999999E-2</v>
      </c>
      <c r="AE129" s="175">
        <v>313</v>
      </c>
      <c r="AF129" s="176">
        <v>13.893000000000001</v>
      </c>
      <c r="AG129" s="176">
        <v>1E-3</v>
      </c>
      <c r="AH129" s="175">
        <v>313</v>
      </c>
      <c r="AI129" s="176">
        <v>38.798999999999999</v>
      </c>
      <c r="AJ129" s="176">
        <v>0</v>
      </c>
      <c r="AK129" s="175">
        <v>313</v>
      </c>
      <c r="AL129" s="175">
        <v>48</v>
      </c>
      <c r="AM129" s="164">
        <v>0.5</v>
      </c>
      <c r="AN129" s="178">
        <v>7.3000000000000001E-3</v>
      </c>
      <c r="AO129" s="175">
        <v>313</v>
      </c>
      <c r="AP129" s="175">
        <v>57</v>
      </c>
      <c r="AQ129" s="164">
        <v>1</v>
      </c>
      <c r="AR129" s="175">
        <v>47</v>
      </c>
      <c r="AS129" s="178">
        <v>9.0300000000000005E-2</v>
      </c>
      <c r="AT129" s="175">
        <v>47</v>
      </c>
      <c r="AU129" s="175">
        <v>313</v>
      </c>
      <c r="AV129" s="175">
        <v>50</v>
      </c>
      <c r="AW129" s="164">
        <v>0.5</v>
      </c>
      <c r="AX129" s="179">
        <v>2.1040000000000001E-6</v>
      </c>
      <c r="AY129" s="209">
        <v>49</v>
      </c>
      <c r="AZ129" s="174" t="s">
        <v>667</v>
      </c>
      <c r="BA129" s="174">
        <v>251</v>
      </c>
      <c r="BB129" s="164">
        <v>699.03399999999999</v>
      </c>
      <c r="BC129" s="164">
        <v>6.8000000000000005E-2</v>
      </c>
      <c r="BD129" s="175">
        <v>175</v>
      </c>
      <c r="BE129" s="176">
        <v>13.893000000000001</v>
      </c>
      <c r="BF129" s="176">
        <v>2E-3</v>
      </c>
      <c r="BG129" s="175">
        <v>175</v>
      </c>
      <c r="BH129" s="176">
        <v>38.793999999999997</v>
      </c>
      <c r="BI129" s="176">
        <v>0</v>
      </c>
      <c r="BJ129" s="175">
        <v>35</v>
      </c>
      <c r="BK129" s="177">
        <v>153.17099999999999</v>
      </c>
      <c r="BL129" s="177">
        <v>5.3999999999999999E-2</v>
      </c>
      <c r="BM129" s="175">
        <v>35</v>
      </c>
      <c r="BN129" s="175">
        <v>49</v>
      </c>
      <c r="BO129" s="164">
        <v>1</v>
      </c>
      <c r="BP129" s="178">
        <v>7.1999999999999998E-3</v>
      </c>
      <c r="BQ129" s="175">
        <v>46</v>
      </c>
      <c r="BR129" s="175">
        <v>35</v>
      </c>
      <c r="BS129" s="175">
        <v>55</v>
      </c>
      <c r="BT129" s="164">
        <v>1</v>
      </c>
      <c r="BU129" s="178">
        <v>9.0200000000000002E-2</v>
      </c>
      <c r="BV129" s="175">
        <v>38</v>
      </c>
      <c r="BW129" s="175">
        <v>35</v>
      </c>
      <c r="BX129" s="175">
        <v>93</v>
      </c>
      <c r="BY129" s="164">
        <v>1.5</v>
      </c>
      <c r="BZ129" s="179">
        <v>1.6700000000000001E-6</v>
      </c>
      <c r="CA129" s="175">
        <v>44</v>
      </c>
      <c r="CB129" s="175">
        <v>6</v>
      </c>
      <c r="CC129" s="164">
        <v>15.750999999999999</v>
      </c>
      <c r="CD129" s="162">
        <v>1.9E-2</v>
      </c>
      <c r="CE129" s="174" t="s">
        <v>668</v>
      </c>
      <c r="CF129" s="174">
        <v>211</v>
      </c>
      <c r="CG129" s="164">
        <v>698.76700000000005</v>
      </c>
      <c r="CH129" s="164">
        <v>7.3999999999999996E-2</v>
      </c>
      <c r="CI129" s="175">
        <v>175</v>
      </c>
      <c r="CJ129" s="176">
        <v>13.893000000000001</v>
      </c>
      <c r="CK129" s="176">
        <v>2E-3</v>
      </c>
      <c r="CL129" s="175">
        <v>175</v>
      </c>
      <c r="CM129" s="176">
        <v>38.802</v>
      </c>
      <c r="CN129" s="176">
        <v>0</v>
      </c>
      <c r="CR129" s="175">
        <v>36</v>
      </c>
      <c r="CS129" s="175">
        <v>51</v>
      </c>
      <c r="CT129" s="164">
        <v>0.5</v>
      </c>
      <c r="CU129" s="178">
        <v>7.4000000000000003E-3</v>
      </c>
      <c r="CV129" s="175">
        <v>46</v>
      </c>
      <c r="CW129" s="175">
        <v>36</v>
      </c>
      <c r="CX129" s="175">
        <v>52</v>
      </c>
      <c r="CY129" s="164">
        <v>1</v>
      </c>
      <c r="CZ129" s="178">
        <v>8.7999999999999995E-2</v>
      </c>
      <c r="DA129" s="175">
        <v>35</v>
      </c>
      <c r="DB129" s="175">
        <v>36</v>
      </c>
      <c r="DC129" s="175">
        <v>98</v>
      </c>
      <c r="DD129" s="164">
        <v>1.5</v>
      </c>
      <c r="DE129" s="179">
        <v>1.73E-6</v>
      </c>
      <c r="DF129" s="175">
        <v>47</v>
      </c>
      <c r="DJ129" s="174" t="s">
        <v>661</v>
      </c>
      <c r="DK129" s="174">
        <v>250</v>
      </c>
      <c r="DL129" s="164">
        <v>698.827</v>
      </c>
      <c r="DM129" s="164">
        <v>7.0999999999999994E-2</v>
      </c>
      <c r="DN129" s="175">
        <v>175</v>
      </c>
      <c r="DO129" s="176">
        <v>13.893000000000001</v>
      </c>
      <c r="DP129" s="176">
        <v>2E-3</v>
      </c>
      <c r="DQ129" s="175">
        <v>175</v>
      </c>
      <c r="DR129" s="176">
        <v>38.799999999999997</v>
      </c>
      <c r="DS129" s="176">
        <v>0</v>
      </c>
      <c r="DT129" s="175">
        <v>35</v>
      </c>
      <c r="DU129" s="177">
        <v>169.64</v>
      </c>
      <c r="DV129" s="177">
        <v>6.2E-2</v>
      </c>
      <c r="DW129" s="175">
        <v>34</v>
      </c>
      <c r="DX129" s="175">
        <v>49</v>
      </c>
      <c r="DY129" s="164">
        <v>0.5</v>
      </c>
      <c r="DZ129" s="178">
        <v>7.1999999999999998E-3</v>
      </c>
      <c r="EA129" s="175">
        <v>44</v>
      </c>
      <c r="EB129" s="175">
        <v>34</v>
      </c>
      <c r="EC129" s="175">
        <v>56</v>
      </c>
      <c r="ED129" s="164">
        <v>0.5</v>
      </c>
      <c r="EE129" s="178">
        <v>9.0399999999999994E-2</v>
      </c>
      <c r="EF129" s="175">
        <v>44</v>
      </c>
      <c r="EG129" s="175">
        <v>34</v>
      </c>
      <c r="EH129" s="175">
        <v>100</v>
      </c>
      <c r="EI129" s="164">
        <v>1.5</v>
      </c>
      <c r="EJ129" s="179">
        <v>1.57E-6</v>
      </c>
      <c r="EK129" s="175">
        <v>45</v>
      </c>
      <c r="EL129" s="175">
        <v>6</v>
      </c>
      <c r="EM129" s="164">
        <v>18.434999999999999</v>
      </c>
      <c r="EN129" s="162">
        <v>7.5999999999999998E-2</v>
      </c>
    </row>
    <row r="130" spans="1:144" ht="16" customHeight="1" x14ac:dyDescent="0.15">
      <c r="A130" s="28" t="s">
        <v>123</v>
      </c>
      <c r="B130" s="28">
        <v>26</v>
      </c>
      <c r="C130" s="28">
        <v>3</v>
      </c>
      <c r="D130" s="28" t="s">
        <v>605</v>
      </c>
      <c r="E130" s="28">
        <v>10</v>
      </c>
      <c r="F130" s="28">
        <v>19</v>
      </c>
      <c r="G130" s="28">
        <v>2018</v>
      </c>
      <c r="H130" s="29">
        <v>33.832140000000003</v>
      </c>
      <c r="I130" s="35">
        <v>27.093779999999999</v>
      </c>
      <c r="J130" s="30">
        <v>500.85199999999998</v>
      </c>
      <c r="K130" s="31">
        <v>14.188800000000001</v>
      </c>
      <c r="L130" s="31">
        <v>38.872399999999999</v>
      </c>
      <c r="M130" s="31">
        <v>1.5599999999999999E-2</v>
      </c>
      <c r="N130" s="32">
        <v>89.785799999999995</v>
      </c>
      <c r="O130" s="31">
        <v>178.67099999999999</v>
      </c>
      <c r="P130" s="31">
        <v>14.1126</v>
      </c>
      <c r="Q130" s="31">
        <v>29.158899999999999</v>
      </c>
      <c r="R130" s="36">
        <v>1.9011</v>
      </c>
      <c r="S130" s="33">
        <v>175.68</v>
      </c>
      <c r="U130" s="34" t="s">
        <v>239</v>
      </c>
      <c r="AA130" s="174">
        <v>4982</v>
      </c>
      <c r="AB130" s="174">
        <v>305</v>
      </c>
      <c r="AC130" s="164">
        <v>500.89400000000001</v>
      </c>
      <c r="AD130" s="164">
        <v>2.8000000000000001E-2</v>
      </c>
      <c r="AE130" s="175">
        <v>305</v>
      </c>
      <c r="AF130" s="176">
        <v>14.192</v>
      </c>
      <c r="AG130" s="176">
        <v>2E-3</v>
      </c>
      <c r="AH130" s="175">
        <v>305</v>
      </c>
      <c r="AI130" s="176">
        <v>38.871000000000002</v>
      </c>
      <c r="AJ130" s="176">
        <v>1E-3</v>
      </c>
      <c r="AK130" s="175">
        <v>305</v>
      </c>
      <c r="AL130" s="175">
        <v>48</v>
      </c>
      <c r="AM130" s="164">
        <v>0.5</v>
      </c>
      <c r="AN130" s="178">
        <v>7.3000000000000001E-3</v>
      </c>
      <c r="AO130" s="175">
        <v>305</v>
      </c>
      <c r="AP130" s="175">
        <v>57</v>
      </c>
      <c r="AQ130" s="164">
        <v>1</v>
      </c>
      <c r="AR130" s="175">
        <v>47</v>
      </c>
      <c r="AS130" s="178">
        <v>9.0300000000000005E-2</v>
      </c>
      <c r="AT130" s="175">
        <v>47</v>
      </c>
      <c r="AU130" s="175">
        <v>305</v>
      </c>
      <c r="AV130" s="175">
        <v>50</v>
      </c>
      <c r="AW130" s="164">
        <v>0.5</v>
      </c>
      <c r="AX130" s="179">
        <v>2.1040000000000001E-6</v>
      </c>
      <c r="AY130" s="209">
        <v>49</v>
      </c>
      <c r="AZ130" s="174" t="s">
        <v>667</v>
      </c>
      <c r="BA130" s="174">
        <v>243</v>
      </c>
      <c r="BB130" s="164">
        <v>499.233</v>
      </c>
      <c r="BC130" s="164">
        <v>2.5000000000000001E-2</v>
      </c>
      <c r="BD130" s="175">
        <v>170</v>
      </c>
      <c r="BE130" s="176">
        <v>14.202</v>
      </c>
      <c r="BF130" s="176">
        <v>3.0000000000000001E-3</v>
      </c>
      <c r="BG130" s="175">
        <v>170</v>
      </c>
      <c r="BH130" s="176">
        <v>38.868000000000002</v>
      </c>
      <c r="BI130" s="176">
        <v>0</v>
      </c>
      <c r="BJ130" s="175">
        <v>34</v>
      </c>
      <c r="BK130" s="177">
        <v>154.99600000000001</v>
      </c>
      <c r="BL130" s="177">
        <v>8.7999999999999995E-2</v>
      </c>
      <c r="BM130" s="175">
        <v>34</v>
      </c>
      <c r="BN130" s="175">
        <v>49</v>
      </c>
      <c r="BO130" s="164">
        <v>1</v>
      </c>
      <c r="BP130" s="178">
        <v>7.1999999999999998E-3</v>
      </c>
      <c r="BQ130" s="175">
        <v>46</v>
      </c>
      <c r="BR130" s="175">
        <v>34</v>
      </c>
      <c r="BS130" s="175">
        <v>56</v>
      </c>
      <c r="BT130" s="164">
        <v>1.5</v>
      </c>
      <c r="BU130" s="178">
        <v>9.0200000000000002E-2</v>
      </c>
      <c r="BV130" s="175">
        <v>38</v>
      </c>
      <c r="BW130" s="175">
        <v>34</v>
      </c>
      <c r="BX130" s="175">
        <v>96</v>
      </c>
      <c r="BY130" s="164">
        <v>2</v>
      </c>
      <c r="BZ130" s="179">
        <v>1.6700000000000001E-6</v>
      </c>
      <c r="CA130" s="175">
        <v>44</v>
      </c>
      <c r="CB130" s="175">
        <v>5</v>
      </c>
      <c r="CC130" s="164">
        <v>15.571</v>
      </c>
      <c r="CD130" s="162">
        <v>2.3E-2</v>
      </c>
      <c r="CE130" s="174" t="s">
        <v>668</v>
      </c>
      <c r="CF130" s="174">
        <v>205</v>
      </c>
      <c r="CG130" s="164">
        <v>499.06700000000001</v>
      </c>
      <c r="CH130" s="164">
        <v>2.5000000000000001E-2</v>
      </c>
      <c r="CI130" s="175">
        <v>171</v>
      </c>
      <c r="CJ130" s="176">
        <v>14.202</v>
      </c>
      <c r="CK130" s="176">
        <v>3.0000000000000001E-3</v>
      </c>
      <c r="CL130" s="175">
        <v>171</v>
      </c>
      <c r="CM130" s="176">
        <v>38.875999999999998</v>
      </c>
      <c r="CN130" s="176">
        <v>1E-3</v>
      </c>
      <c r="CR130" s="175">
        <v>34</v>
      </c>
      <c r="CS130" s="175">
        <v>52</v>
      </c>
      <c r="CT130" s="164">
        <v>0.5</v>
      </c>
      <c r="CU130" s="178">
        <v>7.4000000000000003E-3</v>
      </c>
      <c r="CV130" s="175">
        <v>46</v>
      </c>
      <c r="CW130" s="175">
        <v>34</v>
      </c>
      <c r="CX130" s="175">
        <v>52</v>
      </c>
      <c r="CY130" s="164">
        <v>1</v>
      </c>
      <c r="CZ130" s="178">
        <v>8.7999999999999995E-2</v>
      </c>
      <c r="DA130" s="175">
        <v>35</v>
      </c>
      <c r="DB130" s="175">
        <v>34</v>
      </c>
      <c r="DC130" s="175">
        <v>99</v>
      </c>
      <c r="DD130" s="164">
        <v>2.5</v>
      </c>
      <c r="DE130" s="179">
        <v>1.73E-6</v>
      </c>
      <c r="DF130" s="175">
        <v>47</v>
      </c>
      <c r="DJ130" s="174" t="s">
        <v>661</v>
      </c>
      <c r="DK130" s="174">
        <v>244</v>
      </c>
      <c r="DL130" s="164">
        <v>499.10199999999998</v>
      </c>
      <c r="DM130" s="164">
        <v>2.5000000000000001E-2</v>
      </c>
      <c r="DN130" s="175">
        <v>170</v>
      </c>
      <c r="DO130" s="176">
        <v>14.201000000000001</v>
      </c>
      <c r="DP130" s="176">
        <v>2E-3</v>
      </c>
      <c r="DQ130" s="175">
        <v>170</v>
      </c>
      <c r="DR130" s="176">
        <v>38.874000000000002</v>
      </c>
      <c r="DS130" s="176">
        <v>0</v>
      </c>
      <c r="DT130" s="175">
        <v>34</v>
      </c>
      <c r="DU130" s="177">
        <v>171.80600000000001</v>
      </c>
      <c r="DV130" s="177">
        <v>0.10100000000000001</v>
      </c>
      <c r="DW130" s="175">
        <v>34</v>
      </c>
      <c r="DX130" s="175">
        <v>50</v>
      </c>
      <c r="DY130" s="164">
        <v>0.5</v>
      </c>
      <c r="DZ130" s="178">
        <v>7.1999999999999998E-3</v>
      </c>
      <c r="EA130" s="175">
        <v>44</v>
      </c>
      <c r="EB130" s="175">
        <v>34</v>
      </c>
      <c r="EC130" s="175">
        <v>56</v>
      </c>
      <c r="ED130" s="164">
        <v>0.5</v>
      </c>
      <c r="EE130" s="178">
        <v>9.0399999999999994E-2</v>
      </c>
      <c r="EF130" s="175">
        <v>44</v>
      </c>
      <c r="EG130" s="175">
        <v>34</v>
      </c>
      <c r="EH130" s="175">
        <v>98</v>
      </c>
      <c r="EI130" s="164">
        <v>2</v>
      </c>
      <c r="EJ130" s="179">
        <v>1.57E-6</v>
      </c>
      <c r="EK130" s="175">
        <v>45</v>
      </c>
      <c r="EL130" s="175">
        <v>6</v>
      </c>
      <c r="EM130" s="164">
        <v>18.181999999999999</v>
      </c>
      <c r="EN130" s="162">
        <v>3.5000000000000003E-2</v>
      </c>
    </row>
    <row r="131" spans="1:144" ht="16" customHeight="1" x14ac:dyDescent="0.15">
      <c r="A131" s="28" t="s">
        <v>123</v>
      </c>
      <c r="B131" s="28">
        <v>26</v>
      </c>
      <c r="C131" s="28">
        <v>4</v>
      </c>
      <c r="D131" s="28" t="s">
        <v>605</v>
      </c>
      <c r="E131" s="28">
        <v>10</v>
      </c>
      <c r="F131" s="28">
        <v>19</v>
      </c>
      <c r="G131" s="28">
        <v>2018</v>
      </c>
      <c r="H131" s="29">
        <v>33.832160000000002</v>
      </c>
      <c r="I131" s="35">
        <v>27.093520000000002</v>
      </c>
      <c r="J131" s="30">
        <v>301.06</v>
      </c>
      <c r="K131" s="31">
        <v>15.0755</v>
      </c>
      <c r="L131" s="31">
        <v>39.035400000000003</v>
      </c>
      <c r="M131" s="31">
        <v>2.0199999999999999E-2</v>
      </c>
      <c r="N131" s="32">
        <v>89.801000000000002</v>
      </c>
      <c r="O131" s="31">
        <v>198.05699999999999</v>
      </c>
      <c r="P131" s="31">
        <v>15.0281</v>
      </c>
      <c r="Q131" s="31">
        <v>29.0807</v>
      </c>
      <c r="R131" s="36">
        <v>2.1227999999999998</v>
      </c>
      <c r="S131" s="33">
        <v>193.11</v>
      </c>
      <c r="AA131" s="174">
        <v>4982</v>
      </c>
      <c r="AB131" s="174">
        <v>297</v>
      </c>
      <c r="AC131" s="164">
        <v>301.07</v>
      </c>
      <c r="AD131" s="164">
        <v>2.8000000000000001E-2</v>
      </c>
      <c r="AE131" s="175">
        <v>297</v>
      </c>
      <c r="AF131" s="176">
        <v>15.077999999999999</v>
      </c>
      <c r="AG131" s="176">
        <v>3.0000000000000001E-3</v>
      </c>
      <c r="AH131" s="175">
        <v>297</v>
      </c>
      <c r="AI131" s="176">
        <v>39.033999999999999</v>
      </c>
      <c r="AJ131" s="176">
        <v>0</v>
      </c>
      <c r="AK131" s="175">
        <v>297</v>
      </c>
      <c r="AL131" s="175">
        <v>48</v>
      </c>
      <c r="AM131" s="164">
        <v>0.5</v>
      </c>
      <c r="AN131" s="178">
        <v>7.3000000000000001E-3</v>
      </c>
      <c r="AO131" s="175">
        <v>297</v>
      </c>
      <c r="AP131" s="175">
        <v>54</v>
      </c>
      <c r="AQ131" s="164">
        <v>1</v>
      </c>
      <c r="AR131" s="175">
        <v>47</v>
      </c>
      <c r="AS131" s="178">
        <v>9.0300000000000005E-2</v>
      </c>
      <c r="AT131" s="175">
        <v>47</v>
      </c>
      <c r="AU131" s="175">
        <v>297</v>
      </c>
      <c r="AV131" s="175">
        <v>50</v>
      </c>
      <c r="AW131" s="164">
        <v>0.5</v>
      </c>
      <c r="AX131" s="179">
        <v>2.1040000000000001E-6</v>
      </c>
      <c r="AY131" s="209">
        <v>49</v>
      </c>
      <c r="AZ131" s="174" t="s">
        <v>667</v>
      </c>
      <c r="BA131" s="174">
        <v>238</v>
      </c>
      <c r="BB131" s="164">
        <v>299.32799999999997</v>
      </c>
      <c r="BC131" s="164">
        <v>2.5999999999999999E-2</v>
      </c>
      <c r="BD131" s="175">
        <v>166</v>
      </c>
      <c r="BE131" s="176">
        <v>15.093999999999999</v>
      </c>
      <c r="BF131" s="176">
        <v>4.0000000000000001E-3</v>
      </c>
      <c r="BG131" s="175">
        <v>166</v>
      </c>
      <c r="BH131" s="176">
        <v>39.030999999999999</v>
      </c>
      <c r="BI131" s="176">
        <v>0</v>
      </c>
      <c r="BJ131" s="175">
        <v>33</v>
      </c>
      <c r="BK131" s="177">
        <v>170.417</v>
      </c>
      <c r="BL131" s="177">
        <v>0.156</v>
      </c>
      <c r="BM131" s="175">
        <v>34</v>
      </c>
      <c r="BN131" s="175">
        <v>50</v>
      </c>
      <c r="BO131" s="164">
        <v>0.5</v>
      </c>
      <c r="BP131" s="178">
        <v>7.1999999999999998E-3</v>
      </c>
      <c r="BQ131" s="175">
        <v>46</v>
      </c>
      <c r="BR131" s="175">
        <v>34</v>
      </c>
      <c r="BS131" s="175">
        <v>56</v>
      </c>
      <c r="BT131" s="164">
        <v>1.5</v>
      </c>
      <c r="BU131" s="178">
        <v>9.0200000000000002E-2</v>
      </c>
      <c r="BV131" s="175">
        <v>38</v>
      </c>
      <c r="BW131" s="175">
        <v>34</v>
      </c>
      <c r="BX131" s="175">
        <v>93</v>
      </c>
      <c r="BY131" s="164">
        <v>2</v>
      </c>
      <c r="BZ131" s="179">
        <v>1.6700000000000001E-6</v>
      </c>
      <c r="CA131" s="175">
        <v>44</v>
      </c>
      <c r="CB131" s="175">
        <v>5</v>
      </c>
      <c r="CC131" s="164">
        <v>13.577999999999999</v>
      </c>
      <c r="CD131" s="162">
        <v>1.7999999999999999E-2</v>
      </c>
      <c r="CE131" s="174" t="s">
        <v>668</v>
      </c>
      <c r="CF131" s="174">
        <v>200</v>
      </c>
      <c r="CG131" s="164">
        <v>299.26299999999998</v>
      </c>
      <c r="CH131" s="164">
        <v>2.9000000000000001E-2</v>
      </c>
      <c r="CI131" s="175">
        <v>166</v>
      </c>
      <c r="CJ131" s="176">
        <v>15.093999999999999</v>
      </c>
      <c r="CK131" s="176">
        <v>4.0000000000000001E-3</v>
      </c>
      <c r="CL131" s="175">
        <v>166</v>
      </c>
      <c r="CM131" s="176">
        <v>39.039000000000001</v>
      </c>
      <c r="CN131" s="176">
        <v>1E-3</v>
      </c>
      <c r="CR131" s="175">
        <v>34</v>
      </c>
      <c r="CS131" s="175">
        <v>52</v>
      </c>
      <c r="CT131" s="164">
        <v>0.5</v>
      </c>
      <c r="CU131" s="178">
        <v>7.4000000000000003E-3</v>
      </c>
      <c r="CV131" s="175">
        <v>46</v>
      </c>
      <c r="CW131" s="175">
        <v>34</v>
      </c>
      <c r="CX131" s="175">
        <v>52</v>
      </c>
      <c r="CY131" s="164">
        <v>1</v>
      </c>
      <c r="CZ131" s="178">
        <v>8.7999999999999995E-2</v>
      </c>
      <c r="DA131" s="175">
        <v>35</v>
      </c>
      <c r="DB131" s="175">
        <v>34</v>
      </c>
      <c r="DC131" s="175">
        <v>96</v>
      </c>
      <c r="DD131" s="164">
        <v>2</v>
      </c>
      <c r="DE131" s="179">
        <v>1.73E-6</v>
      </c>
      <c r="DF131" s="175">
        <v>47</v>
      </c>
      <c r="DJ131" s="174" t="s">
        <v>661</v>
      </c>
      <c r="DK131" s="174">
        <v>238</v>
      </c>
      <c r="DL131" s="164">
        <v>299.28500000000003</v>
      </c>
      <c r="DM131" s="164">
        <v>2.5000000000000001E-2</v>
      </c>
      <c r="DN131" s="175">
        <v>166</v>
      </c>
      <c r="DO131" s="176">
        <v>15.093999999999999</v>
      </c>
      <c r="DP131" s="176">
        <v>3.0000000000000001E-3</v>
      </c>
      <c r="DQ131" s="175">
        <v>166</v>
      </c>
      <c r="DR131" s="176">
        <v>39.036999999999999</v>
      </c>
      <c r="DS131" s="176">
        <v>1E-3</v>
      </c>
      <c r="DT131" s="175">
        <v>33</v>
      </c>
      <c r="DU131" s="177">
        <v>188.982</v>
      </c>
      <c r="DV131" s="177">
        <v>0.20300000000000001</v>
      </c>
      <c r="DW131" s="175">
        <v>33</v>
      </c>
      <c r="DX131" s="175">
        <v>49</v>
      </c>
      <c r="DY131" s="164">
        <v>1</v>
      </c>
      <c r="DZ131" s="178">
        <v>7.1999999999999998E-3</v>
      </c>
      <c r="EA131" s="175">
        <v>44</v>
      </c>
      <c r="EB131" s="175">
        <v>33</v>
      </c>
      <c r="EC131" s="175">
        <v>56</v>
      </c>
      <c r="ED131" s="164">
        <v>1</v>
      </c>
      <c r="EE131" s="178">
        <v>9.0399999999999994E-2</v>
      </c>
      <c r="EF131" s="175">
        <v>44</v>
      </c>
      <c r="EG131" s="175">
        <v>33</v>
      </c>
      <c r="EH131" s="175">
        <v>94</v>
      </c>
      <c r="EI131" s="164">
        <v>1.5</v>
      </c>
      <c r="EJ131" s="179">
        <v>1.57E-6</v>
      </c>
      <c r="EK131" s="175">
        <v>45</v>
      </c>
      <c r="EL131" s="175">
        <v>6</v>
      </c>
      <c r="EM131" s="164">
        <v>16.155000000000001</v>
      </c>
      <c r="EN131" s="162">
        <v>5.6000000000000001E-2</v>
      </c>
    </row>
    <row r="132" spans="1:144" ht="16" customHeight="1" x14ac:dyDescent="0.15">
      <c r="A132" s="28" t="s">
        <v>123</v>
      </c>
      <c r="B132" s="28">
        <v>26</v>
      </c>
      <c r="C132" s="28">
        <v>5</v>
      </c>
      <c r="D132" s="28" t="s">
        <v>605</v>
      </c>
      <c r="E132" s="28">
        <v>10</v>
      </c>
      <c r="F132" s="28">
        <v>19</v>
      </c>
      <c r="G132" s="28">
        <v>2018</v>
      </c>
      <c r="H132" s="29">
        <v>33.832279999999997</v>
      </c>
      <c r="I132" s="35">
        <v>27.093160000000001</v>
      </c>
      <c r="J132" s="30">
        <v>251.066</v>
      </c>
      <c r="K132" s="31">
        <v>15.436500000000001</v>
      </c>
      <c r="L132" s="31">
        <v>39.0837</v>
      </c>
      <c r="M132" s="31">
        <v>2.3800000000000002E-2</v>
      </c>
      <c r="N132" s="32">
        <v>89.770700000000005</v>
      </c>
      <c r="O132" s="31">
        <v>201.99100000000001</v>
      </c>
      <c r="P132" s="31">
        <v>15.3964</v>
      </c>
      <c r="Q132" s="31">
        <v>29.0337</v>
      </c>
      <c r="R132" s="36">
        <v>2.1768000000000001</v>
      </c>
      <c r="S132" s="33">
        <v>197.62</v>
      </c>
      <c r="U132" s="34" t="s">
        <v>240</v>
      </c>
      <c r="AA132" s="174">
        <v>4982</v>
      </c>
      <c r="AB132" s="174">
        <v>298</v>
      </c>
      <c r="AC132" s="164">
        <v>251.148</v>
      </c>
      <c r="AD132" s="164">
        <v>4.2000000000000003E-2</v>
      </c>
      <c r="AE132" s="175">
        <v>298</v>
      </c>
      <c r="AF132" s="176">
        <v>15.436999999999999</v>
      </c>
      <c r="AG132" s="176">
        <v>2E-3</v>
      </c>
      <c r="AH132" s="175">
        <v>298</v>
      </c>
      <c r="AI132" s="176">
        <v>39.082000000000001</v>
      </c>
      <c r="AJ132" s="176">
        <v>0</v>
      </c>
      <c r="AK132" s="175">
        <v>298</v>
      </c>
      <c r="AL132" s="175">
        <v>48</v>
      </c>
      <c r="AM132" s="164">
        <v>0.5</v>
      </c>
      <c r="AN132" s="178">
        <v>7.3000000000000001E-3</v>
      </c>
      <c r="AO132" s="175">
        <v>298</v>
      </c>
      <c r="AP132" s="175">
        <v>58</v>
      </c>
      <c r="AQ132" s="164">
        <v>1</v>
      </c>
      <c r="AR132" s="175">
        <v>47</v>
      </c>
      <c r="AS132" s="178">
        <v>9.0300000000000005E-2</v>
      </c>
      <c r="AT132" s="175">
        <v>47</v>
      </c>
      <c r="AU132" s="175">
        <v>298</v>
      </c>
      <c r="AV132" s="175">
        <v>50</v>
      </c>
      <c r="AW132" s="164">
        <v>0.5</v>
      </c>
      <c r="AX132" s="179">
        <v>2.1040000000000001E-6</v>
      </c>
      <c r="AY132" s="209">
        <v>49</v>
      </c>
      <c r="AZ132" s="174" t="s">
        <v>667</v>
      </c>
      <c r="BA132" s="174">
        <v>238</v>
      </c>
      <c r="BB132" s="164">
        <v>249.37299999999999</v>
      </c>
      <c r="BC132" s="164">
        <v>4.1000000000000002E-2</v>
      </c>
      <c r="BD132" s="175">
        <v>166</v>
      </c>
      <c r="BE132" s="176">
        <v>15.446999999999999</v>
      </c>
      <c r="BF132" s="176">
        <v>3.0000000000000001E-3</v>
      </c>
      <c r="BG132" s="175">
        <v>166</v>
      </c>
      <c r="BH132" s="176">
        <v>39.078000000000003</v>
      </c>
      <c r="BI132" s="176">
        <v>0</v>
      </c>
      <c r="BJ132" s="175">
        <v>33</v>
      </c>
      <c r="BK132" s="177">
        <v>174.375</v>
      </c>
      <c r="BL132" s="177">
        <v>6.5000000000000002E-2</v>
      </c>
      <c r="BM132" s="175">
        <v>33</v>
      </c>
      <c r="BN132" s="175">
        <v>50</v>
      </c>
      <c r="BO132" s="164">
        <v>0.5</v>
      </c>
      <c r="BP132" s="178">
        <v>7.1999999999999998E-3</v>
      </c>
      <c r="BQ132" s="175">
        <v>46</v>
      </c>
      <c r="BR132" s="175">
        <v>33</v>
      </c>
      <c r="BS132" s="175">
        <v>56</v>
      </c>
      <c r="BT132" s="164">
        <v>1.5</v>
      </c>
      <c r="BU132" s="178">
        <v>9.0200000000000002E-2</v>
      </c>
      <c r="BV132" s="175">
        <v>38</v>
      </c>
      <c r="BW132" s="175">
        <v>33</v>
      </c>
      <c r="BX132" s="175">
        <v>93</v>
      </c>
      <c r="BY132" s="164">
        <v>2.5</v>
      </c>
      <c r="BZ132" s="179">
        <v>1.6700000000000001E-6</v>
      </c>
      <c r="CA132" s="175">
        <v>44</v>
      </c>
      <c r="CB132" s="175">
        <v>6</v>
      </c>
      <c r="CC132" s="164">
        <v>12.724</v>
      </c>
      <c r="CD132" s="162">
        <v>4.7E-2</v>
      </c>
      <c r="CE132" s="174" t="s">
        <v>668</v>
      </c>
      <c r="CF132" s="174">
        <v>198</v>
      </c>
      <c r="CG132" s="164">
        <v>249.339</v>
      </c>
      <c r="CH132" s="164">
        <v>4.1000000000000002E-2</v>
      </c>
      <c r="CI132" s="175">
        <v>165</v>
      </c>
      <c r="CJ132" s="176">
        <v>15.446</v>
      </c>
      <c r="CK132" s="176">
        <v>3.0000000000000001E-3</v>
      </c>
      <c r="CL132" s="175">
        <v>165</v>
      </c>
      <c r="CM132" s="176">
        <v>39.085999999999999</v>
      </c>
      <c r="CN132" s="176">
        <v>0</v>
      </c>
      <c r="CR132" s="175">
        <v>33</v>
      </c>
      <c r="CS132" s="175">
        <v>54</v>
      </c>
      <c r="CT132" s="164">
        <v>0.5</v>
      </c>
      <c r="CU132" s="178">
        <v>7.4000000000000003E-3</v>
      </c>
      <c r="CV132" s="175">
        <v>46</v>
      </c>
      <c r="CW132" s="175">
        <v>33</v>
      </c>
      <c r="CX132" s="175">
        <v>52</v>
      </c>
      <c r="CY132" s="164">
        <v>0.5</v>
      </c>
      <c r="CZ132" s="178">
        <v>8.7999999999999995E-2</v>
      </c>
      <c r="DA132" s="175">
        <v>35</v>
      </c>
      <c r="DB132" s="175">
        <v>33</v>
      </c>
      <c r="DC132" s="175">
        <v>97</v>
      </c>
      <c r="DD132" s="164">
        <v>2</v>
      </c>
      <c r="DE132" s="179">
        <v>1.73E-6</v>
      </c>
      <c r="DF132" s="175">
        <v>47</v>
      </c>
      <c r="DJ132" s="174" t="s">
        <v>661</v>
      </c>
      <c r="DK132" s="174">
        <v>236</v>
      </c>
      <c r="DL132" s="164">
        <v>249.34399999999999</v>
      </c>
      <c r="DM132" s="164">
        <v>3.5999999999999997E-2</v>
      </c>
      <c r="DN132" s="175">
        <v>166</v>
      </c>
      <c r="DO132" s="176">
        <v>15.448</v>
      </c>
      <c r="DP132" s="176">
        <v>2E-3</v>
      </c>
      <c r="DQ132" s="175">
        <v>166</v>
      </c>
      <c r="DR132" s="176">
        <v>39.084000000000003</v>
      </c>
      <c r="DS132" s="176">
        <v>0</v>
      </c>
      <c r="DT132" s="175">
        <v>33</v>
      </c>
      <c r="DU132" s="177">
        <v>193.29</v>
      </c>
      <c r="DV132" s="177">
        <v>0.111</v>
      </c>
      <c r="DW132" s="175">
        <v>32</v>
      </c>
      <c r="DX132" s="175">
        <v>50</v>
      </c>
      <c r="DY132" s="164">
        <v>0.5</v>
      </c>
      <c r="DZ132" s="178">
        <v>7.1999999999999998E-3</v>
      </c>
      <c r="EA132" s="175">
        <v>44</v>
      </c>
      <c r="EB132" s="175">
        <v>32</v>
      </c>
      <c r="EC132" s="175">
        <v>56</v>
      </c>
      <c r="ED132" s="164">
        <v>0.5</v>
      </c>
      <c r="EE132" s="178">
        <v>9.0399999999999994E-2</v>
      </c>
      <c r="EF132" s="175">
        <v>44</v>
      </c>
      <c r="EG132" s="175">
        <v>32</v>
      </c>
      <c r="EH132" s="175">
        <v>96</v>
      </c>
      <c r="EI132" s="164">
        <v>2</v>
      </c>
      <c r="EJ132" s="179">
        <v>1.57E-6</v>
      </c>
      <c r="EK132" s="175">
        <v>45</v>
      </c>
      <c r="EL132" s="175">
        <v>5</v>
      </c>
      <c r="EM132" s="164">
        <v>15.29</v>
      </c>
      <c r="EN132" s="162">
        <v>3.1E-2</v>
      </c>
    </row>
    <row r="133" spans="1:144" ht="16" customHeight="1" x14ac:dyDescent="0.15">
      <c r="A133" s="28" t="s">
        <v>123</v>
      </c>
      <c r="B133" s="28">
        <v>26</v>
      </c>
      <c r="C133" s="28">
        <v>6</v>
      </c>
      <c r="D133" s="28" t="s">
        <v>605</v>
      </c>
      <c r="E133" s="28">
        <v>10</v>
      </c>
      <c r="F133" s="28">
        <v>19</v>
      </c>
      <c r="G133" s="28">
        <v>2018</v>
      </c>
      <c r="H133" s="29">
        <v>33.832479999999997</v>
      </c>
      <c r="I133" s="35">
        <v>27.092700000000001</v>
      </c>
      <c r="J133" s="30">
        <v>200.727</v>
      </c>
      <c r="K133" s="31">
        <v>15.842599999999999</v>
      </c>
      <c r="L133" s="31">
        <v>39.124499999999998</v>
      </c>
      <c r="M133" s="31">
        <v>2.5999999999999999E-2</v>
      </c>
      <c r="N133" s="32">
        <v>89.765799999999999</v>
      </c>
      <c r="O133" s="31">
        <v>206.131</v>
      </c>
      <c r="P133" s="31">
        <v>15.81</v>
      </c>
      <c r="Q133" s="31">
        <v>28.969000000000001</v>
      </c>
      <c r="R133" s="36">
        <v>2.2416</v>
      </c>
      <c r="S133" s="33">
        <v>201.86</v>
      </c>
      <c r="U133" s="34" t="s">
        <v>241</v>
      </c>
      <c r="AA133" s="174">
        <v>4982</v>
      </c>
      <c r="AB133" s="174">
        <v>306</v>
      </c>
      <c r="AC133" s="164">
        <v>200.71</v>
      </c>
      <c r="AD133" s="164">
        <v>2.5999999999999999E-2</v>
      </c>
      <c r="AE133" s="175">
        <v>306</v>
      </c>
      <c r="AF133" s="176">
        <v>15.85</v>
      </c>
      <c r="AG133" s="176">
        <v>8.0000000000000002E-3</v>
      </c>
      <c r="AH133" s="175">
        <v>306</v>
      </c>
      <c r="AI133" s="176">
        <v>39.122999999999998</v>
      </c>
      <c r="AJ133" s="176">
        <v>1E-3</v>
      </c>
      <c r="AK133" s="175">
        <v>306</v>
      </c>
      <c r="AL133" s="175">
        <v>48</v>
      </c>
      <c r="AM133" s="164">
        <v>0.5</v>
      </c>
      <c r="AN133" s="178">
        <v>7.3000000000000001E-3</v>
      </c>
      <c r="AO133" s="175">
        <v>306</v>
      </c>
      <c r="AP133" s="175">
        <v>58</v>
      </c>
      <c r="AQ133" s="164">
        <v>1</v>
      </c>
      <c r="AR133" s="175">
        <v>47</v>
      </c>
      <c r="AS133" s="178">
        <v>9.0300000000000005E-2</v>
      </c>
      <c r="AT133" s="175">
        <v>47</v>
      </c>
      <c r="AU133" s="175">
        <v>306</v>
      </c>
      <c r="AV133" s="175">
        <v>50</v>
      </c>
      <c r="AW133" s="164">
        <v>0.5</v>
      </c>
      <c r="AX133" s="179">
        <v>2.1040000000000001E-6</v>
      </c>
      <c r="AY133" s="209">
        <v>49</v>
      </c>
      <c r="AZ133" s="174" t="s">
        <v>667</v>
      </c>
      <c r="BA133" s="174">
        <v>243</v>
      </c>
      <c r="BB133" s="164">
        <v>198.923</v>
      </c>
      <c r="BC133" s="164">
        <v>2.5000000000000001E-2</v>
      </c>
      <c r="BD133" s="175">
        <v>169</v>
      </c>
      <c r="BE133" s="176">
        <v>15.858000000000001</v>
      </c>
      <c r="BF133" s="176">
        <v>5.0000000000000001E-3</v>
      </c>
      <c r="BG133" s="175">
        <v>169</v>
      </c>
      <c r="BH133" s="176">
        <v>39.118000000000002</v>
      </c>
      <c r="BI133" s="176">
        <v>0</v>
      </c>
      <c r="BJ133" s="175">
        <v>34</v>
      </c>
      <c r="BK133" s="177">
        <v>178.078</v>
      </c>
      <c r="BL133" s="177">
        <v>0.17199999999999999</v>
      </c>
      <c r="BM133" s="175">
        <v>34</v>
      </c>
      <c r="BN133" s="175">
        <v>52</v>
      </c>
      <c r="BO133" s="164">
        <v>1</v>
      </c>
      <c r="BP133" s="178">
        <v>7.1999999999999998E-3</v>
      </c>
      <c r="BQ133" s="175">
        <v>46</v>
      </c>
      <c r="BR133" s="175">
        <v>34</v>
      </c>
      <c r="BS133" s="175">
        <v>56</v>
      </c>
      <c r="BT133" s="164">
        <v>1</v>
      </c>
      <c r="BU133" s="178">
        <v>9.0200000000000002E-2</v>
      </c>
      <c r="BV133" s="175">
        <v>38</v>
      </c>
      <c r="BW133" s="175">
        <v>34</v>
      </c>
      <c r="BX133" s="175">
        <v>93</v>
      </c>
      <c r="BY133" s="164">
        <v>1.5</v>
      </c>
      <c r="BZ133" s="179">
        <v>1.6700000000000001E-6</v>
      </c>
      <c r="CA133" s="175">
        <v>44</v>
      </c>
      <c r="CB133" s="175">
        <v>6</v>
      </c>
      <c r="CC133" s="164">
        <v>11.952999999999999</v>
      </c>
      <c r="CD133" s="162">
        <v>1.6E-2</v>
      </c>
      <c r="CE133" s="174" t="s">
        <v>668</v>
      </c>
      <c r="CF133" s="174">
        <v>203</v>
      </c>
      <c r="CG133" s="164">
        <v>198.911</v>
      </c>
      <c r="CH133" s="164">
        <v>2.7E-2</v>
      </c>
      <c r="CI133" s="175">
        <v>169</v>
      </c>
      <c r="CJ133" s="176">
        <v>15.861000000000001</v>
      </c>
      <c r="CK133" s="176">
        <v>7.0000000000000001E-3</v>
      </c>
      <c r="CL133" s="175">
        <v>169</v>
      </c>
      <c r="CM133" s="176">
        <v>39.125999999999998</v>
      </c>
      <c r="CN133" s="176">
        <v>1E-3</v>
      </c>
      <c r="CR133" s="175">
        <v>34</v>
      </c>
      <c r="CS133" s="175">
        <v>56</v>
      </c>
      <c r="CT133" s="164">
        <v>1</v>
      </c>
      <c r="CU133" s="178">
        <v>7.4000000000000003E-3</v>
      </c>
      <c r="CV133" s="175">
        <v>46</v>
      </c>
      <c r="CW133" s="175">
        <v>34</v>
      </c>
      <c r="CX133" s="175">
        <v>51</v>
      </c>
      <c r="CY133" s="164">
        <v>0.5</v>
      </c>
      <c r="CZ133" s="178">
        <v>8.7999999999999995E-2</v>
      </c>
      <c r="DA133" s="175">
        <v>35</v>
      </c>
      <c r="DB133" s="175">
        <v>34</v>
      </c>
      <c r="DC133" s="175">
        <v>97</v>
      </c>
      <c r="DD133" s="164">
        <v>2.5</v>
      </c>
      <c r="DE133" s="179">
        <v>1.73E-6</v>
      </c>
      <c r="DF133" s="175">
        <v>47</v>
      </c>
      <c r="DJ133" s="174" t="s">
        <v>661</v>
      </c>
      <c r="DK133" s="174">
        <v>243</v>
      </c>
      <c r="DL133" s="164">
        <v>198.90799999999999</v>
      </c>
      <c r="DM133" s="164">
        <v>2.5000000000000001E-2</v>
      </c>
      <c r="DN133" s="175">
        <v>169</v>
      </c>
      <c r="DO133" s="176">
        <v>15.863</v>
      </c>
      <c r="DP133" s="176">
        <v>4.0000000000000001E-3</v>
      </c>
      <c r="DQ133" s="175">
        <v>169</v>
      </c>
      <c r="DR133" s="176">
        <v>39.125</v>
      </c>
      <c r="DS133" s="176">
        <v>0</v>
      </c>
      <c r="DT133" s="175">
        <v>34</v>
      </c>
      <c r="DU133" s="177">
        <v>197.535</v>
      </c>
      <c r="DV133" s="177">
        <v>0.16600000000000001</v>
      </c>
      <c r="DW133" s="175">
        <v>34</v>
      </c>
      <c r="DX133" s="175">
        <v>52</v>
      </c>
      <c r="DY133" s="164">
        <v>1</v>
      </c>
      <c r="DZ133" s="178">
        <v>7.1999999999999998E-3</v>
      </c>
      <c r="EA133" s="175">
        <v>44</v>
      </c>
      <c r="EB133" s="175">
        <v>34</v>
      </c>
      <c r="EC133" s="175">
        <v>56</v>
      </c>
      <c r="ED133" s="164">
        <v>1</v>
      </c>
      <c r="EE133" s="178">
        <v>9.0399999999999994E-2</v>
      </c>
      <c r="EF133" s="175">
        <v>44</v>
      </c>
      <c r="EG133" s="175">
        <v>34</v>
      </c>
      <c r="EH133" s="175">
        <v>96</v>
      </c>
      <c r="EI133" s="164">
        <v>2</v>
      </c>
      <c r="EJ133" s="179">
        <v>1.57E-6</v>
      </c>
      <c r="EK133" s="175">
        <v>45</v>
      </c>
      <c r="EL133" s="175">
        <v>6</v>
      </c>
      <c r="EM133" s="164">
        <v>14.432</v>
      </c>
      <c r="EN133" s="162">
        <v>0.02</v>
      </c>
    </row>
    <row r="134" spans="1:144" ht="16" customHeight="1" x14ac:dyDescent="0.15">
      <c r="A134" s="28" t="s">
        <v>123</v>
      </c>
      <c r="B134" s="28">
        <v>26</v>
      </c>
      <c r="C134" s="28">
        <v>7</v>
      </c>
      <c r="D134" s="28" t="s">
        <v>605</v>
      </c>
      <c r="E134" s="28">
        <v>10</v>
      </c>
      <c r="F134" s="28">
        <v>19</v>
      </c>
      <c r="G134" s="28">
        <v>2018</v>
      </c>
      <c r="H134" s="29">
        <v>33.83296</v>
      </c>
      <c r="I134" s="35">
        <v>27.09206</v>
      </c>
      <c r="J134" s="30">
        <v>150.715</v>
      </c>
      <c r="K134" s="31">
        <v>16.526399999999999</v>
      </c>
      <c r="L134" s="31">
        <v>39.169400000000003</v>
      </c>
      <c r="M134" s="31">
        <v>4.4499999999999998E-2</v>
      </c>
      <c r="N134" s="32">
        <v>89.636600000000001</v>
      </c>
      <c r="O134" s="31">
        <v>216.57499999999999</v>
      </c>
      <c r="P134" s="31">
        <v>16.501300000000001</v>
      </c>
      <c r="Q134" s="31">
        <v>28.839500000000001</v>
      </c>
      <c r="R134" s="36">
        <v>2.3658999999999999</v>
      </c>
      <c r="X134" s="34" t="s">
        <v>276</v>
      </c>
      <c r="Y134" s="34" t="s">
        <v>242</v>
      </c>
      <c r="Z134" s="63" t="s">
        <v>286</v>
      </c>
      <c r="AA134" s="174">
        <v>4982</v>
      </c>
      <c r="AB134" s="174">
        <v>301</v>
      </c>
      <c r="AC134" s="164">
        <v>150.77799999999999</v>
      </c>
      <c r="AD134" s="164">
        <v>2.8000000000000001E-2</v>
      </c>
      <c r="AE134" s="175">
        <v>301</v>
      </c>
      <c r="AF134" s="176">
        <v>16.524999999999999</v>
      </c>
      <c r="AG134" s="176">
        <v>3.0000000000000001E-3</v>
      </c>
      <c r="AH134" s="175">
        <v>301</v>
      </c>
      <c r="AI134" s="176">
        <v>39.167000000000002</v>
      </c>
      <c r="AJ134" s="176">
        <v>0</v>
      </c>
      <c r="AK134" s="175">
        <v>301</v>
      </c>
      <c r="AL134" s="175">
        <v>48</v>
      </c>
      <c r="AM134" s="164">
        <v>0.5</v>
      </c>
      <c r="AN134" s="178">
        <v>7.3000000000000001E-3</v>
      </c>
      <c r="AO134" s="175">
        <v>301</v>
      </c>
      <c r="AP134" s="175">
        <v>58</v>
      </c>
      <c r="AQ134" s="164">
        <v>1</v>
      </c>
      <c r="AR134" s="175">
        <v>47</v>
      </c>
      <c r="AS134" s="178">
        <v>9.0300000000000005E-2</v>
      </c>
      <c r="AT134" s="175">
        <v>47</v>
      </c>
      <c r="AU134" s="175">
        <v>301</v>
      </c>
      <c r="AV134" s="175">
        <v>50</v>
      </c>
      <c r="AW134" s="164">
        <v>0.5</v>
      </c>
      <c r="AX134" s="179">
        <v>2.1040000000000001E-6</v>
      </c>
      <c r="AY134" s="209">
        <v>49</v>
      </c>
      <c r="AZ134" s="174" t="s">
        <v>667</v>
      </c>
      <c r="BA134" s="174">
        <v>241</v>
      </c>
      <c r="BB134" s="164">
        <v>148.983</v>
      </c>
      <c r="BC134" s="164">
        <v>3.4000000000000002E-2</v>
      </c>
      <c r="BD134" s="175">
        <v>168</v>
      </c>
      <c r="BE134" s="176">
        <v>16.553000000000001</v>
      </c>
      <c r="BF134" s="176">
        <v>5.0000000000000001E-3</v>
      </c>
      <c r="BG134" s="175">
        <v>168</v>
      </c>
      <c r="BH134" s="176">
        <v>39.164000000000001</v>
      </c>
      <c r="BI134" s="176">
        <v>0</v>
      </c>
      <c r="BJ134" s="175">
        <v>33</v>
      </c>
      <c r="BK134" s="177">
        <v>185.74600000000001</v>
      </c>
      <c r="BL134" s="177">
        <v>0.11899999999999999</v>
      </c>
      <c r="BM134" s="175">
        <v>34</v>
      </c>
      <c r="BN134" s="175">
        <v>61</v>
      </c>
      <c r="BO134" s="164">
        <v>1</v>
      </c>
      <c r="BP134" s="178">
        <v>7.1999999999999998E-3</v>
      </c>
      <c r="BQ134" s="175">
        <v>46</v>
      </c>
      <c r="BR134" s="175">
        <v>34</v>
      </c>
      <c r="BS134" s="175">
        <v>56</v>
      </c>
      <c r="BT134" s="164">
        <v>1</v>
      </c>
      <c r="BU134" s="178">
        <v>9.0200000000000002E-2</v>
      </c>
      <c r="BV134" s="175">
        <v>38</v>
      </c>
      <c r="BW134" s="175">
        <v>34</v>
      </c>
      <c r="BX134" s="175">
        <v>96</v>
      </c>
      <c r="BY134" s="164">
        <v>2</v>
      </c>
      <c r="BZ134" s="179">
        <v>1.6700000000000001E-6</v>
      </c>
      <c r="CA134" s="175">
        <v>44</v>
      </c>
      <c r="CB134" s="175">
        <v>6</v>
      </c>
      <c r="CC134" s="164">
        <v>9.8209999999999997</v>
      </c>
      <c r="CD134" s="162">
        <v>5.6000000000000001E-2</v>
      </c>
      <c r="CE134" s="174" t="s">
        <v>668</v>
      </c>
      <c r="CF134" s="174">
        <v>202</v>
      </c>
      <c r="CG134" s="164">
        <v>148.994</v>
      </c>
      <c r="CH134" s="164">
        <v>3.2000000000000001E-2</v>
      </c>
      <c r="CI134" s="175">
        <v>168</v>
      </c>
      <c r="CJ134" s="176">
        <v>16.556000000000001</v>
      </c>
      <c r="CK134" s="176">
        <v>8.0000000000000002E-3</v>
      </c>
      <c r="CL134" s="175">
        <v>168</v>
      </c>
      <c r="CM134" s="176">
        <v>39.173000000000002</v>
      </c>
      <c r="CN134" s="176">
        <v>0</v>
      </c>
      <c r="CR134" s="175">
        <v>34</v>
      </c>
      <c r="CS134" s="175">
        <v>65</v>
      </c>
      <c r="CT134" s="164">
        <v>1</v>
      </c>
      <c r="CU134" s="178">
        <v>7.4000000000000003E-3</v>
      </c>
      <c r="CV134" s="175">
        <v>46</v>
      </c>
      <c r="CW134" s="175">
        <v>34</v>
      </c>
      <c r="CX134" s="175">
        <v>52</v>
      </c>
      <c r="CY134" s="164">
        <v>1</v>
      </c>
      <c r="CZ134" s="178">
        <v>8.7999999999999995E-2</v>
      </c>
      <c r="DA134" s="175">
        <v>35</v>
      </c>
      <c r="DB134" s="175">
        <v>34</v>
      </c>
      <c r="DC134" s="175">
        <v>100</v>
      </c>
      <c r="DD134" s="164">
        <v>1.5</v>
      </c>
      <c r="DE134" s="179">
        <v>1.73E-6</v>
      </c>
      <c r="DF134" s="175">
        <v>47</v>
      </c>
      <c r="DJ134" s="174" t="s">
        <v>661</v>
      </c>
      <c r="DK134" s="174">
        <v>241</v>
      </c>
      <c r="DL134" s="164">
        <v>148.97200000000001</v>
      </c>
      <c r="DM134" s="164">
        <v>2.8000000000000001E-2</v>
      </c>
      <c r="DN134" s="175">
        <v>168</v>
      </c>
      <c r="DO134" s="176">
        <v>16.558</v>
      </c>
      <c r="DP134" s="176">
        <v>4.0000000000000001E-3</v>
      </c>
      <c r="DQ134" s="175">
        <v>168</v>
      </c>
      <c r="DR134" s="176">
        <v>39.170999999999999</v>
      </c>
      <c r="DS134" s="176">
        <v>0</v>
      </c>
      <c r="DT134" s="175">
        <v>34</v>
      </c>
      <c r="DU134" s="177">
        <v>206.02199999999999</v>
      </c>
      <c r="DV134" s="177">
        <v>0.09</v>
      </c>
      <c r="DW134" s="175">
        <v>33</v>
      </c>
      <c r="DX134" s="175">
        <v>60</v>
      </c>
      <c r="DY134" s="164">
        <v>1</v>
      </c>
      <c r="DZ134" s="178">
        <v>7.1999999999999998E-3</v>
      </c>
      <c r="EA134" s="175">
        <v>44</v>
      </c>
      <c r="EB134" s="175">
        <v>33</v>
      </c>
      <c r="EC134" s="175">
        <v>56</v>
      </c>
      <c r="ED134" s="164">
        <v>1</v>
      </c>
      <c r="EE134" s="178">
        <v>9.0399999999999994E-2</v>
      </c>
      <c r="EF134" s="175">
        <v>44</v>
      </c>
      <c r="EG134" s="175">
        <v>33</v>
      </c>
      <c r="EH134" s="175">
        <v>99</v>
      </c>
      <c r="EI134" s="164">
        <v>2</v>
      </c>
      <c r="EJ134" s="179">
        <v>1.57E-6</v>
      </c>
      <c r="EK134" s="175">
        <v>45</v>
      </c>
      <c r="EL134" s="175">
        <v>6</v>
      </c>
      <c r="EM134" s="164">
        <v>12.32</v>
      </c>
      <c r="EN134" s="162">
        <v>5.1999999999999998E-2</v>
      </c>
    </row>
    <row r="135" spans="1:144" ht="16" customHeight="1" x14ac:dyDescent="0.15">
      <c r="A135" s="28" t="s">
        <v>123</v>
      </c>
      <c r="B135" s="28">
        <v>26</v>
      </c>
      <c r="C135" s="28">
        <v>8</v>
      </c>
      <c r="D135" s="28" t="s">
        <v>605</v>
      </c>
      <c r="E135" s="28">
        <v>10</v>
      </c>
      <c r="F135" s="28">
        <v>19</v>
      </c>
      <c r="G135" s="28">
        <v>2018</v>
      </c>
      <c r="H135" s="29">
        <v>33.832979999999999</v>
      </c>
      <c r="I135" s="35">
        <v>27.092040000000001</v>
      </c>
      <c r="J135" s="30">
        <v>150.744</v>
      </c>
      <c r="K135" s="31">
        <v>16.523</v>
      </c>
      <c r="L135" s="31">
        <v>39.169199999999996</v>
      </c>
      <c r="M135" s="31">
        <v>4.36E-2</v>
      </c>
      <c r="N135" s="32">
        <v>89.635099999999994</v>
      </c>
      <c r="O135" s="31">
        <v>216.244</v>
      </c>
      <c r="P135" s="31">
        <v>16.497900000000001</v>
      </c>
      <c r="Q135" s="31">
        <v>28.8401</v>
      </c>
      <c r="R135" s="36">
        <v>2.3635999999999999</v>
      </c>
      <c r="S135" s="33">
        <v>210.87</v>
      </c>
      <c r="U135" s="34" t="s">
        <v>243</v>
      </c>
      <c r="V135" s="34" t="s">
        <v>243</v>
      </c>
      <c r="W135" s="34" t="s">
        <v>243</v>
      </c>
      <c r="AA135" s="174">
        <v>4982</v>
      </c>
      <c r="AB135" s="174">
        <v>301</v>
      </c>
      <c r="AC135" s="164">
        <v>150.77799999999999</v>
      </c>
      <c r="AD135" s="164">
        <v>2.8000000000000001E-2</v>
      </c>
      <c r="AE135" s="175">
        <v>301</v>
      </c>
      <c r="AF135" s="176">
        <v>16.524999999999999</v>
      </c>
      <c r="AG135" s="176">
        <v>3.0000000000000001E-3</v>
      </c>
      <c r="AH135" s="175">
        <v>301</v>
      </c>
      <c r="AI135" s="176">
        <v>39.167000000000002</v>
      </c>
      <c r="AJ135" s="176">
        <v>0</v>
      </c>
      <c r="AK135" s="175">
        <v>301</v>
      </c>
      <c r="AL135" s="175">
        <v>48</v>
      </c>
      <c r="AM135" s="164">
        <v>0.5</v>
      </c>
      <c r="AN135" s="178">
        <v>7.3000000000000001E-3</v>
      </c>
      <c r="AO135" s="175">
        <v>301</v>
      </c>
      <c r="AP135" s="175">
        <v>58</v>
      </c>
      <c r="AQ135" s="164">
        <v>1</v>
      </c>
      <c r="AR135" s="175">
        <v>47</v>
      </c>
      <c r="AS135" s="178">
        <v>9.0300000000000005E-2</v>
      </c>
      <c r="AT135" s="175">
        <v>47</v>
      </c>
      <c r="AU135" s="175">
        <v>301</v>
      </c>
      <c r="AV135" s="175">
        <v>50</v>
      </c>
      <c r="AW135" s="164">
        <v>0.5</v>
      </c>
      <c r="AX135" s="179">
        <v>2.1040000000000001E-6</v>
      </c>
      <c r="AY135" s="209">
        <v>49</v>
      </c>
      <c r="AZ135" s="174" t="s">
        <v>667</v>
      </c>
      <c r="BA135" s="174">
        <v>241</v>
      </c>
      <c r="BB135" s="164">
        <v>148.983</v>
      </c>
      <c r="BC135" s="164">
        <v>3.4000000000000002E-2</v>
      </c>
      <c r="BD135" s="175">
        <v>168</v>
      </c>
      <c r="BE135" s="176">
        <v>16.553000000000001</v>
      </c>
      <c r="BF135" s="176">
        <v>5.0000000000000001E-3</v>
      </c>
      <c r="BG135" s="175">
        <v>168</v>
      </c>
      <c r="BH135" s="176">
        <v>39.164000000000001</v>
      </c>
      <c r="BI135" s="176">
        <v>0</v>
      </c>
      <c r="BJ135" s="175">
        <v>33</v>
      </c>
      <c r="BK135" s="177">
        <v>185.74600000000001</v>
      </c>
      <c r="BL135" s="177">
        <v>0.11899999999999999</v>
      </c>
      <c r="BM135" s="175">
        <v>34</v>
      </c>
      <c r="BN135" s="175">
        <v>61</v>
      </c>
      <c r="BO135" s="164">
        <v>1</v>
      </c>
      <c r="BP135" s="178">
        <v>7.1999999999999998E-3</v>
      </c>
      <c r="BQ135" s="175">
        <v>46</v>
      </c>
      <c r="BR135" s="175">
        <v>34</v>
      </c>
      <c r="BS135" s="175">
        <v>56</v>
      </c>
      <c r="BT135" s="164">
        <v>1</v>
      </c>
      <c r="BU135" s="178">
        <v>9.0200000000000002E-2</v>
      </c>
      <c r="BV135" s="175">
        <v>38</v>
      </c>
      <c r="BW135" s="175">
        <v>34</v>
      </c>
      <c r="BX135" s="175">
        <v>96</v>
      </c>
      <c r="BY135" s="164">
        <v>2</v>
      </c>
      <c r="BZ135" s="179">
        <v>1.6700000000000001E-6</v>
      </c>
      <c r="CA135" s="175">
        <v>44</v>
      </c>
      <c r="CB135" s="175">
        <v>6</v>
      </c>
      <c r="CC135" s="164">
        <v>9.8209999999999997</v>
      </c>
      <c r="CD135" s="162">
        <v>5.6000000000000001E-2</v>
      </c>
      <c r="CE135" s="174" t="s">
        <v>668</v>
      </c>
      <c r="CF135" s="174">
        <v>202</v>
      </c>
      <c r="CG135" s="164">
        <v>148.994</v>
      </c>
      <c r="CH135" s="164">
        <v>3.2000000000000001E-2</v>
      </c>
      <c r="CI135" s="175">
        <v>168</v>
      </c>
      <c r="CJ135" s="176">
        <v>16.556000000000001</v>
      </c>
      <c r="CK135" s="176">
        <v>8.0000000000000002E-3</v>
      </c>
      <c r="CL135" s="175">
        <v>168</v>
      </c>
      <c r="CM135" s="176">
        <v>39.173000000000002</v>
      </c>
      <c r="CN135" s="176">
        <v>0</v>
      </c>
      <c r="CR135" s="175">
        <v>34</v>
      </c>
      <c r="CS135" s="175">
        <v>65</v>
      </c>
      <c r="CT135" s="164">
        <v>1</v>
      </c>
      <c r="CU135" s="178">
        <v>7.4000000000000003E-3</v>
      </c>
      <c r="CV135" s="175">
        <v>46</v>
      </c>
      <c r="CW135" s="175">
        <v>34</v>
      </c>
      <c r="CX135" s="175">
        <v>52</v>
      </c>
      <c r="CY135" s="164">
        <v>1</v>
      </c>
      <c r="CZ135" s="178">
        <v>8.7999999999999995E-2</v>
      </c>
      <c r="DA135" s="175">
        <v>35</v>
      </c>
      <c r="DB135" s="175">
        <v>34</v>
      </c>
      <c r="DC135" s="175">
        <v>100</v>
      </c>
      <c r="DD135" s="164">
        <v>1.5</v>
      </c>
      <c r="DE135" s="179">
        <v>1.73E-6</v>
      </c>
      <c r="DF135" s="175">
        <v>47</v>
      </c>
      <c r="DJ135" s="174" t="s">
        <v>661</v>
      </c>
      <c r="DK135" s="174">
        <v>241</v>
      </c>
      <c r="DL135" s="164">
        <v>148.97200000000001</v>
      </c>
      <c r="DM135" s="164">
        <v>2.8000000000000001E-2</v>
      </c>
      <c r="DN135" s="175">
        <v>168</v>
      </c>
      <c r="DO135" s="176">
        <v>16.558</v>
      </c>
      <c r="DP135" s="176">
        <v>4.0000000000000001E-3</v>
      </c>
      <c r="DQ135" s="175">
        <v>168</v>
      </c>
      <c r="DR135" s="176">
        <v>39.170999999999999</v>
      </c>
      <c r="DS135" s="176">
        <v>0</v>
      </c>
      <c r="DT135" s="175">
        <v>34</v>
      </c>
      <c r="DU135" s="177">
        <v>206.02199999999999</v>
      </c>
      <c r="DV135" s="177">
        <v>0.09</v>
      </c>
      <c r="DW135" s="175">
        <v>33</v>
      </c>
      <c r="DX135" s="175">
        <v>60</v>
      </c>
      <c r="DY135" s="164">
        <v>1</v>
      </c>
      <c r="DZ135" s="178">
        <v>7.1999999999999998E-3</v>
      </c>
      <c r="EA135" s="175">
        <v>44</v>
      </c>
      <c r="EB135" s="175">
        <v>33</v>
      </c>
      <c r="EC135" s="175">
        <v>56</v>
      </c>
      <c r="ED135" s="164">
        <v>1</v>
      </c>
      <c r="EE135" s="178">
        <v>9.0399999999999994E-2</v>
      </c>
      <c r="EF135" s="175">
        <v>44</v>
      </c>
      <c r="EG135" s="175">
        <v>33</v>
      </c>
      <c r="EH135" s="175">
        <v>99</v>
      </c>
      <c r="EI135" s="164">
        <v>2</v>
      </c>
      <c r="EJ135" s="179">
        <v>1.57E-6</v>
      </c>
      <c r="EK135" s="175">
        <v>45</v>
      </c>
      <c r="EL135" s="175">
        <v>6</v>
      </c>
      <c r="EM135" s="164">
        <v>12.32</v>
      </c>
      <c r="EN135" s="162">
        <v>5.1999999999999998E-2</v>
      </c>
    </row>
    <row r="136" spans="1:144" ht="16" customHeight="1" x14ac:dyDescent="0.15">
      <c r="A136" s="28" t="s">
        <v>123</v>
      </c>
      <c r="B136" s="28">
        <v>26</v>
      </c>
      <c r="C136" s="28">
        <v>9</v>
      </c>
      <c r="D136" s="28" t="s">
        <v>605</v>
      </c>
      <c r="E136" s="28">
        <v>10</v>
      </c>
      <c r="F136" s="28">
        <v>19</v>
      </c>
      <c r="G136" s="28">
        <v>2018</v>
      </c>
      <c r="H136" s="29">
        <v>33.833199999999998</v>
      </c>
      <c r="I136" s="35">
        <v>27.09196</v>
      </c>
      <c r="J136" s="30">
        <v>124.61</v>
      </c>
      <c r="K136" s="31">
        <v>17.050599999999999</v>
      </c>
      <c r="L136" s="31">
        <v>39.222799999999999</v>
      </c>
      <c r="M136" s="31">
        <v>7.0900000000000005E-2</v>
      </c>
      <c r="N136" s="32">
        <v>89.5124</v>
      </c>
      <c r="O136" s="31">
        <v>213.392</v>
      </c>
      <c r="P136" s="31">
        <v>17.029399999999999</v>
      </c>
      <c r="Q136" s="31">
        <v>28.752300000000002</v>
      </c>
      <c r="R136" s="36">
        <v>2.3633000000000002</v>
      </c>
      <c r="X136" s="34" t="s">
        <v>275</v>
      </c>
      <c r="Y136" s="34" t="s">
        <v>244</v>
      </c>
      <c r="Z136" s="63" t="s">
        <v>281</v>
      </c>
      <c r="AA136" s="174">
        <v>4982</v>
      </c>
      <c r="AB136" s="174">
        <v>283</v>
      </c>
      <c r="AC136" s="164">
        <v>124.607</v>
      </c>
      <c r="AD136" s="164">
        <v>1.4E-2</v>
      </c>
      <c r="AE136" s="175">
        <v>283</v>
      </c>
      <c r="AF136" s="176">
        <v>17.050999999999998</v>
      </c>
      <c r="AG136" s="176">
        <v>3.0000000000000001E-3</v>
      </c>
      <c r="AH136" s="175">
        <v>283</v>
      </c>
      <c r="AI136" s="176">
        <v>39.22</v>
      </c>
      <c r="AJ136" s="176">
        <v>0</v>
      </c>
      <c r="AK136" s="175">
        <v>283</v>
      </c>
      <c r="AL136" s="175">
        <v>48</v>
      </c>
      <c r="AM136" s="164">
        <v>0.5</v>
      </c>
      <c r="AN136" s="178">
        <v>7.3000000000000001E-3</v>
      </c>
      <c r="AO136" s="175">
        <v>283</v>
      </c>
      <c r="AP136" s="175">
        <v>57</v>
      </c>
      <c r="AQ136" s="164">
        <v>1</v>
      </c>
      <c r="AR136" s="175">
        <v>47</v>
      </c>
      <c r="AS136" s="178">
        <v>9.0300000000000005E-2</v>
      </c>
      <c r="AT136" s="175">
        <v>47</v>
      </c>
      <c r="AU136" s="175">
        <v>283</v>
      </c>
      <c r="AV136" s="175">
        <v>50</v>
      </c>
      <c r="AW136" s="164">
        <v>0.5</v>
      </c>
      <c r="AX136" s="179">
        <v>2.1040000000000001E-6</v>
      </c>
      <c r="AY136" s="209">
        <v>49</v>
      </c>
      <c r="AZ136" s="174" t="s">
        <v>667</v>
      </c>
      <c r="BA136" s="174">
        <v>235</v>
      </c>
      <c r="BB136" s="164">
        <v>122.80800000000001</v>
      </c>
      <c r="BC136" s="164">
        <v>1.4E-2</v>
      </c>
      <c r="BD136" s="175">
        <v>163</v>
      </c>
      <c r="BE136" s="176">
        <v>17.065000000000001</v>
      </c>
      <c r="BF136" s="176">
        <v>7.0000000000000001E-3</v>
      </c>
      <c r="BG136" s="175">
        <v>163</v>
      </c>
      <c r="BH136" s="176">
        <v>39.216999999999999</v>
      </c>
      <c r="BI136" s="176">
        <v>1E-3</v>
      </c>
      <c r="BJ136" s="175">
        <v>33</v>
      </c>
      <c r="BK136" s="177">
        <v>184.15799999999999</v>
      </c>
      <c r="BL136" s="177">
        <v>0.249</v>
      </c>
      <c r="BM136" s="175">
        <v>33</v>
      </c>
      <c r="BN136" s="175">
        <v>84</v>
      </c>
      <c r="BO136" s="164">
        <v>3</v>
      </c>
      <c r="BP136" s="178">
        <v>7.1999999999999998E-3</v>
      </c>
      <c r="BQ136" s="175">
        <v>46</v>
      </c>
      <c r="BR136" s="175">
        <v>33</v>
      </c>
      <c r="BS136" s="175">
        <v>55</v>
      </c>
      <c r="BT136" s="164">
        <v>1</v>
      </c>
      <c r="BU136" s="178">
        <v>9.0200000000000002E-2</v>
      </c>
      <c r="BV136" s="175">
        <v>38</v>
      </c>
      <c r="BW136" s="175">
        <v>33</v>
      </c>
      <c r="BX136" s="175">
        <v>104</v>
      </c>
      <c r="BY136" s="164">
        <v>2</v>
      </c>
      <c r="BZ136" s="179">
        <v>1.6700000000000001E-6</v>
      </c>
      <c r="CA136" s="175">
        <v>44</v>
      </c>
      <c r="CB136" s="175">
        <v>6</v>
      </c>
      <c r="CC136" s="164">
        <v>10.122</v>
      </c>
      <c r="CD136" s="162">
        <v>3.5000000000000003E-2</v>
      </c>
      <c r="CE136" s="174" t="s">
        <v>668</v>
      </c>
      <c r="CF136" s="174">
        <v>196</v>
      </c>
      <c r="CG136" s="164">
        <v>122.83499999999999</v>
      </c>
      <c r="CH136" s="164">
        <v>1.7000000000000001E-2</v>
      </c>
      <c r="CI136" s="175">
        <v>163</v>
      </c>
      <c r="CJ136" s="176">
        <v>17.065000000000001</v>
      </c>
      <c r="CK136" s="176">
        <v>5.0000000000000001E-3</v>
      </c>
      <c r="CL136" s="175">
        <v>163</v>
      </c>
      <c r="CM136" s="176">
        <v>39.225000000000001</v>
      </c>
      <c r="CN136" s="176">
        <v>0</v>
      </c>
      <c r="CR136" s="175">
        <v>33</v>
      </c>
      <c r="CS136" s="175">
        <v>85</v>
      </c>
      <c r="CT136" s="164">
        <v>1.5</v>
      </c>
      <c r="CU136" s="178">
        <v>7.4000000000000003E-3</v>
      </c>
      <c r="CV136" s="175">
        <v>46</v>
      </c>
      <c r="CW136" s="175">
        <v>33</v>
      </c>
      <c r="CX136" s="175">
        <v>51</v>
      </c>
      <c r="CY136" s="164">
        <v>1</v>
      </c>
      <c r="CZ136" s="178">
        <v>8.7999999999999995E-2</v>
      </c>
      <c r="DA136" s="175">
        <v>35</v>
      </c>
      <c r="DB136" s="175">
        <v>33</v>
      </c>
      <c r="DC136" s="175">
        <v>108</v>
      </c>
      <c r="DD136" s="164">
        <v>2</v>
      </c>
      <c r="DE136" s="179">
        <v>1.73E-6</v>
      </c>
      <c r="DF136" s="175">
        <v>47</v>
      </c>
      <c r="DJ136" s="174" t="s">
        <v>661</v>
      </c>
      <c r="DK136" s="174">
        <v>232</v>
      </c>
      <c r="DL136" s="164">
        <v>122.80200000000001</v>
      </c>
      <c r="DM136" s="164">
        <v>1.4E-2</v>
      </c>
      <c r="DN136" s="175">
        <v>162</v>
      </c>
      <c r="DO136" s="176">
        <v>17.068000000000001</v>
      </c>
      <c r="DP136" s="176">
        <v>6.0000000000000001E-3</v>
      </c>
      <c r="DQ136" s="175">
        <v>162</v>
      </c>
      <c r="DR136" s="176">
        <v>39.223999999999997</v>
      </c>
      <c r="DS136" s="176">
        <v>0</v>
      </c>
      <c r="DT136" s="175">
        <v>33</v>
      </c>
      <c r="DU136" s="177">
        <v>204.52</v>
      </c>
      <c r="DV136" s="177">
        <v>0.13</v>
      </c>
      <c r="DW136" s="175">
        <v>32</v>
      </c>
      <c r="DX136" s="175">
        <v>85</v>
      </c>
      <c r="DY136" s="164">
        <v>1.5</v>
      </c>
      <c r="DZ136" s="178">
        <v>7.1999999999999998E-3</v>
      </c>
      <c r="EA136" s="175">
        <v>44</v>
      </c>
      <c r="EB136" s="175">
        <v>32</v>
      </c>
      <c r="EC136" s="175">
        <v>56</v>
      </c>
      <c r="ED136" s="164">
        <v>0.5</v>
      </c>
      <c r="EE136" s="178">
        <v>9.0399999999999994E-2</v>
      </c>
      <c r="EF136" s="175">
        <v>44</v>
      </c>
      <c r="EG136" s="175">
        <v>32</v>
      </c>
      <c r="EH136" s="175">
        <v>106</v>
      </c>
      <c r="EI136" s="164">
        <v>1</v>
      </c>
      <c r="EJ136" s="179">
        <v>1.57E-6</v>
      </c>
      <c r="EK136" s="175">
        <v>45</v>
      </c>
      <c r="EL136" s="175">
        <v>5</v>
      </c>
      <c r="EM136" s="164">
        <v>12.545</v>
      </c>
      <c r="EN136" s="162">
        <v>5.0000000000000001E-3</v>
      </c>
    </row>
    <row r="137" spans="1:144" ht="16" customHeight="1" x14ac:dyDescent="0.15">
      <c r="A137" s="28" t="s">
        <v>123</v>
      </c>
      <c r="B137" s="28">
        <v>26</v>
      </c>
      <c r="C137" s="28">
        <v>10</v>
      </c>
      <c r="D137" s="28" t="s">
        <v>605</v>
      </c>
      <c r="E137" s="28">
        <v>10</v>
      </c>
      <c r="F137" s="28">
        <v>19</v>
      </c>
      <c r="G137" s="28">
        <v>2018</v>
      </c>
      <c r="H137" s="29">
        <v>33.833199999999998</v>
      </c>
      <c r="I137" s="35">
        <v>27.09196</v>
      </c>
      <c r="J137" s="30">
        <v>124.589</v>
      </c>
      <c r="K137" s="31">
        <v>17.0535</v>
      </c>
      <c r="L137" s="31">
        <v>39.220300000000002</v>
      </c>
      <c r="M137" s="31">
        <v>6.3799999999999996E-2</v>
      </c>
      <c r="N137" s="32">
        <v>89.504999999999995</v>
      </c>
      <c r="O137" s="31">
        <v>213.05600000000001</v>
      </c>
      <c r="P137" s="31">
        <v>17.032299999999999</v>
      </c>
      <c r="Q137" s="31">
        <v>28.749700000000001</v>
      </c>
      <c r="R137" s="36">
        <v>2.3620000000000001</v>
      </c>
      <c r="S137" s="33">
        <v>207.67</v>
      </c>
      <c r="U137" s="34" t="s">
        <v>245</v>
      </c>
      <c r="V137" s="34" t="s">
        <v>245</v>
      </c>
      <c r="W137" s="34" t="s">
        <v>245</v>
      </c>
      <c r="AA137" s="174">
        <v>4982</v>
      </c>
      <c r="AB137" s="174">
        <v>283</v>
      </c>
      <c r="AC137" s="164">
        <v>124.607</v>
      </c>
      <c r="AD137" s="164">
        <v>1.4E-2</v>
      </c>
      <c r="AE137" s="175">
        <v>283</v>
      </c>
      <c r="AF137" s="176">
        <v>17.050999999999998</v>
      </c>
      <c r="AG137" s="176">
        <v>3.0000000000000001E-3</v>
      </c>
      <c r="AH137" s="175">
        <v>283</v>
      </c>
      <c r="AI137" s="176">
        <v>39.22</v>
      </c>
      <c r="AJ137" s="176">
        <v>0</v>
      </c>
      <c r="AK137" s="175">
        <v>283</v>
      </c>
      <c r="AL137" s="175">
        <v>48</v>
      </c>
      <c r="AM137" s="164">
        <v>0.5</v>
      </c>
      <c r="AN137" s="178">
        <v>7.3000000000000001E-3</v>
      </c>
      <c r="AO137" s="175">
        <v>283</v>
      </c>
      <c r="AP137" s="175">
        <v>57</v>
      </c>
      <c r="AQ137" s="164">
        <v>1</v>
      </c>
      <c r="AR137" s="175">
        <v>47</v>
      </c>
      <c r="AS137" s="178">
        <v>9.0300000000000005E-2</v>
      </c>
      <c r="AT137" s="175">
        <v>47</v>
      </c>
      <c r="AU137" s="175">
        <v>283</v>
      </c>
      <c r="AV137" s="175">
        <v>50</v>
      </c>
      <c r="AW137" s="164">
        <v>0.5</v>
      </c>
      <c r="AX137" s="179">
        <v>2.1040000000000001E-6</v>
      </c>
      <c r="AY137" s="209">
        <v>49</v>
      </c>
      <c r="AZ137" s="174" t="s">
        <v>667</v>
      </c>
      <c r="BA137" s="174">
        <v>235</v>
      </c>
      <c r="BB137" s="164">
        <v>122.80800000000001</v>
      </c>
      <c r="BC137" s="164">
        <v>1.4E-2</v>
      </c>
      <c r="BD137" s="175">
        <v>163</v>
      </c>
      <c r="BE137" s="176">
        <v>17.065000000000001</v>
      </c>
      <c r="BF137" s="176">
        <v>7.0000000000000001E-3</v>
      </c>
      <c r="BG137" s="175">
        <v>163</v>
      </c>
      <c r="BH137" s="176">
        <v>39.216999999999999</v>
      </c>
      <c r="BI137" s="176">
        <v>1E-3</v>
      </c>
      <c r="BJ137" s="175">
        <v>33</v>
      </c>
      <c r="BK137" s="177">
        <v>184.15799999999999</v>
      </c>
      <c r="BL137" s="177">
        <v>0.249</v>
      </c>
      <c r="BM137" s="175">
        <v>33</v>
      </c>
      <c r="BN137" s="175">
        <v>84</v>
      </c>
      <c r="BO137" s="164">
        <v>3</v>
      </c>
      <c r="BP137" s="178">
        <v>7.1999999999999998E-3</v>
      </c>
      <c r="BQ137" s="175">
        <v>46</v>
      </c>
      <c r="BR137" s="175">
        <v>33</v>
      </c>
      <c r="BS137" s="175">
        <v>55</v>
      </c>
      <c r="BT137" s="164">
        <v>1</v>
      </c>
      <c r="BU137" s="178">
        <v>9.0200000000000002E-2</v>
      </c>
      <c r="BV137" s="175">
        <v>38</v>
      </c>
      <c r="BW137" s="175">
        <v>33</v>
      </c>
      <c r="BX137" s="175">
        <v>104</v>
      </c>
      <c r="BY137" s="164">
        <v>2</v>
      </c>
      <c r="BZ137" s="179">
        <v>1.6700000000000001E-6</v>
      </c>
      <c r="CA137" s="175">
        <v>44</v>
      </c>
      <c r="CB137" s="175">
        <v>6</v>
      </c>
      <c r="CC137" s="164">
        <v>10.122</v>
      </c>
      <c r="CD137" s="162">
        <v>3.5000000000000003E-2</v>
      </c>
      <c r="CE137" s="174" t="s">
        <v>668</v>
      </c>
      <c r="CF137" s="174">
        <v>196</v>
      </c>
      <c r="CG137" s="164">
        <v>122.83499999999999</v>
      </c>
      <c r="CH137" s="164">
        <v>1.7000000000000001E-2</v>
      </c>
      <c r="CI137" s="175">
        <v>163</v>
      </c>
      <c r="CJ137" s="176">
        <v>17.065000000000001</v>
      </c>
      <c r="CK137" s="176">
        <v>5.0000000000000001E-3</v>
      </c>
      <c r="CL137" s="175">
        <v>163</v>
      </c>
      <c r="CM137" s="176">
        <v>39.225000000000001</v>
      </c>
      <c r="CN137" s="176">
        <v>0</v>
      </c>
      <c r="CR137" s="175">
        <v>33</v>
      </c>
      <c r="CS137" s="175">
        <v>85</v>
      </c>
      <c r="CT137" s="164">
        <v>1.5</v>
      </c>
      <c r="CU137" s="178">
        <v>7.4000000000000003E-3</v>
      </c>
      <c r="CV137" s="175">
        <v>46</v>
      </c>
      <c r="CW137" s="175">
        <v>33</v>
      </c>
      <c r="CX137" s="175">
        <v>51</v>
      </c>
      <c r="CY137" s="164">
        <v>1</v>
      </c>
      <c r="CZ137" s="178">
        <v>8.7999999999999995E-2</v>
      </c>
      <c r="DA137" s="175">
        <v>35</v>
      </c>
      <c r="DB137" s="175">
        <v>33</v>
      </c>
      <c r="DC137" s="175">
        <v>108</v>
      </c>
      <c r="DD137" s="164">
        <v>2</v>
      </c>
      <c r="DE137" s="179">
        <v>1.73E-6</v>
      </c>
      <c r="DF137" s="175">
        <v>47</v>
      </c>
      <c r="DJ137" s="174" t="s">
        <v>661</v>
      </c>
      <c r="DK137" s="174">
        <v>232</v>
      </c>
      <c r="DL137" s="164">
        <v>122.80200000000001</v>
      </c>
      <c r="DM137" s="164">
        <v>1.4E-2</v>
      </c>
      <c r="DN137" s="175">
        <v>162</v>
      </c>
      <c r="DO137" s="176">
        <v>17.068000000000001</v>
      </c>
      <c r="DP137" s="176">
        <v>6.0000000000000001E-3</v>
      </c>
      <c r="DQ137" s="175">
        <v>162</v>
      </c>
      <c r="DR137" s="176">
        <v>39.223999999999997</v>
      </c>
      <c r="DS137" s="176">
        <v>0</v>
      </c>
      <c r="DT137" s="175">
        <v>33</v>
      </c>
      <c r="DU137" s="177">
        <v>204.52</v>
      </c>
      <c r="DV137" s="177">
        <v>0.13</v>
      </c>
      <c r="DW137" s="175">
        <v>32</v>
      </c>
      <c r="DX137" s="175">
        <v>85</v>
      </c>
      <c r="DY137" s="164">
        <v>1.5</v>
      </c>
      <c r="DZ137" s="178">
        <v>7.1999999999999998E-3</v>
      </c>
      <c r="EA137" s="175">
        <v>44</v>
      </c>
      <c r="EB137" s="175">
        <v>32</v>
      </c>
      <c r="EC137" s="175">
        <v>56</v>
      </c>
      <c r="ED137" s="164">
        <v>0.5</v>
      </c>
      <c r="EE137" s="178">
        <v>9.0399999999999994E-2</v>
      </c>
      <c r="EF137" s="175">
        <v>44</v>
      </c>
      <c r="EG137" s="175">
        <v>32</v>
      </c>
      <c r="EH137" s="175">
        <v>106</v>
      </c>
      <c r="EI137" s="164">
        <v>1</v>
      </c>
      <c r="EJ137" s="179">
        <v>1.57E-6</v>
      </c>
      <c r="EK137" s="175">
        <v>45</v>
      </c>
      <c r="EL137" s="175">
        <v>5</v>
      </c>
      <c r="EM137" s="164">
        <v>12.545</v>
      </c>
      <c r="EN137" s="162">
        <v>5.0000000000000001E-3</v>
      </c>
    </row>
    <row r="138" spans="1:144" ht="16" customHeight="1" x14ac:dyDescent="0.15">
      <c r="A138" s="28" t="s">
        <v>123</v>
      </c>
      <c r="B138" s="28">
        <v>26</v>
      </c>
      <c r="C138" s="28">
        <v>11</v>
      </c>
      <c r="D138" s="28" t="s">
        <v>605</v>
      </c>
      <c r="E138" s="28">
        <v>10</v>
      </c>
      <c r="F138" s="28">
        <v>19</v>
      </c>
      <c r="G138" s="28">
        <v>2018</v>
      </c>
      <c r="H138" s="29">
        <v>33.832979999999999</v>
      </c>
      <c r="I138" s="35">
        <v>27.092079999999999</v>
      </c>
      <c r="J138" s="30">
        <v>100.471</v>
      </c>
      <c r="K138" s="31">
        <v>17.424299999999999</v>
      </c>
      <c r="L138" s="31">
        <v>39.247599999999998</v>
      </c>
      <c r="M138" s="31">
        <v>8.7099999999999997E-2</v>
      </c>
      <c r="N138" s="32">
        <v>89.371499999999997</v>
      </c>
      <c r="O138" s="31">
        <v>217.05</v>
      </c>
      <c r="P138" s="31">
        <v>17.407</v>
      </c>
      <c r="Q138" s="31">
        <v>28.6782</v>
      </c>
      <c r="R138" s="36">
        <v>2.4159000000000002</v>
      </c>
      <c r="X138" s="34" t="s">
        <v>277</v>
      </c>
      <c r="Y138" s="34" t="s">
        <v>246</v>
      </c>
      <c r="Z138" s="63" t="s">
        <v>282</v>
      </c>
      <c r="AA138" s="174">
        <v>4982</v>
      </c>
      <c r="AB138" s="174">
        <v>307</v>
      </c>
      <c r="AC138" s="164">
        <v>100.488</v>
      </c>
      <c r="AD138" s="164">
        <v>1.4E-2</v>
      </c>
      <c r="AE138" s="175">
        <v>307</v>
      </c>
      <c r="AF138" s="176">
        <v>17.431999999999999</v>
      </c>
      <c r="AG138" s="176">
        <v>4.0000000000000001E-3</v>
      </c>
      <c r="AH138" s="175">
        <v>307</v>
      </c>
      <c r="AI138" s="176">
        <v>39.246000000000002</v>
      </c>
      <c r="AJ138" s="176">
        <v>0</v>
      </c>
      <c r="AK138" s="175">
        <v>307</v>
      </c>
      <c r="AL138" s="175">
        <v>48</v>
      </c>
      <c r="AM138" s="164">
        <v>0.5</v>
      </c>
      <c r="AN138" s="178">
        <v>7.3000000000000001E-3</v>
      </c>
      <c r="AO138" s="175">
        <v>307</v>
      </c>
      <c r="AP138" s="175">
        <v>57</v>
      </c>
      <c r="AQ138" s="164">
        <v>1</v>
      </c>
      <c r="AR138" s="175">
        <v>47</v>
      </c>
      <c r="AS138" s="178">
        <v>9.0300000000000005E-2</v>
      </c>
      <c r="AT138" s="175">
        <v>47</v>
      </c>
      <c r="AU138" s="175">
        <v>307</v>
      </c>
      <c r="AV138" s="175">
        <v>50</v>
      </c>
      <c r="AW138" s="164">
        <v>0.5</v>
      </c>
      <c r="AX138" s="179">
        <v>2.1040000000000001E-6</v>
      </c>
      <c r="AY138" s="209">
        <v>49</v>
      </c>
      <c r="AZ138" s="174" t="s">
        <v>667</v>
      </c>
      <c r="BA138" s="174">
        <v>246</v>
      </c>
      <c r="BB138" s="164">
        <v>98.688000000000002</v>
      </c>
      <c r="BC138" s="164">
        <v>1.2E-2</v>
      </c>
      <c r="BD138" s="175">
        <v>172</v>
      </c>
      <c r="BE138" s="176">
        <v>17.437000000000001</v>
      </c>
      <c r="BF138" s="176">
        <v>3.0000000000000001E-3</v>
      </c>
      <c r="BG138" s="175">
        <v>172</v>
      </c>
      <c r="BH138" s="176">
        <v>39.241</v>
      </c>
      <c r="BI138" s="176">
        <v>0</v>
      </c>
      <c r="BJ138" s="175">
        <v>34</v>
      </c>
      <c r="BK138" s="177">
        <v>187.08199999999999</v>
      </c>
      <c r="BL138" s="177">
        <v>0.30499999999999999</v>
      </c>
      <c r="BM138" s="175">
        <v>34</v>
      </c>
      <c r="BN138" s="175">
        <v>93</v>
      </c>
      <c r="BO138" s="164">
        <v>3.5</v>
      </c>
      <c r="BP138" s="178">
        <v>7.1999999999999998E-3</v>
      </c>
      <c r="BQ138" s="175">
        <v>46</v>
      </c>
      <c r="BR138" s="175">
        <v>34</v>
      </c>
      <c r="BS138" s="175">
        <v>55</v>
      </c>
      <c r="BT138" s="164">
        <v>1</v>
      </c>
      <c r="BU138" s="178">
        <v>9.0200000000000002E-2</v>
      </c>
      <c r="BV138" s="175">
        <v>38</v>
      </c>
      <c r="BW138" s="175">
        <v>34</v>
      </c>
      <c r="BX138" s="175">
        <v>104</v>
      </c>
      <c r="BY138" s="164">
        <v>2</v>
      </c>
      <c r="BZ138" s="179">
        <v>1.6700000000000001E-6</v>
      </c>
      <c r="CA138" s="175">
        <v>44</v>
      </c>
      <c r="CB138" s="175">
        <v>6</v>
      </c>
      <c r="CC138" s="164">
        <v>9.4789999999999992</v>
      </c>
      <c r="CD138" s="162">
        <v>0.05</v>
      </c>
      <c r="CE138" s="174" t="s">
        <v>668</v>
      </c>
      <c r="CF138" s="174">
        <v>206</v>
      </c>
      <c r="CG138" s="164">
        <v>98.730999999999995</v>
      </c>
      <c r="CH138" s="164">
        <v>1.4999999999999999E-2</v>
      </c>
      <c r="CI138" s="175">
        <v>172</v>
      </c>
      <c r="CJ138" s="176">
        <v>17.436</v>
      </c>
      <c r="CK138" s="176">
        <v>8.9999999999999993E-3</v>
      </c>
      <c r="CL138" s="175">
        <v>172</v>
      </c>
      <c r="CM138" s="176">
        <v>39.249000000000002</v>
      </c>
      <c r="CN138" s="176">
        <v>0</v>
      </c>
      <c r="CR138" s="175">
        <v>34</v>
      </c>
      <c r="CS138" s="175">
        <v>92</v>
      </c>
      <c r="CT138" s="164">
        <v>4</v>
      </c>
      <c r="CU138" s="178">
        <v>7.4000000000000003E-3</v>
      </c>
      <c r="CV138" s="175">
        <v>46</v>
      </c>
      <c r="CW138" s="175">
        <v>34</v>
      </c>
      <c r="CX138" s="175">
        <v>51</v>
      </c>
      <c r="CY138" s="164">
        <v>1</v>
      </c>
      <c r="CZ138" s="178">
        <v>8.7999999999999995E-2</v>
      </c>
      <c r="DA138" s="175">
        <v>35</v>
      </c>
      <c r="DB138" s="175">
        <v>34</v>
      </c>
      <c r="DC138" s="175">
        <v>107</v>
      </c>
      <c r="DD138" s="164">
        <v>2.5</v>
      </c>
      <c r="DE138" s="179">
        <v>1.73E-6</v>
      </c>
      <c r="DF138" s="175">
        <v>47</v>
      </c>
      <c r="DJ138" s="174" t="s">
        <v>661</v>
      </c>
      <c r="DK138" s="174">
        <v>246</v>
      </c>
      <c r="DL138" s="164">
        <v>98.691999999999993</v>
      </c>
      <c r="DM138" s="164">
        <v>1.2E-2</v>
      </c>
      <c r="DN138" s="175">
        <v>172</v>
      </c>
      <c r="DO138" s="176">
        <v>17.437000000000001</v>
      </c>
      <c r="DP138" s="176">
        <v>3.0000000000000001E-3</v>
      </c>
      <c r="DQ138" s="175">
        <v>172</v>
      </c>
      <c r="DR138" s="176">
        <v>39.247</v>
      </c>
      <c r="DS138" s="176">
        <v>0</v>
      </c>
      <c r="DT138" s="175">
        <v>35</v>
      </c>
      <c r="DU138" s="177">
        <v>207.81200000000001</v>
      </c>
      <c r="DV138" s="177">
        <v>0.28499999999999998</v>
      </c>
      <c r="DW138" s="175">
        <v>34</v>
      </c>
      <c r="DX138" s="175">
        <v>90</v>
      </c>
      <c r="DY138" s="164">
        <v>2</v>
      </c>
      <c r="DZ138" s="178">
        <v>7.1999999999999998E-3</v>
      </c>
      <c r="EA138" s="175">
        <v>44</v>
      </c>
      <c r="EB138" s="175">
        <v>34</v>
      </c>
      <c r="EC138" s="175">
        <v>56</v>
      </c>
      <c r="ED138" s="164">
        <v>0.5</v>
      </c>
      <c r="EE138" s="178">
        <v>9.0399999999999994E-2</v>
      </c>
      <c r="EF138" s="175">
        <v>44</v>
      </c>
      <c r="EG138" s="175">
        <v>34</v>
      </c>
      <c r="EH138" s="175">
        <v>107</v>
      </c>
      <c r="EI138" s="164">
        <v>2.5</v>
      </c>
      <c r="EJ138" s="179">
        <v>1.57E-6</v>
      </c>
      <c r="EK138" s="175">
        <v>45</v>
      </c>
      <c r="EL138" s="175">
        <v>5</v>
      </c>
      <c r="EM138" s="164">
        <v>11.893000000000001</v>
      </c>
      <c r="EN138" s="162">
        <v>2.4E-2</v>
      </c>
    </row>
    <row r="139" spans="1:144" ht="16" customHeight="1" x14ac:dyDescent="0.15">
      <c r="A139" s="28" t="s">
        <v>123</v>
      </c>
      <c r="B139" s="28">
        <v>26</v>
      </c>
      <c r="C139" s="28">
        <v>12</v>
      </c>
      <c r="D139" s="28" t="s">
        <v>605</v>
      </c>
      <c r="E139" s="28">
        <v>10</v>
      </c>
      <c r="F139" s="28">
        <v>19</v>
      </c>
      <c r="G139" s="28">
        <v>2018</v>
      </c>
      <c r="H139" s="29">
        <v>33.83296</v>
      </c>
      <c r="I139" s="35">
        <v>27.092099999999999</v>
      </c>
      <c r="J139" s="30">
        <v>100.497</v>
      </c>
      <c r="K139" s="31">
        <v>17.428799999999999</v>
      </c>
      <c r="L139" s="31">
        <v>39.247700000000002</v>
      </c>
      <c r="M139" s="31">
        <v>9.3700000000000006E-2</v>
      </c>
      <c r="N139" s="32">
        <v>89.383200000000002</v>
      </c>
      <c r="O139" s="31">
        <v>216.16900000000001</v>
      </c>
      <c r="P139" s="31">
        <v>17.4114</v>
      </c>
      <c r="Q139" s="31">
        <v>28.677199999999999</v>
      </c>
      <c r="R139" s="36">
        <v>2.4116</v>
      </c>
      <c r="S139" s="33">
        <v>214.1</v>
      </c>
      <c r="U139" s="34" t="s">
        <v>247</v>
      </c>
      <c r="V139" s="34" t="s">
        <v>247</v>
      </c>
      <c r="W139" s="34" t="s">
        <v>247</v>
      </c>
      <c r="AA139" s="174">
        <v>4982</v>
      </c>
      <c r="AB139" s="174">
        <v>307</v>
      </c>
      <c r="AC139" s="164">
        <v>100.488</v>
      </c>
      <c r="AD139" s="164">
        <v>1.4E-2</v>
      </c>
      <c r="AE139" s="175">
        <v>307</v>
      </c>
      <c r="AF139" s="176">
        <v>17.431999999999999</v>
      </c>
      <c r="AG139" s="176">
        <v>4.0000000000000001E-3</v>
      </c>
      <c r="AH139" s="175">
        <v>307</v>
      </c>
      <c r="AI139" s="176">
        <v>39.246000000000002</v>
      </c>
      <c r="AJ139" s="176">
        <v>0</v>
      </c>
      <c r="AK139" s="175">
        <v>307</v>
      </c>
      <c r="AL139" s="175">
        <v>48</v>
      </c>
      <c r="AM139" s="164">
        <v>0.5</v>
      </c>
      <c r="AN139" s="178">
        <v>7.3000000000000001E-3</v>
      </c>
      <c r="AO139" s="175">
        <v>307</v>
      </c>
      <c r="AP139" s="175">
        <v>57</v>
      </c>
      <c r="AQ139" s="164">
        <v>1</v>
      </c>
      <c r="AR139" s="175">
        <v>47</v>
      </c>
      <c r="AS139" s="178">
        <v>9.0300000000000005E-2</v>
      </c>
      <c r="AT139" s="175">
        <v>47</v>
      </c>
      <c r="AU139" s="175">
        <v>307</v>
      </c>
      <c r="AV139" s="175">
        <v>50</v>
      </c>
      <c r="AW139" s="164">
        <v>0.5</v>
      </c>
      <c r="AX139" s="179">
        <v>2.1040000000000001E-6</v>
      </c>
      <c r="AY139" s="209">
        <v>49</v>
      </c>
      <c r="AZ139" s="174" t="s">
        <v>667</v>
      </c>
      <c r="BA139" s="174">
        <v>246</v>
      </c>
      <c r="BB139" s="164">
        <v>98.688000000000002</v>
      </c>
      <c r="BC139" s="164">
        <v>1.2E-2</v>
      </c>
      <c r="BD139" s="175">
        <v>172</v>
      </c>
      <c r="BE139" s="176">
        <v>17.437000000000001</v>
      </c>
      <c r="BF139" s="176">
        <v>3.0000000000000001E-3</v>
      </c>
      <c r="BG139" s="175">
        <v>172</v>
      </c>
      <c r="BH139" s="176">
        <v>39.241</v>
      </c>
      <c r="BI139" s="176">
        <v>0</v>
      </c>
      <c r="BJ139" s="175">
        <v>34</v>
      </c>
      <c r="BK139" s="177">
        <v>187.08199999999999</v>
      </c>
      <c r="BL139" s="177">
        <v>0.30499999999999999</v>
      </c>
      <c r="BM139" s="175">
        <v>34</v>
      </c>
      <c r="BN139" s="175">
        <v>93</v>
      </c>
      <c r="BO139" s="164">
        <v>3.5</v>
      </c>
      <c r="BP139" s="178">
        <v>7.1999999999999998E-3</v>
      </c>
      <c r="BQ139" s="175">
        <v>46</v>
      </c>
      <c r="BR139" s="175">
        <v>34</v>
      </c>
      <c r="BS139" s="175">
        <v>55</v>
      </c>
      <c r="BT139" s="164">
        <v>1</v>
      </c>
      <c r="BU139" s="178">
        <v>9.0200000000000002E-2</v>
      </c>
      <c r="BV139" s="175">
        <v>38</v>
      </c>
      <c r="BW139" s="175">
        <v>34</v>
      </c>
      <c r="BX139" s="175">
        <v>104</v>
      </c>
      <c r="BY139" s="164">
        <v>2</v>
      </c>
      <c r="BZ139" s="179">
        <v>1.6700000000000001E-6</v>
      </c>
      <c r="CA139" s="175">
        <v>44</v>
      </c>
      <c r="CB139" s="175">
        <v>6</v>
      </c>
      <c r="CC139" s="164">
        <v>9.4789999999999992</v>
      </c>
      <c r="CD139" s="162">
        <v>0.05</v>
      </c>
      <c r="CE139" s="174" t="s">
        <v>668</v>
      </c>
      <c r="CF139" s="174">
        <v>206</v>
      </c>
      <c r="CG139" s="164">
        <v>98.730999999999995</v>
      </c>
      <c r="CH139" s="164">
        <v>1.4999999999999999E-2</v>
      </c>
      <c r="CI139" s="175">
        <v>172</v>
      </c>
      <c r="CJ139" s="176">
        <v>17.436</v>
      </c>
      <c r="CK139" s="176">
        <v>8.9999999999999993E-3</v>
      </c>
      <c r="CL139" s="175">
        <v>172</v>
      </c>
      <c r="CM139" s="176">
        <v>39.249000000000002</v>
      </c>
      <c r="CN139" s="176">
        <v>0</v>
      </c>
      <c r="CR139" s="175">
        <v>34</v>
      </c>
      <c r="CS139" s="175">
        <v>92</v>
      </c>
      <c r="CT139" s="164">
        <v>4</v>
      </c>
      <c r="CU139" s="178">
        <v>7.4000000000000003E-3</v>
      </c>
      <c r="CV139" s="175">
        <v>46</v>
      </c>
      <c r="CW139" s="175">
        <v>34</v>
      </c>
      <c r="CX139" s="175">
        <v>51</v>
      </c>
      <c r="CY139" s="164">
        <v>1</v>
      </c>
      <c r="CZ139" s="178">
        <v>8.7999999999999995E-2</v>
      </c>
      <c r="DA139" s="175">
        <v>35</v>
      </c>
      <c r="DB139" s="175">
        <v>34</v>
      </c>
      <c r="DC139" s="175">
        <v>107</v>
      </c>
      <c r="DD139" s="164">
        <v>2.5</v>
      </c>
      <c r="DE139" s="179">
        <v>1.73E-6</v>
      </c>
      <c r="DF139" s="175">
        <v>47</v>
      </c>
      <c r="DJ139" s="174" t="s">
        <v>661</v>
      </c>
      <c r="DK139" s="174">
        <v>246</v>
      </c>
      <c r="DL139" s="164">
        <v>98.691999999999993</v>
      </c>
      <c r="DM139" s="164">
        <v>1.2E-2</v>
      </c>
      <c r="DN139" s="175">
        <v>172</v>
      </c>
      <c r="DO139" s="176">
        <v>17.437000000000001</v>
      </c>
      <c r="DP139" s="176">
        <v>3.0000000000000001E-3</v>
      </c>
      <c r="DQ139" s="175">
        <v>172</v>
      </c>
      <c r="DR139" s="176">
        <v>39.247</v>
      </c>
      <c r="DS139" s="176">
        <v>0</v>
      </c>
      <c r="DT139" s="175">
        <v>35</v>
      </c>
      <c r="DU139" s="177">
        <v>207.81200000000001</v>
      </c>
      <c r="DV139" s="177">
        <v>0.28499999999999998</v>
      </c>
      <c r="DW139" s="175">
        <v>34</v>
      </c>
      <c r="DX139" s="175">
        <v>90</v>
      </c>
      <c r="DY139" s="164">
        <v>2</v>
      </c>
      <c r="DZ139" s="178">
        <v>7.1999999999999998E-3</v>
      </c>
      <c r="EA139" s="175">
        <v>44</v>
      </c>
      <c r="EB139" s="175">
        <v>34</v>
      </c>
      <c r="EC139" s="175">
        <v>56</v>
      </c>
      <c r="ED139" s="164">
        <v>0.5</v>
      </c>
      <c r="EE139" s="178">
        <v>9.0399999999999994E-2</v>
      </c>
      <c r="EF139" s="175">
        <v>44</v>
      </c>
      <c r="EG139" s="175">
        <v>34</v>
      </c>
      <c r="EH139" s="175">
        <v>107</v>
      </c>
      <c r="EI139" s="164">
        <v>2.5</v>
      </c>
      <c r="EJ139" s="179">
        <v>1.57E-6</v>
      </c>
      <c r="EK139" s="175">
        <v>45</v>
      </c>
      <c r="EL139" s="175">
        <v>5</v>
      </c>
      <c r="EM139" s="164">
        <v>11.893000000000001</v>
      </c>
      <c r="EN139" s="162">
        <v>2.4E-2</v>
      </c>
    </row>
    <row r="140" spans="1:144" ht="16" customHeight="1" x14ac:dyDescent="0.15">
      <c r="A140" s="28" t="s">
        <v>123</v>
      </c>
      <c r="B140" s="28">
        <v>26</v>
      </c>
      <c r="C140" s="28">
        <v>13</v>
      </c>
      <c r="D140" s="28" t="s">
        <v>605</v>
      </c>
      <c r="E140" s="28">
        <v>10</v>
      </c>
      <c r="F140" s="28">
        <v>19</v>
      </c>
      <c r="G140" s="28">
        <v>2018</v>
      </c>
      <c r="H140" s="29">
        <v>33.832560000000001</v>
      </c>
      <c r="I140" s="35">
        <v>27.09226</v>
      </c>
      <c r="J140" s="30">
        <v>80.477999999999994</v>
      </c>
      <c r="K140" s="31">
        <v>18.015899999999998</v>
      </c>
      <c r="L140" s="31">
        <v>39.2211</v>
      </c>
      <c r="M140" s="31">
        <v>0.1021</v>
      </c>
      <c r="N140" s="32">
        <v>89.030600000000007</v>
      </c>
      <c r="O140" s="31">
        <v>236.79400000000001</v>
      </c>
      <c r="P140" s="31">
        <v>18.0017</v>
      </c>
      <c r="Q140" s="31">
        <v>28.508700000000001</v>
      </c>
      <c r="R140" s="36">
        <v>2.6164999999999998</v>
      </c>
      <c r="X140" s="34" t="s">
        <v>278</v>
      </c>
      <c r="Y140" s="34" t="s">
        <v>248</v>
      </c>
      <c r="Z140" s="63" t="s">
        <v>283</v>
      </c>
      <c r="AA140" s="174">
        <v>4982</v>
      </c>
      <c r="AB140" s="174">
        <v>312</v>
      </c>
      <c r="AC140" s="164">
        <v>80.468000000000004</v>
      </c>
      <c r="AD140" s="164">
        <v>1.2E-2</v>
      </c>
      <c r="AE140" s="175">
        <v>312</v>
      </c>
      <c r="AF140" s="176">
        <v>18.035</v>
      </c>
      <c r="AG140" s="176">
        <v>6.0000000000000001E-3</v>
      </c>
      <c r="AH140" s="175">
        <v>312</v>
      </c>
      <c r="AI140" s="176">
        <v>39.220999999999997</v>
      </c>
      <c r="AJ140" s="176">
        <v>1E-3</v>
      </c>
      <c r="AK140" s="175">
        <v>312</v>
      </c>
      <c r="AL140" s="175">
        <v>48</v>
      </c>
      <c r="AM140" s="164">
        <v>0.5</v>
      </c>
      <c r="AN140" s="178">
        <v>7.3000000000000001E-3</v>
      </c>
      <c r="AO140" s="175">
        <v>312</v>
      </c>
      <c r="AP140" s="175">
        <v>53</v>
      </c>
      <c r="AQ140" s="164">
        <v>1</v>
      </c>
      <c r="AR140" s="175">
        <v>47</v>
      </c>
      <c r="AS140" s="178">
        <v>9.0300000000000005E-2</v>
      </c>
      <c r="AT140" s="175">
        <v>47</v>
      </c>
      <c r="AU140" s="175">
        <v>312</v>
      </c>
      <c r="AV140" s="175">
        <v>50</v>
      </c>
      <c r="AW140" s="164">
        <v>0.5</v>
      </c>
      <c r="AX140" s="179">
        <v>2.1040000000000001E-6</v>
      </c>
      <c r="AY140" s="209">
        <v>49</v>
      </c>
      <c r="AZ140" s="174" t="s">
        <v>667</v>
      </c>
      <c r="BA140" s="174">
        <v>251</v>
      </c>
      <c r="BB140" s="164">
        <v>78.646000000000001</v>
      </c>
      <c r="BC140" s="164">
        <v>1.2E-2</v>
      </c>
      <c r="BD140" s="175">
        <v>175</v>
      </c>
      <c r="BE140" s="176">
        <v>18.047000000000001</v>
      </c>
      <c r="BF140" s="176">
        <v>3.0000000000000001E-3</v>
      </c>
      <c r="BG140" s="175">
        <v>175</v>
      </c>
      <c r="BH140" s="176">
        <v>39.218000000000004</v>
      </c>
      <c r="BI140" s="176">
        <v>0</v>
      </c>
      <c r="BJ140" s="175">
        <v>35</v>
      </c>
      <c r="BK140" s="177">
        <v>203.02</v>
      </c>
      <c r="BL140" s="177">
        <v>0.65500000000000003</v>
      </c>
      <c r="BM140" s="175">
        <v>35</v>
      </c>
      <c r="BN140" s="175">
        <v>93</v>
      </c>
      <c r="BO140" s="164">
        <v>2.5</v>
      </c>
      <c r="BP140" s="178">
        <v>7.1999999999999998E-3</v>
      </c>
      <c r="BQ140" s="175">
        <v>46</v>
      </c>
      <c r="BR140" s="175">
        <v>35</v>
      </c>
      <c r="BS140" s="175">
        <v>54</v>
      </c>
      <c r="BT140" s="164">
        <v>2</v>
      </c>
      <c r="BU140" s="178">
        <v>9.0200000000000002E-2</v>
      </c>
      <c r="BV140" s="175">
        <v>38</v>
      </c>
      <c r="BW140" s="175">
        <v>35</v>
      </c>
      <c r="BX140" s="175">
        <v>108</v>
      </c>
      <c r="BY140" s="164">
        <v>1.5</v>
      </c>
      <c r="BZ140" s="179">
        <v>1.6700000000000001E-6</v>
      </c>
      <c r="CA140" s="175">
        <v>44</v>
      </c>
      <c r="CB140" s="175">
        <v>6</v>
      </c>
      <c r="CC140" s="164">
        <v>9.2629999999999999</v>
      </c>
      <c r="CD140" s="162">
        <v>0.05</v>
      </c>
      <c r="CE140" s="174" t="s">
        <v>668</v>
      </c>
      <c r="CF140" s="174">
        <v>210</v>
      </c>
      <c r="CG140" s="164">
        <v>78.701999999999998</v>
      </c>
      <c r="CH140" s="164">
        <v>1.4E-2</v>
      </c>
      <c r="CI140" s="175">
        <v>175</v>
      </c>
      <c r="CJ140" s="176">
        <v>18.048999999999999</v>
      </c>
      <c r="CK140" s="176">
        <v>2E-3</v>
      </c>
      <c r="CL140" s="175">
        <v>175</v>
      </c>
      <c r="CM140" s="176">
        <v>39.225999999999999</v>
      </c>
      <c r="CN140" s="176">
        <v>1E-3</v>
      </c>
      <c r="CR140" s="175">
        <v>35</v>
      </c>
      <c r="CS140" s="175">
        <v>95</v>
      </c>
      <c r="CT140" s="164">
        <v>1.5</v>
      </c>
      <c r="CU140" s="178">
        <v>7.4000000000000003E-3</v>
      </c>
      <c r="CV140" s="175">
        <v>46</v>
      </c>
      <c r="CW140" s="175">
        <v>35</v>
      </c>
      <c r="CX140" s="175">
        <v>51</v>
      </c>
      <c r="CY140" s="164">
        <v>1</v>
      </c>
      <c r="CZ140" s="178">
        <v>8.7999999999999995E-2</v>
      </c>
      <c r="DA140" s="175">
        <v>35</v>
      </c>
      <c r="DB140" s="175">
        <v>35</v>
      </c>
      <c r="DC140" s="175">
        <v>113</v>
      </c>
      <c r="DD140" s="164">
        <v>2</v>
      </c>
      <c r="DE140" s="179">
        <v>1.73E-6</v>
      </c>
      <c r="DF140" s="175">
        <v>47</v>
      </c>
      <c r="DJ140" s="174" t="s">
        <v>661</v>
      </c>
      <c r="DK140" s="174">
        <v>250</v>
      </c>
      <c r="DL140" s="164">
        <v>78.665999999999997</v>
      </c>
      <c r="DM140" s="164">
        <v>1.2999999999999999E-2</v>
      </c>
      <c r="DN140" s="175">
        <v>175</v>
      </c>
      <c r="DO140" s="176">
        <v>18.058</v>
      </c>
      <c r="DP140" s="176">
        <v>8.9999999999999993E-3</v>
      </c>
      <c r="DQ140" s="175">
        <v>175</v>
      </c>
      <c r="DR140" s="176">
        <v>39.225000000000001</v>
      </c>
      <c r="DS140" s="176">
        <v>1E-3</v>
      </c>
      <c r="DT140" s="175">
        <v>35</v>
      </c>
      <c r="DU140" s="177">
        <v>225.893</v>
      </c>
      <c r="DV140" s="177">
        <v>0.67500000000000004</v>
      </c>
      <c r="DW140" s="175">
        <v>34</v>
      </c>
      <c r="DX140" s="175">
        <v>95</v>
      </c>
      <c r="DY140" s="164">
        <v>2.5</v>
      </c>
      <c r="DZ140" s="178">
        <v>7.1999999999999998E-3</v>
      </c>
      <c r="EA140" s="175">
        <v>44</v>
      </c>
      <c r="EB140" s="175">
        <v>34</v>
      </c>
      <c r="EC140" s="175">
        <v>55</v>
      </c>
      <c r="ED140" s="164">
        <v>0.5</v>
      </c>
      <c r="EE140" s="178">
        <v>9.0399999999999994E-2</v>
      </c>
      <c r="EF140" s="175">
        <v>44</v>
      </c>
      <c r="EG140" s="175">
        <v>34</v>
      </c>
      <c r="EH140" s="175">
        <v>118</v>
      </c>
      <c r="EI140" s="164">
        <v>2</v>
      </c>
      <c r="EJ140" s="179">
        <v>1.57E-6</v>
      </c>
      <c r="EK140" s="175">
        <v>45</v>
      </c>
      <c r="EL140" s="175">
        <v>6</v>
      </c>
      <c r="EM140" s="164">
        <v>11.688000000000001</v>
      </c>
      <c r="EN140" s="162">
        <v>0.04</v>
      </c>
    </row>
    <row r="141" spans="1:144" ht="16" customHeight="1" x14ac:dyDescent="0.15">
      <c r="A141" s="28" t="s">
        <v>123</v>
      </c>
      <c r="B141" s="28">
        <v>26</v>
      </c>
      <c r="C141" s="28">
        <v>14</v>
      </c>
      <c r="D141" s="28" t="s">
        <v>605</v>
      </c>
      <c r="E141" s="28">
        <v>10</v>
      </c>
      <c r="F141" s="28">
        <v>19</v>
      </c>
      <c r="G141" s="28">
        <v>2018</v>
      </c>
      <c r="H141" s="29">
        <v>33.832540000000002</v>
      </c>
      <c r="I141" s="35">
        <v>27.092279999999999</v>
      </c>
      <c r="J141" s="30">
        <v>80.465999999999994</v>
      </c>
      <c r="K141" s="31">
        <v>18.026499999999999</v>
      </c>
      <c r="L141" s="31">
        <v>39.220799999999997</v>
      </c>
      <c r="M141" s="31">
        <v>9.7799999999999998E-2</v>
      </c>
      <c r="N141" s="32">
        <v>89.057400000000001</v>
      </c>
      <c r="O141" s="31">
        <v>236.71600000000001</v>
      </c>
      <c r="P141" s="31">
        <v>18.0123</v>
      </c>
      <c r="Q141" s="31">
        <v>28.505700000000001</v>
      </c>
      <c r="R141" s="36">
        <v>2.6181000000000001</v>
      </c>
      <c r="S141" s="33">
        <v>222.1</v>
      </c>
      <c r="U141" s="34" t="s">
        <v>249</v>
      </c>
      <c r="V141" s="34" t="s">
        <v>249</v>
      </c>
      <c r="W141" s="34" t="s">
        <v>249</v>
      </c>
      <c r="AA141" s="174">
        <v>4982</v>
      </c>
      <c r="AB141" s="174">
        <v>312</v>
      </c>
      <c r="AC141" s="164">
        <v>80.468000000000004</v>
      </c>
      <c r="AD141" s="164">
        <v>1.2E-2</v>
      </c>
      <c r="AE141" s="175">
        <v>312</v>
      </c>
      <c r="AF141" s="176">
        <v>18.035</v>
      </c>
      <c r="AG141" s="176">
        <v>6.0000000000000001E-3</v>
      </c>
      <c r="AH141" s="175">
        <v>312</v>
      </c>
      <c r="AI141" s="176">
        <v>39.220999999999997</v>
      </c>
      <c r="AJ141" s="176">
        <v>1E-3</v>
      </c>
      <c r="AK141" s="175">
        <v>312</v>
      </c>
      <c r="AL141" s="175">
        <v>48</v>
      </c>
      <c r="AM141" s="164">
        <v>0.5</v>
      </c>
      <c r="AN141" s="178">
        <v>7.3000000000000001E-3</v>
      </c>
      <c r="AO141" s="175">
        <v>312</v>
      </c>
      <c r="AP141" s="175">
        <v>53</v>
      </c>
      <c r="AQ141" s="164">
        <v>1</v>
      </c>
      <c r="AR141" s="175">
        <v>47</v>
      </c>
      <c r="AS141" s="178">
        <v>9.0300000000000005E-2</v>
      </c>
      <c r="AT141" s="175">
        <v>47</v>
      </c>
      <c r="AU141" s="175">
        <v>312</v>
      </c>
      <c r="AV141" s="175">
        <v>50</v>
      </c>
      <c r="AW141" s="164">
        <v>0.5</v>
      </c>
      <c r="AX141" s="179">
        <v>2.1040000000000001E-6</v>
      </c>
      <c r="AY141" s="209">
        <v>49</v>
      </c>
      <c r="AZ141" s="174" t="s">
        <v>667</v>
      </c>
      <c r="BA141" s="174">
        <v>251</v>
      </c>
      <c r="BB141" s="164">
        <v>78.646000000000001</v>
      </c>
      <c r="BC141" s="164">
        <v>1.2E-2</v>
      </c>
      <c r="BD141" s="175">
        <v>175</v>
      </c>
      <c r="BE141" s="176">
        <v>18.047000000000001</v>
      </c>
      <c r="BF141" s="176">
        <v>3.0000000000000001E-3</v>
      </c>
      <c r="BG141" s="175">
        <v>175</v>
      </c>
      <c r="BH141" s="176">
        <v>39.218000000000004</v>
      </c>
      <c r="BI141" s="176">
        <v>0</v>
      </c>
      <c r="BJ141" s="175">
        <v>35</v>
      </c>
      <c r="BK141" s="177">
        <v>203.02</v>
      </c>
      <c r="BL141" s="177">
        <v>0.65500000000000003</v>
      </c>
      <c r="BM141" s="175">
        <v>35</v>
      </c>
      <c r="BN141" s="175">
        <v>93</v>
      </c>
      <c r="BO141" s="164">
        <v>2.5</v>
      </c>
      <c r="BP141" s="178">
        <v>7.1999999999999998E-3</v>
      </c>
      <c r="BQ141" s="175">
        <v>46</v>
      </c>
      <c r="BR141" s="175">
        <v>35</v>
      </c>
      <c r="BS141" s="175">
        <v>54</v>
      </c>
      <c r="BT141" s="164">
        <v>2</v>
      </c>
      <c r="BU141" s="178">
        <v>9.0200000000000002E-2</v>
      </c>
      <c r="BV141" s="175">
        <v>38</v>
      </c>
      <c r="BW141" s="175">
        <v>35</v>
      </c>
      <c r="BX141" s="175">
        <v>108</v>
      </c>
      <c r="BY141" s="164">
        <v>1.5</v>
      </c>
      <c r="BZ141" s="179">
        <v>1.6700000000000001E-6</v>
      </c>
      <c r="CA141" s="175">
        <v>44</v>
      </c>
      <c r="CB141" s="175">
        <v>6</v>
      </c>
      <c r="CC141" s="164">
        <v>9.2629999999999999</v>
      </c>
      <c r="CD141" s="162">
        <v>0.05</v>
      </c>
      <c r="CE141" s="174" t="s">
        <v>668</v>
      </c>
      <c r="CF141" s="174">
        <v>210</v>
      </c>
      <c r="CG141" s="164">
        <v>78.701999999999998</v>
      </c>
      <c r="CH141" s="164">
        <v>1.4E-2</v>
      </c>
      <c r="CI141" s="175">
        <v>175</v>
      </c>
      <c r="CJ141" s="176">
        <v>18.048999999999999</v>
      </c>
      <c r="CK141" s="176">
        <v>2E-3</v>
      </c>
      <c r="CL141" s="175">
        <v>175</v>
      </c>
      <c r="CM141" s="176">
        <v>39.225999999999999</v>
      </c>
      <c r="CN141" s="176">
        <v>1E-3</v>
      </c>
      <c r="CR141" s="175">
        <v>35</v>
      </c>
      <c r="CS141" s="175">
        <v>95</v>
      </c>
      <c r="CT141" s="164">
        <v>1.5</v>
      </c>
      <c r="CU141" s="178">
        <v>7.4000000000000003E-3</v>
      </c>
      <c r="CV141" s="175">
        <v>46</v>
      </c>
      <c r="CW141" s="175">
        <v>35</v>
      </c>
      <c r="CX141" s="175">
        <v>51</v>
      </c>
      <c r="CY141" s="164">
        <v>1</v>
      </c>
      <c r="CZ141" s="178">
        <v>8.7999999999999995E-2</v>
      </c>
      <c r="DA141" s="175">
        <v>35</v>
      </c>
      <c r="DB141" s="175">
        <v>35</v>
      </c>
      <c r="DC141" s="175">
        <v>113</v>
      </c>
      <c r="DD141" s="164">
        <v>2</v>
      </c>
      <c r="DE141" s="179">
        <v>1.73E-6</v>
      </c>
      <c r="DF141" s="175">
        <v>47</v>
      </c>
      <c r="DJ141" s="174" t="s">
        <v>661</v>
      </c>
      <c r="DK141" s="174">
        <v>250</v>
      </c>
      <c r="DL141" s="164">
        <v>78.665999999999997</v>
      </c>
      <c r="DM141" s="164">
        <v>1.2999999999999999E-2</v>
      </c>
      <c r="DN141" s="175">
        <v>175</v>
      </c>
      <c r="DO141" s="176">
        <v>18.058</v>
      </c>
      <c r="DP141" s="176">
        <v>8.9999999999999993E-3</v>
      </c>
      <c r="DQ141" s="175">
        <v>175</v>
      </c>
      <c r="DR141" s="176">
        <v>39.225000000000001</v>
      </c>
      <c r="DS141" s="176">
        <v>1E-3</v>
      </c>
      <c r="DT141" s="175">
        <v>35</v>
      </c>
      <c r="DU141" s="177">
        <v>225.893</v>
      </c>
      <c r="DV141" s="177">
        <v>0.67500000000000004</v>
      </c>
      <c r="DW141" s="175">
        <v>34</v>
      </c>
      <c r="DX141" s="175">
        <v>95</v>
      </c>
      <c r="DY141" s="164">
        <v>2.5</v>
      </c>
      <c r="DZ141" s="178">
        <v>7.1999999999999998E-3</v>
      </c>
      <c r="EA141" s="175">
        <v>44</v>
      </c>
      <c r="EB141" s="175">
        <v>34</v>
      </c>
      <c r="EC141" s="175">
        <v>55</v>
      </c>
      <c r="ED141" s="164">
        <v>0.5</v>
      </c>
      <c r="EE141" s="178">
        <v>9.0399999999999994E-2</v>
      </c>
      <c r="EF141" s="175">
        <v>44</v>
      </c>
      <c r="EG141" s="175">
        <v>34</v>
      </c>
      <c r="EH141" s="175">
        <v>118</v>
      </c>
      <c r="EI141" s="164">
        <v>2</v>
      </c>
      <c r="EJ141" s="179">
        <v>1.57E-6</v>
      </c>
      <c r="EK141" s="175">
        <v>45</v>
      </c>
      <c r="EL141" s="175">
        <v>6</v>
      </c>
      <c r="EM141" s="164">
        <v>11.688000000000001</v>
      </c>
      <c r="EN141" s="162">
        <v>0.04</v>
      </c>
    </row>
    <row r="142" spans="1:144" ht="16" customHeight="1" x14ac:dyDescent="0.15">
      <c r="A142" s="28" t="s">
        <v>123</v>
      </c>
      <c r="B142" s="28">
        <v>26</v>
      </c>
      <c r="C142" s="28">
        <v>15</v>
      </c>
      <c r="D142" s="28" t="s">
        <v>605</v>
      </c>
      <c r="E142" s="28">
        <v>10</v>
      </c>
      <c r="F142" s="28">
        <v>19</v>
      </c>
      <c r="G142" s="28">
        <v>2018</v>
      </c>
      <c r="H142" s="29">
        <v>33.831940000000003</v>
      </c>
      <c r="I142" s="35">
        <v>27.092279999999999</v>
      </c>
      <c r="J142" s="30">
        <v>70.207999999999998</v>
      </c>
      <c r="K142" s="31">
        <v>18.704999999999998</v>
      </c>
      <c r="L142" s="31">
        <v>39.204099999999997</v>
      </c>
      <c r="M142" s="31">
        <v>9.1399999999999995E-2</v>
      </c>
      <c r="N142" s="32">
        <v>88.956199999999995</v>
      </c>
      <c r="O142" s="31">
        <v>241.77500000000001</v>
      </c>
      <c r="P142" s="31">
        <v>18.692299999999999</v>
      </c>
      <c r="Q142" s="31">
        <v>28.3186</v>
      </c>
      <c r="R142" s="36">
        <v>2.6930999999999998</v>
      </c>
      <c r="S142" s="33">
        <v>231.03</v>
      </c>
      <c r="U142" s="34" t="s">
        <v>250</v>
      </c>
      <c r="AA142" s="174">
        <v>4982</v>
      </c>
      <c r="AB142" s="174">
        <v>144</v>
      </c>
      <c r="AC142" s="164">
        <v>70.200999999999993</v>
      </c>
      <c r="AD142" s="164">
        <v>1.0999999999999999E-2</v>
      </c>
      <c r="AE142" s="175">
        <v>144</v>
      </c>
      <c r="AF142" s="176">
        <v>18.702000000000002</v>
      </c>
      <c r="AG142" s="176">
        <v>5.0000000000000001E-3</v>
      </c>
      <c r="AH142" s="175">
        <v>144</v>
      </c>
      <c r="AI142" s="176">
        <v>39.201000000000001</v>
      </c>
      <c r="AJ142" s="176">
        <v>1E-3</v>
      </c>
      <c r="AK142" s="175">
        <v>144</v>
      </c>
      <c r="AL142" s="175">
        <v>48</v>
      </c>
      <c r="AM142" s="164">
        <v>0.5</v>
      </c>
      <c r="AN142" s="178">
        <v>7.3000000000000001E-3</v>
      </c>
      <c r="AO142" s="175">
        <v>144</v>
      </c>
      <c r="AP142" s="175">
        <v>51</v>
      </c>
      <c r="AQ142" s="164">
        <v>1.5</v>
      </c>
      <c r="AR142" s="175">
        <v>47</v>
      </c>
      <c r="AS142" s="178">
        <v>9.0300000000000005E-2</v>
      </c>
      <c r="AT142" s="175">
        <v>47</v>
      </c>
      <c r="AU142" s="175">
        <v>144</v>
      </c>
      <c r="AV142" s="175">
        <v>50</v>
      </c>
      <c r="AW142" s="164">
        <v>0.5</v>
      </c>
      <c r="AX142" s="179">
        <v>2.1040000000000001E-6</v>
      </c>
      <c r="AY142" s="209">
        <v>49</v>
      </c>
      <c r="AZ142" s="174" t="s">
        <v>667</v>
      </c>
      <c r="BA142" s="174">
        <v>115</v>
      </c>
      <c r="BB142" s="164">
        <v>68.375</v>
      </c>
      <c r="BC142" s="164">
        <v>1.4E-2</v>
      </c>
      <c r="BD142" s="175">
        <v>80</v>
      </c>
      <c r="BE142" s="176">
        <v>18.855</v>
      </c>
      <c r="BF142" s="176">
        <v>3.5000000000000003E-2</v>
      </c>
      <c r="BG142" s="175">
        <v>80</v>
      </c>
      <c r="BH142" s="176">
        <v>39.182000000000002</v>
      </c>
      <c r="BI142" s="176">
        <v>2E-3</v>
      </c>
      <c r="BJ142" s="175">
        <v>16</v>
      </c>
      <c r="BK142" s="177">
        <v>210.23400000000001</v>
      </c>
      <c r="BL142" s="177">
        <v>1.385</v>
      </c>
      <c r="BM142" s="175">
        <v>16</v>
      </c>
      <c r="BN142" s="175">
        <v>85</v>
      </c>
      <c r="BO142" s="164">
        <v>2</v>
      </c>
      <c r="BP142" s="178">
        <v>7.1999999999999998E-3</v>
      </c>
      <c r="BQ142" s="175">
        <v>46</v>
      </c>
      <c r="BR142" s="175">
        <v>16</v>
      </c>
      <c r="BS142" s="175">
        <v>53</v>
      </c>
      <c r="BT142" s="164">
        <v>1</v>
      </c>
      <c r="BU142" s="178">
        <v>9.0200000000000002E-2</v>
      </c>
      <c r="BV142" s="175">
        <v>38</v>
      </c>
      <c r="BW142" s="175">
        <v>16</v>
      </c>
      <c r="BX142" s="175">
        <v>112</v>
      </c>
      <c r="BY142" s="164">
        <v>1.5</v>
      </c>
      <c r="BZ142" s="179">
        <v>1.6700000000000001E-6</v>
      </c>
      <c r="CA142" s="175">
        <v>44</v>
      </c>
      <c r="CB142" s="175">
        <v>3</v>
      </c>
      <c r="CC142" s="164">
        <v>8.9009999999999998</v>
      </c>
      <c r="CD142" s="162">
        <v>5.3999999999999999E-2</v>
      </c>
      <c r="CE142" s="174" t="s">
        <v>668</v>
      </c>
      <c r="CF142" s="174">
        <v>96</v>
      </c>
      <c r="CG142" s="164">
        <v>68.433999999999997</v>
      </c>
      <c r="CH142" s="164">
        <v>1.6E-2</v>
      </c>
      <c r="CI142" s="175">
        <v>80</v>
      </c>
      <c r="CJ142" s="176">
        <v>18.859000000000002</v>
      </c>
      <c r="CK142" s="176">
        <v>7.0000000000000001E-3</v>
      </c>
      <c r="CL142" s="175">
        <v>80</v>
      </c>
      <c r="CM142" s="176">
        <v>39.19</v>
      </c>
      <c r="CN142" s="176">
        <v>2E-3</v>
      </c>
      <c r="CR142" s="175">
        <v>16</v>
      </c>
      <c r="CS142" s="175">
        <v>91</v>
      </c>
      <c r="CT142" s="164">
        <v>3</v>
      </c>
      <c r="CU142" s="178">
        <v>7.4000000000000003E-3</v>
      </c>
      <c r="CV142" s="175">
        <v>46</v>
      </c>
      <c r="CW142" s="175">
        <v>16</v>
      </c>
      <c r="CX142" s="175">
        <v>50</v>
      </c>
      <c r="CY142" s="164">
        <v>0.5</v>
      </c>
      <c r="CZ142" s="178">
        <v>8.7999999999999995E-2</v>
      </c>
      <c r="DA142" s="175">
        <v>35</v>
      </c>
      <c r="DB142" s="175">
        <v>16</v>
      </c>
      <c r="DC142" s="175">
        <v>118</v>
      </c>
      <c r="DD142" s="164">
        <v>2</v>
      </c>
      <c r="DE142" s="179">
        <v>1.73E-6</v>
      </c>
      <c r="DF142" s="175">
        <v>47</v>
      </c>
      <c r="DJ142" s="174" t="s">
        <v>661</v>
      </c>
      <c r="DK142" s="174">
        <v>116</v>
      </c>
      <c r="DL142" s="164">
        <v>68.391999999999996</v>
      </c>
      <c r="DM142" s="164">
        <v>1.4E-2</v>
      </c>
      <c r="DN142" s="175">
        <v>81</v>
      </c>
      <c r="DO142" s="176">
        <v>18.888000000000002</v>
      </c>
      <c r="DP142" s="176">
        <v>5.0000000000000001E-3</v>
      </c>
      <c r="DQ142" s="175">
        <v>81</v>
      </c>
      <c r="DR142" s="176">
        <v>39.186999999999998</v>
      </c>
      <c r="DS142" s="176">
        <v>1E-3</v>
      </c>
      <c r="DT142" s="175">
        <v>16</v>
      </c>
      <c r="DU142" s="177">
        <v>233.93199999999999</v>
      </c>
      <c r="DV142" s="177">
        <v>1.3440000000000001</v>
      </c>
      <c r="DW142" s="175">
        <v>16</v>
      </c>
      <c r="DX142" s="175">
        <v>85</v>
      </c>
      <c r="DY142" s="164">
        <v>1.5</v>
      </c>
      <c r="DZ142" s="178">
        <v>7.1999999999999998E-3</v>
      </c>
      <c r="EA142" s="175">
        <v>44</v>
      </c>
      <c r="EB142" s="175">
        <v>16</v>
      </c>
      <c r="EC142" s="175">
        <v>54</v>
      </c>
      <c r="ED142" s="164">
        <v>0.5</v>
      </c>
      <c r="EE142" s="178">
        <v>9.0399999999999994E-2</v>
      </c>
      <c r="EF142" s="175">
        <v>44</v>
      </c>
      <c r="EG142" s="175">
        <v>16</v>
      </c>
      <c r="EH142" s="175">
        <v>120</v>
      </c>
      <c r="EI142" s="164">
        <v>1</v>
      </c>
      <c r="EJ142" s="179">
        <v>1.57E-6</v>
      </c>
      <c r="EK142" s="175">
        <v>45</v>
      </c>
      <c r="EL142" s="175">
        <v>3</v>
      </c>
      <c r="EM142" s="164">
        <v>11.365</v>
      </c>
      <c r="EN142" s="162">
        <v>3.6999999999999998E-2</v>
      </c>
    </row>
    <row r="143" spans="1:144" ht="16" customHeight="1" x14ac:dyDescent="0.15">
      <c r="A143" s="28" t="s">
        <v>123</v>
      </c>
      <c r="B143" s="28">
        <v>26</v>
      </c>
      <c r="C143" s="28">
        <v>16</v>
      </c>
      <c r="D143" s="28" t="s">
        <v>605</v>
      </c>
      <c r="E143" s="28">
        <v>10</v>
      </c>
      <c r="F143" s="28">
        <v>19</v>
      </c>
      <c r="G143" s="28">
        <v>2018</v>
      </c>
      <c r="H143" s="29">
        <v>33.831620000000001</v>
      </c>
      <c r="I143" s="35">
        <v>27.092220000000001</v>
      </c>
      <c r="J143" s="30">
        <v>50.026000000000003</v>
      </c>
      <c r="K143" s="31">
        <v>23.131499999999999</v>
      </c>
      <c r="L143" s="31">
        <v>39.686</v>
      </c>
      <c r="M143" s="31">
        <v>7.0300000000000001E-2</v>
      </c>
      <c r="N143" s="32">
        <v>88.72</v>
      </c>
      <c r="O143" s="31">
        <v>215.43299999999999</v>
      </c>
      <c r="P143" s="31">
        <v>23.120999999999999</v>
      </c>
      <c r="Q143" s="31">
        <v>27.456800000000001</v>
      </c>
      <c r="R143" s="36">
        <v>2.6320999999999999</v>
      </c>
      <c r="X143" s="34" t="s">
        <v>279</v>
      </c>
      <c r="Y143" s="34" t="s">
        <v>251</v>
      </c>
      <c r="Z143" s="63" t="s">
        <v>284</v>
      </c>
      <c r="AA143" s="174">
        <v>4982</v>
      </c>
      <c r="AB143" s="174">
        <v>298</v>
      </c>
      <c r="AC143" s="164">
        <v>50.026000000000003</v>
      </c>
      <c r="AD143" s="164">
        <v>1.4E-2</v>
      </c>
      <c r="AE143" s="175">
        <v>298</v>
      </c>
      <c r="AF143" s="176">
        <v>23.132000000000001</v>
      </c>
      <c r="AG143" s="176">
        <v>1.2E-2</v>
      </c>
      <c r="AH143" s="175">
        <v>298</v>
      </c>
      <c r="AI143" s="176">
        <v>39.682000000000002</v>
      </c>
      <c r="AJ143" s="176">
        <v>2E-3</v>
      </c>
      <c r="AK143" s="175">
        <v>298</v>
      </c>
      <c r="AL143" s="175">
        <v>48</v>
      </c>
      <c r="AM143" s="164">
        <v>0.5</v>
      </c>
      <c r="AN143" s="178">
        <v>7.3000000000000001E-3</v>
      </c>
      <c r="AO143" s="175">
        <v>298</v>
      </c>
      <c r="AP143" s="175">
        <v>53</v>
      </c>
      <c r="AQ143" s="164">
        <v>1.5</v>
      </c>
      <c r="AR143" s="175">
        <v>47</v>
      </c>
      <c r="AS143" s="178">
        <v>9.0300000000000005E-2</v>
      </c>
      <c r="AT143" s="175">
        <v>47</v>
      </c>
      <c r="AU143" s="175">
        <v>298</v>
      </c>
      <c r="AV143" s="175">
        <v>50</v>
      </c>
      <c r="AW143" s="164">
        <v>0.5</v>
      </c>
      <c r="AX143" s="179">
        <v>2.1040000000000001E-6</v>
      </c>
      <c r="AY143" s="209">
        <v>49</v>
      </c>
      <c r="AZ143" s="174" t="s">
        <v>667</v>
      </c>
      <c r="BA143" s="174">
        <v>239</v>
      </c>
      <c r="BB143" s="164">
        <v>48.014000000000003</v>
      </c>
      <c r="BC143" s="164">
        <v>7.2999999999999995E-2</v>
      </c>
      <c r="BD143" s="175">
        <v>166</v>
      </c>
      <c r="BE143" s="176">
        <v>23.387</v>
      </c>
      <c r="BF143" s="176">
        <v>1.4999999999999999E-2</v>
      </c>
      <c r="BG143" s="175">
        <v>166</v>
      </c>
      <c r="BH143" s="176">
        <v>39.718000000000004</v>
      </c>
      <c r="BI143" s="176">
        <v>3.0000000000000001E-3</v>
      </c>
      <c r="BJ143" s="175">
        <v>34</v>
      </c>
      <c r="BK143" s="177">
        <v>183.535</v>
      </c>
      <c r="BL143" s="177">
        <v>0.20599999999999999</v>
      </c>
      <c r="BM143" s="175">
        <v>34</v>
      </c>
      <c r="BN143" s="175">
        <v>68</v>
      </c>
      <c r="BO143" s="164">
        <v>1</v>
      </c>
      <c r="BP143" s="178">
        <v>7.1999999999999998E-3</v>
      </c>
      <c r="BQ143" s="175">
        <v>46</v>
      </c>
      <c r="BR143" s="175">
        <v>34</v>
      </c>
      <c r="BS143" s="175">
        <v>52</v>
      </c>
      <c r="BT143" s="164">
        <v>1</v>
      </c>
      <c r="BU143" s="178">
        <v>9.0200000000000002E-2</v>
      </c>
      <c r="BV143" s="175">
        <v>38</v>
      </c>
      <c r="BW143" s="175">
        <v>34</v>
      </c>
      <c r="BX143" s="175">
        <v>112</v>
      </c>
      <c r="BY143" s="164">
        <v>2.5</v>
      </c>
      <c r="BZ143" s="179">
        <v>1.6700000000000001E-6</v>
      </c>
      <c r="CA143" s="175">
        <v>44</v>
      </c>
      <c r="CB143" s="175">
        <v>5</v>
      </c>
      <c r="CC143" s="164">
        <v>8.3620000000000001</v>
      </c>
      <c r="CD143" s="162">
        <v>2.4E-2</v>
      </c>
      <c r="CE143" s="174" t="s">
        <v>668</v>
      </c>
      <c r="CF143" s="174">
        <v>199</v>
      </c>
      <c r="CG143" s="164">
        <v>48.05</v>
      </c>
      <c r="CH143" s="164">
        <v>7.8E-2</v>
      </c>
      <c r="CI143" s="175">
        <v>166</v>
      </c>
      <c r="CJ143" s="176">
        <v>23.388999999999999</v>
      </c>
      <c r="CK143" s="176">
        <v>1.6E-2</v>
      </c>
      <c r="CL143" s="175">
        <v>166</v>
      </c>
      <c r="CM143" s="176">
        <v>39.725000000000001</v>
      </c>
      <c r="CN143" s="176">
        <v>4.0000000000000001E-3</v>
      </c>
      <c r="CR143" s="175">
        <v>33</v>
      </c>
      <c r="CS143" s="175">
        <v>74</v>
      </c>
      <c r="CT143" s="164">
        <v>1</v>
      </c>
      <c r="CU143" s="178">
        <v>7.4000000000000003E-3</v>
      </c>
      <c r="CV143" s="175">
        <v>46</v>
      </c>
      <c r="CW143" s="175">
        <v>33</v>
      </c>
      <c r="CX143" s="175">
        <v>50</v>
      </c>
      <c r="CY143" s="164">
        <v>0</v>
      </c>
      <c r="CZ143" s="178">
        <v>8.7999999999999995E-2</v>
      </c>
      <c r="DA143" s="175">
        <v>35</v>
      </c>
      <c r="DB143" s="175">
        <v>33</v>
      </c>
      <c r="DC143" s="175">
        <v>117</v>
      </c>
      <c r="DD143" s="164">
        <v>2</v>
      </c>
      <c r="DE143" s="179">
        <v>1.73E-6</v>
      </c>
      <c r="DF143" s="175">
        <v>47</v>
      </c>
      <c r="DJ143" s="174" t="s">
        <v>661</v>
      </c>
      <c r="DK143" s="174">
        <v>239</v>
      </c>
      <c r="DL143" s="164">
        <v>48.045999999999999</v>
      </c>
      <c r="DM143" s="164">
        <v>7.8E-2</v>
      </c>
      <c r="DN143" s="175">
        <v>167</v>
      </c>
      <c r="DO143" s="176">
        <v>23.407</v>
      </c>
      <c r="DP143" s="176">
        <v>4.0000000000000001E-3</v>
      </c>
      <c r="DQ143" s="175">
        <v>167</v>
      </c>
      <c r="DR143" s="176">
        <v>39.726999999999997</v>
      </c>
      <c r="DS143" s="176">
        <v>1E-3</v>
      </c>
      <c r="DT143" s="175">
        <v>33</v>
      </c>
      <c r="DU143" s="177">
        <v>204.95</v>
      </c>
      <c r="DV143" s="177">
        <v>0.27400000000000002</v>
      </c>
      <c r="DW143" s="175">
        <v>33</v>
      </c>
      <c r="DX143" s="175">
        <v>66</v>
      </c>
      <c r="DY143" s="164">
        <v>0.5</v>
      </c>
      <c r="DZ143" s="178">
        <v>7.1999999999999998E-3</v>
      </c>
      <c r="EA143" s="175">
        <v>44</v>
      </c>
      <c r="EB143" s="175">
        <v>33</v>
      </c>
      <c r="EC143" s="175">
        <v>53</v>
      </c>
      <c r="ED143" s="164">
        <v>1</v>
      </c>
      <c r="EE143" s="178">
        <v>9.0399999999999994E-2</v>
      </c>
      <c r="EF143" s="175">
        <v>44</v>
      </c>
      <c r="EG143" s="175">
        <v>33</v>
      </c>
      <c r="EH143" s="175">
        <v>123</v>
      </c>
      <c r="EI143" s="164">
        <v>3.5</v>
      </c>
      <c r="EJ143" s="179">
        <v>1.57E-6</v>
      </c>
      <c r="EK143" s="175">
        <v>45</v>
      </c>
      <c r="EL143" s="175">
        <v>6</v>
      </c>
      <c r="EM143" s="164">
        <v>10.920999999999999</v>
      </c>
      <c r="EN143" s="162">
        <v>0.153</v>
      </c>
    </row>
    <row r="144" spans="1:144" ht="16" customHeight="1" x14ac:dyDescent="0.15">
      <c r="A144" s="28" t="s">
        <v>123</v>
      </c>
      <c r="B144" s="28">
        <v>26</v>
      </c>
      <c r="C144" s="28">
        <v>17</v>
      </c>
      <c r="D144" s="28" t="s">
        <v>605</v>
      </c>
      <c r="E144" s="28">
        <v>10</v>
      </c>
      <c r="F144" s="28">
        <v>19</v>
      </c>
      <c r="G144" s="28">
        <v>2018</v>
      </c>
      <c r="H144" s="29">
        <v>33.831600000000002</v>
      </c>
      <c r="I144" s="35">
        <v>27.092220000000001</v>
      </c>
      <c r="J144" s="30">
        <v>50.015000000000001</v>
      </c>
      <c r="K144" s="31">
        <v>23.122699999999998</v>
      </c>
      <c r="L144" s="31">
        <v>39.686599999999999</v>
      </c>
      <c r="M144" s="31">
        <v>6.3500000000000001E-2</v>
      </c>
      <c r="N144" s="32">
        <v>88.741</v>
      </c>
      <c r="O144" s="31">
        <v>216.59</v>
      </c>
      <c r="P144" s="31">
        <v>23.112300000000001</v>
      </c>
      <c r="Q144" s="31">
        <v>27.459800000000001</v>
      </c>
      <c r="R144" s="36">
        <v>2.6400999999999999</v>
      </c>
      <c r="S144" s="33">
        <v>217.88</v>
      </c>
      <c r="U144" s="34" t="s">
        <v>252</v>
      </c>
      <c r="V144" s="34" t="s">
        <v>252</v>
      </c>
      <c r="W144" s="62" t="s">
        <v>257</v>
      </c>
      <c r="AA144" s="174">
        <v>4982</v>
      </c>
      <c r="AB144" s="174">
        <v>298</v>
      </c>
      <c r="AC144" s="164">
        <v>50.026000000000003</v>
      </c>
      <c r="AD144" s="164">
        <v>1.4E-2</v>
      </c>
      <c r="AE144" s="175">
        <v>298</v>
      </c>
      <c r="AF144" s="176">
        <v>23.132000000000001</v>
      </c>
      <c r="AG144" s="176">
        <v>1.2E-2</v>
      </c>
      <c r="AH144" s="175">
        <v>298</v>
      </c>
      <c r="AI144" s="176">
        <v>39.682000000000002</v>
      </c>
      <c r="AJ144" s="176">
        <v>2E-3</v>
      </c>
      <c r="AK144" s="175">
        <v>298</v>
      </c>
      <c r="AL144" s="175">
        <v>48</v>
      </c>
      <c r="AM144" s="164">
        <v>0.5</v>
      </c>
      <c r="AN144" s="178">
        <v>7.3000000000000001E-3</v>
      </c>
      <c r="AO144" s="175">
        <v>298</v>
      </c>
      <c r="AP144" s="175">
        <v>53</v>
      </c>
      <c r="AQ144" s="164">
        <v>1.5</v>
      </c>
      <c r="AR144" s="175">
        <v>47</v>
      </c>
      <c r="AS144" s="178">
        <v>9.0300000000000005E-2</v>
      </c>
      <c r="AT144" s="175">
        <v>47</v>
      </c>
      <c r="AU144" s="175">
        <v>298</v>
      </c>
      <c r="AV144" s="175">
        <v>50</v>
      </c>
      <c r="AW144" s="164">
        <v>0.5</v>
      </c>
      <c r="AX144" s="179">
        <v>2.1040000000000001E-6</v>
      </c>
      <c r="AY144" s="209">
        <v>49</v>
      </c>
      <c r="AZ144" s="174" t="s">
        <v>667</v>
      </c>
      <c r="BA144" s="174">
        <v>239</v>
      </c>
      <c r="BB144" s="164">
        <v>48.014000000000003</v>
      </c>
      <c r="BC144" s="164">
        <v>7.2999999999999995E-2</v>
      </c>
      <c r="BD144" s="175">
        <v>166</v>
      </c>
      <c r="BE144" s="176">
        <v>23.387</v>
      </c>
      <c r="BF144" s="176">
        <v>1.4999999999999999E-2</v>
      </c>
      <c r="BG144" s="175">
        <v>166</v>
      </c>
      <c r="BH144" s="176">
        <v>39.718000000000004</v>
      </c>
      <c r="BI144" s="176">
        <v>3.0000000000000001E-3</v>
      </c>
      <c r="BJ144" s="175">
        <v>34</v>
      </c>
      <c r="BK144" s="177">
        <v>183.535</v>
      </c>
      <c r="BL144" s="177">
        <v>0.20599999999999999</v>
      </c>
      <c r="BM144" s="175">
        <v>34</v>
      </c>
      <c r="BN144" s="175">
        <v>68</v>
      </c>
      <c r="BO144" s="164">
        <v>1</v>
      </c>
      <c r="BP144" s="178">
        <v>7.1999999999999998E-3</v>
      </c>
      <c r="BQ144" s="175">
        <v>46</v>
      </c>
      <c r="BR144" s="175">
        <v>34</v>
      </c>
      <c r="BS144" s="175">
        <v>52</v>
      </c>
      <c r="BT144" s="164">
        <v>1</v>
      </c>
      <c r="BU144" s="178">
        <v>9.0200000000000002E-2</v>
      </c>
      <c r="BV144" s="175">
        <v>38</v>
      </c>
      <c r="BW144" s="175">
        <v>34</v>
      </c>
      <c r="BX144" s="175">
        <v>112</v>
      </c>
      <c r="BY144" s="164">
        <v>2.5</v>
      </c>
      <c r="BZ144" s="179">
        <v>1.6700000000000001E-6</v>
      </c>
      <c r="CA144" s="175">
        <v>44</v>
      </c>
      <c r="CB144" s="175">
        <v>5</v>
      </c>
      <c r="CC144" s="164">
        <v>8.3620000000000001</v>
      </c>
      <c r="CD144" s="162">
        <v>2.4E-2</v>
      </c>
      <c r="CE144" s="174" t="s">
        <v>668</v>
      </c>
      <c r="CF144" s="174">
        <v>199</v>
      </c>
      <c r="CG144" s="164">
        <v>48.05</v>
      </c>
      <c r="CH144" s="164">
        <v>7.8E-2</v>
      </c>
      <c r="CI144" s="175">
        <v>166</v>
      </c>
      <c r="CJ144" s="176">
        <v>23.388999999999999</v>
      </c>
      <c r="CK144" s="176">
        <v>1.6E-2</v>
      </c>
      <c r="CL144" s="175">
        <v>166</v>
      </c>
      <c r="CM144" s="176">
        <v>39.725000000000001</v>
      </c>
      <c r="CN144" s="176">
        <v>4.0000000000000001E-3</v>
      </c>
      <c r="CR144" s="175">
        <v>33</v>
      </c>
      <c r="CS144" s="175">
        <v>74</v>
      </c>
      <c r="CT144" s="164">
        <v>1</v>
      </c>
      <c r="CU144" s="178">
        <v>7.4000000000000003E-3</v>
      </c>
      <c r="CV144" s="175">
        <v>46</v>
      </c>
      <c r="CW144" s="175">
        <v>33</v>
      </c>
      <c r="CX144" s="175">
        <v>50</v>
      </c>
      <c r="CY144" s="164">
        <v>0</v>
      </c>
      <c r="CZ144" s="178">
        <v>8.7999999999999995E-2</v>
      </c>
      <c r="DA144" s="175">
        <v>35</v>
      </c>
      <c r="DB144" s="175">
        <v>33</v>
      </c>
      <c r="DC144" s="175">
        <v>117</v>
      </c>
      <c r="DD144" s="164">
        <v>2</v>
      </c>
      <c r="DE144" s="179">
        <v>1.73E-6</v>
      </c>
      <c r="DF144" s="175">
        <v>47</v>
      </c>
      <c r="DJ144" s="174" t="s">
        <v>661</v>
      </c>
      <c r="DK144" s="174">
        <v>239</v>
      </c>
      <c r="DL144" s="164">
        <v>48.045999999999999</v>
      </c>
      <c r="DM144" s="164">
        <v>7.8E-2</v>
      </c>
      <c r="DN144" s="175">
        <v>167</v>
      </c>
      <c r="DO144" s="176">
        <v>23.407</v>
      </c>
      <c r="DP144" s="176">
        <v>4.0000000000000001E-3</v>
      </c>
      <c r="DQ144" s="175">
        <v>167</v>
      </c>
      <c r="DR144" s="176">
        <v>39.726999999999997</v>
      </c>
      <c r="DS144" s="176">
        <v>1E-3</v>
      </c>
      <c r="DT144" s="175">
        <v>33</v>
      </c>
      <c r="DU144" s="177">
        <v>204.95</v>
      </c>
      <c r="DV144" s="177">
        <v>0.27400000000000002</v>
      </c>
      <c r="DW144" s="175">
        <v>33</v>
      </c>
      <c r="DX144" s="175">
        <v>66</v>
      </c>
      <c r="DY144" s="164">
        <v>0.5</v>
      </c>
      <c r="DZ144" s="178">
        <v>7.1999999999999998E-3</v>
      </c>
      <c r="EA144" s="175">
        <v>44</v>
      </c>
      <c r="EB144" s="175">
        <v>33</v>
      </c>
      <c r="EC144" s="175">
        <v>53</v>
      </c>
      <c r="ED144" s="164">
        <v>1</v>
      </c>
      <c r="EE144" s="178">
        <v>9.0399999999999994E-2</v>
      </c>
      <c r="EF144" s="175">
        <v>44</v>
      </c>
      <c r="EG144" s="175">
        <v>33</v>
      </c>
      <c r="EH144" s="175">
        <v>123</v>
      </c>
      <c r="EI144" s="164">
        <v>3.5</v>
      </c>
      <c r="EJ144" s="179">
        <v>1.57E-6</v>
      </c>
      <c r="EK144" s="175">
        <v>45</v>
      </c>
      <c r="EL144" s="175">
        <v>6</v>
      </c>
      <c r="EM144" s="164">
        <v>10.920999999999999</v>
      </c>
      <c r="EN144" s="162">
        <v>0.153</v>
      </c>
    </row>
    <row r="145" spans="1:144" ht="16" customHeight="1" x14ac:dyDescent="0.15">
      <c r="A145" s="28" t="s">
        <v>123</v>
      </c>
      <c r="B145" s="28">
        <v>26</v>
      </c>
      <c r="C145" s="28">
        <v>18</v>
      </c>
      <c r="D145" s="28" t="s">
        <v>605</v>
      </c>
      <c r="E145" s="28">
        <v>10</v>
      </c>
      <c r="F145" s="28">
        <v>19</v>
      </c>
      <c r="G145" s="28">
        <v>2018</v>
      </c>
      <c r="H145" s="29">
        <v>33.83128</v>
      </c>
      <c r="I145" s="35">
        <v>27.0928</v>
      </c>
      <c r="J145" s="30">
        <v>30.315000000000001</v>
      </c>
      <c r="K145" s="31">
        <v>23.782800000000002</v>
      </c>
      <c r="L145" s="31">
        <v>39.744700000000002</v>
      </c>
      <c r="M145" s="31">
        <v>5.5E-2</v>
      </c>
      <c r="N145" s="32">
        <v>88.545299999999997</v>
      </c>
      <c r="O145" s="31">
        <v>210.35900000000001</v>
      </c>
      <c r="P145" s="31">
        <v>23.776299999999999</v>
      </c>
      <c r="Q145" s="31">
        <v>27.306000000000001</v>
      </c>
      <c r="R145" s="36">
        <v>2.6111</v>
      </c>
      <c r="S145" s="33">
        <v>206.61</v>
      </c>
      <c r="U145" s="34" t="s">
        <v>253</v>
      </c>
      <c r="AA145" s="174">
        <v>4982</v>
      </c>
      <c r="AB145" s="174">
        <v>147</v>
      </c>
      <c r="AC145" s="164">
        <v>30.341999999999999</v>
      </c>
      <c r="AD145" s="164">
        <v>2.1000000000000001E-2</v>
      </c>
      <c r="AE145" s="175">
        <v>147</v>
      </c>
      <c r="AF145" s="176">
        <v>23.782</v>
      </c>
      <c r="AG145" s="176">
        <v>2E-3</v>
      </c>
      <c r="AH145" s="175">
        <v>147</v>
      </c>
      <c r="AI145" s="176">
        <v>39.74</v>
      </c>
      <c r="AJ145" s="176">
        <v>0</v>
      </c>
      <c r="AK145" s="175">
        <v>147</v>
      </c>
      <c r="AL145" s="175">
        <v>48</v>
      </c>
      <c r="AM145" s="164">
        <v>0.5</v>
      </c>
      <c r="AN145" s="178">
        <v>7.3000000000000001E-3</v>
      </c>
      <c r="AO145" s="175">
        <v>147</v>
      </c>
      <c r="AP145" s="175">
        <v>53</v>
      </c>
      <c r="AQ145" s="164">
        <v>1.5</v>
      </c>
      <c r="AR145" s="175">
        <v>47</v>
      </c>
      <c r="AS145" s="178">
        <v>9.0300000000000005E-2</v>
      </c>
      <c r="AT145" s="175">
        <v>47</v>
      </c>
      <c r="AU145" s="175">
        <v>147</v>
      </c>
      <c r="AV145" s="175">
        <v>50</v>
      </c>
      <c r="AW145" s="164">
        <v>0.5</v>
      </c>
      <c r="AX145" s="179">
        <v>2.1040000000000001E-6</v>
      </c>
      <c r="AY145" s="209">
        <v>49</v>
      </c>
      <c r="AZ145" s="174" t="s">
        <v>667</v>
      </c>
      <c r="BA145" s="174">
        <v>122</v>
      </c>
      <c r="BB145" s="164">
        <v>28.263000000000002</v>
      </c>
      <c r="BC145" s="164">
        <v>0.02</v>
      </c>
      <c r="BD145" s="175">
        <v>85</v>
      </c>
      <c r="BE145" s="176">
        <v>23.783000000000001</v>
      </c>
      <c r="BF145" s="176">
        <v>2E-3</v>
      </c>
      <c r="BG145" s="175">
        <v>85</v>
      </c>
      <c r="BH145" s="176">
        <v>39.735999999999997</v>
      </c>
      <c r="BI145" s="176">
        <v>0</v>
      </c>
      <c r="BJ145" s="175">
        <v>17</v>
      </c>
      <c r="BK145" s="177">
        <v>180.602</v>
      </c>
      <c r="BL145" s="177">
        <v>3.4000000000000002E-2</v>
      </c>
      <c r="BM145" s="175">
        <v>17</v>
      </c>
      <c r="BN145" s="175">
        <v>66</v>
      </c>
      <c r="BO145" s="164">
        <v>1</v>
      </c>
      <c r="BP145" s="178">
        <v>7.1999999999999998E-3</v>
      </c>
      <c r="BQ145" s="175">
        <v>46</v>
      </c>
      <c r="BR145" s="175">
        <v>17</v>
      </c>
      <c r="BS145" s="175">
        <v>52</v>
      </c>
      <c r="BT145" s="164">
        <v>1.5</v>
      </c>
      <c r="BU145" s="178">
        <v>9.0200000000000002E-2</v>
      </c>
      <c r="BV145" s="175">
        <v>38</v>
      </c>
      <c r="BW145" s="175">
        <v>17</v>
      </c>
      <c r="BX145" s="175">
        <v>118</v>
      </c>
      <c r="BY145" s="164">
        <v>7.5</v>
      </c>
      <c r="BZ145" s="179">
        <v>1.6700000000000001E-6</v>
      </c>
      <c r="CA145" s="175">
        <v>44</v>
      </c>
      <c r="CB145" s="175">
        <v>3</v>
      </c>
      <c r="CC145" s="164">
        <v>8.9939999999999998</v>
      </c>
      <c r="CD145" s="162">
        <v>4.8000000000000001E-2</v>
      </c>
      <c r="CE145" s="174" t="s">
        <v>668</v>
      </c>
      <c r="CF145" s="174">
        <v>102</v>
      </c>
      <c r="CG145" s="164">
        <v>28.334</v>
      </c>
      <c r="CH145" s="164">
        <v>2.1000000000000001E-2</v>
      </c>
      <c r="CI145" s="175">
        <v>85</v>
      </c>
      <c r="CJ145" s="176">
        <v>23.783000000000001</v>
      </c>
      <c r="CK145" s="176">
        <v>2E-3</v>
      </c>
      <c r="CL145" s="175">
        <v>85</v>
      </c>
      <c r="CM145" s="176">
        <v>39.744999999999997</v>
      </c>
      <c r="CN145" s="176">
        <v>0</v>
      </c>
      <c r="CR145" s="175">
        <v>17</v>
      </c>
      <c r="CS145" s="175">
        <v>71</v>
      </c>
      <c r="CT145" s="164">
        <v>1</v>
      </c>
      <c r="CU145" s="178">
        <v>7.4000000000000003E-3</v>
      </c>
      <c r="CV145" s="175">
        <v>46</v>
      </c>
      <c r="CW145" s="175">
        <v>17</v>
      </c>
      <c r="CX145" s="175">
        <v>50</v>
      </c>
      <c r="CY145" s="164">
        <v>0</v>
      </c>
      <c r="CZ145" s="178">
        <v>8.7999999999999995E-2</v>
      </c>
      <c r="DA145" s="175">
        <v>35</v>
      </c>
      <c r="DB145" s="175">
        <v>17</v>
      </c>
      <c r="DC145" s="175">
        <v>124</v>
      </c>
      <c r="DD145" s="164">
        <v>2</v>
      </c>
      <c r="DE145" s="179">
        <v>1.73E-6</v>
      </c>
      <c r="DF145" s="175">
        <v>47</v>
      </c>
      <c r="DJ145" s="174" t="s">
        <v>661</v>
      </c>
      <c r="DK145" s="174">
        <v>122</v>
      </c>
      <c r="DL145" s="164">
        <v>28.265999999999998</v>
      </c>
      <c r="DM145" s="164">
        <v>1.7000000000000001E-2</v>
      </c>
      <c r="DN145" s="175">
        <v>86</v>
      </c>
      <c r="DO145" s="176">
        <v>23.783999999999999</v>
      </c>
      <c r="DP145" s="176">
        <v>2E-3</v>
      </c>
      <c r="DQ145" s="175">
        <v>86</v>
      </c>
      <c r="DR145" s="176">
        <v>39.743000000000002</v>
      </c>
      <c r="DS145" s="176">
        <v>0</v>
      </c>
      <c r="DT145" s="175">
        <v>17</v>
      </c>
      <c r="DU145" s="177">
        <v>201.78700000000001</v>
      </c>
      <c r="DV145" s="177">
        <v>4.2999999999999997E-2</v>
      </c>
      <c r="DW145" s="175">
        <v>16</v>
      </c>
      <c r="DX145" s="175">
        <v>67</v>
      </c>
      <c r="DY145" s="164">
        <v>1.5</v>
      </c>
      <c r="DZ145" s="178">
        <v>7.1999999999999998E-3</v>
      </c>
      <c r="EA145" s="175">
        <v>44</v>
      </c>
      <c r="EB145" s="175">
        <v>16</v>
      </c>
      <c r="EC145" s="175">
        <v>53</v>
      </c>
      <c r="ED145" s="164">
        <v>1</v>
      </c>
      <c r="EE145" s="178">
        <v>9.0399999999999994E-2</v>
      </c>
      <c r="EF145" s="175">
        <v>44</v>
      </c>
      <c r="EG145" s="175">
        <v>16</v>
      </c>
      <c r="EH145" s="175">
        <v>134</v>
      </c>
      <c r="EI145" s="164">
        <v>7.5</v>
      </c>
      <c r="EJ145" s="179">
        <v>1.57E-6</v>
      </c>
      <c r="EK145" s="175">
        <v>45</v>
      </c>
      <c r="EL145" s="175">
        <v>3</v>
      </c>
      <c r="EM145" s="164">
        <v>11.45</v>
      </c>
      <c r="EN145" s="162">
        <v>8.5999999999999993E-2</v>
      </c>
    </row>
    <row r="146" spans="1:144" ht="16" customHeight="1" x14ac:dyDescent="0.15">
      <c r="A146" s="28" t="s">
        <v>123</v>
      </c>
      <c r="B146" s="28">
        <v>26</v>
      </c>
      <c r="C146" s="28">
        <v>19</v>
      </c>
      <c r="D146" s="28" t="s">
        <v>605</v>
      </c>
      <c r="E146" s="28">
        <v>10</v>
      </c>
      <c r="F146" s="28">
        <v>19</v>
      </c>
      <c r="G146" s="28">
        <v>2018</v>
      </c>
      <c r="H146" s="29">
        <v>33.831119999999999</v>
      </c>
      <c r="I146" s="35">
        <v>27.0931</v>
      </c>
      <c r="J146" s="30">
        <v>20.327000000000002</v>
      </c>
      <c r="K146" s="31">
        <v>23.7788</v>
      </c>
      <c r="L146" s="31">
        <v>39.714500000000001</v>
      </c>
      <c r="M146" s="31">
        <v>5.2999999999999999E-2</v>
      </c>
      <c r="N146" s="32">
        <v>88.554100000000005</v>
      </c>
      <c r="O146" s="31">
        <v>212.006</v>
      </c>
      <c r="P146" s="31">
        <v>23.7745</v>
      </c>
      <c r="Q146" s="31">
        <v>27.2836</v>
      </c>
      <c r="R146" s="36">
        <v>2.6254</v>
      </c>
      <c r="S146" s="33">
        <v>207.13</v>
      </c>
      <c r="U146" s="34" t="s">
        <v>254</v>
      </c>
      <c r="AA146" s="174">
        <v>4982</v>
      </c>
      <c r="AB146" s="174">
        <v>147</v>
      </c>
      <c r="AC146" s="164">
        <v>20.297999999999998</v>
      </c>
      <c r="AD146" s="164">
        <v>1.6E-2</v>
      </c>
      <c r="AE146" s="175">
        <v>147</v>
      </c>
      <c r="AF146" s="176">
        <v>23.777999999999999</v>
      </c>
      <c r="AG146" s="176">
        <v>1E-3</v>
      </c>
      <c r="AH146" s="175">
        <v>147</v>
      </c>
      <c r="AI146" s="176">
        <v>39.710999999999999</v>
      </c>
      <c r="AJ146" s="176">
        <v>0</v>
      </c>
      <c r="AK146" s="175">
        <v>147</v>
      </c>
      <c r="AL146" s="175">
        <v>48</v>
      </c>
      <c r="AM146" s="164">
        <v>0.5</v>
      </c>
      <c r="AN146" s="178">
        <v>7.3000000000000001E-3</v>
      </c>
      <c r="AO146" s="175">
        <v>147</v>
      </c>
      <c r="AP146" s="175">
        <v>54</v>
      </c>
      <c r="AQ146" s="164">
        <v>0.5</v>
      </c>
      <c r="AR146" s="175">
        <v>47</v>
      </c>
      <c r="AS146" s="178">
        <v>9.0300000000000005E-2</v>
      </c>
      <c r="AT146" s="175">
        <v>47</v>
      </c>
      <c r="AU146" s="175">
        <v>147</v>
      </c>
      <c r="AV146" s="175">
        <v>50</v>
      </c>
      <c r="AW146" s="164">
        <v>0.5</v>
      </c>
      <c r="AX146" s="179">
        <v>2.1040000000000001E-6</v>
      </c>
      <c r="AY146" s="209">
        <v>49</v>
      </c>
      <c r="AZ146" s="174" t="s">
        <v>667</v>
      </c>
      <c r="BA146" s="174">
        <v>119</v>
      </c>
      <c r="BB146" s="164">
        <v>18.225999999999999</v>
      </c>
      <c r="BC146" s="164">
        <v>2.1000000000000001E-2</v>
      </c>
      <c r="BD146" s="175">
        <v>82</v>
      </c>
      <c r="BE146" s="176">
        <v>23.776</v>
      </c>
      <c r="BF146" s="176">
        <v>1E-3</v>
      </c>
      <c r="BG146" s="175">
        <v>82</v>
      </c>
      <c r="BH146" s="176">
        <v>39.701000000000001</v>
      </c>
      <c r="BI146" s="176">
        <v>0</v>
      </c>
      <c r="BJ146" s="175">
        <v>17</v>
      </c>
      <c r="BK146" s="177">
        <v>181.43700000000001</v>
      </c>
      <c r="BL146" s="177">
        <v>0.152</v>
      </c>
      <c r="BM146" s="175">
        <v>17</v>
      </c>
      <c r="BN146" s="175">
        <v>66</v>
      </c>
      <c r="BO146" s="164">
        <v>0.5</v>
      </c>
      <c r="BP146" s="178">
        <v>7.1999999999999998E-3</v>
      </c>
      <c r="BQ146" s="175">
        <v>46</v>
      </c>
      <c r="BR146" s="175">
        <v>17</v>
      </c>
      <c r="BS146" s="175">
        <v>52</v>
      </c>
      <c r="BT146" s="164">
        <v>1.5</v>
      </c>
      <c r="BU146" s="178">
        <v>9.0200000000000002E-2</v>
      </c>
      <c r="BV146" s="175">
        <v>38</v>
      </c>
      <c r="BW146" s="175">
        <v>17</v>
      </c>
      <c r="BX146" s="175">
        <v>131</v>
      </c>
      <c r="BY146" s="164">
        <v>4</v>
      </c>
      <c r="BZ146" s="179">
        <v>1.6700000000000001E-6</v>
      </c>
      <c r="CA146" s="175">
        <v>44</v>
      </c>
      <c r="CB146" s="175">
        <v>3</v>
      </c>
      <c r="CC146" s="164">
        <v>9.0329999999999995</v>
      </c>
      <c r="CD146" s="162">
        <v>1.7000000000000001E-2</v>
      </c>
      <c r="CE146" s="174" t="s">
        <v>668</v>
      </c>
      <c r="CF146" s="174">
        <v>99</v>
      </c>
      <c r="CG146" s="164">
        <v>18.297999999999998</v>
      </c>
      <c r="CH146" s="164">
        <v>2.1000000000000001E-2</v>
      </c>
      <c r="CI146" s="175">
        <v>82</v>
      </c>
      <c r="CJ146" s="176">
        <v>23.777000000000001</v>
      </c>
      <c r="CK146" s="176">
        <v>2E-3</v>
      </c>
      <c r="CL146" s="175">
        <v>82</v>
      </c>
      <c r="CM146" s="176">
        <v>39.71</v>
      </c>
      <c r="CN146" s="176">
        <v>0</v>
      </c>
      <c r="CR146" s="175">
        <v>17</v>
      </c>
      <c r="CS146" s="175">
        <v>69</v>
      </c>
      <c r="CT146" s="164">
        <v>1</v>
      </c>
      <c r="CU146" s="178">
        <v>7.4000000000000003E-3</v>
      </c>
      <c r="CV146" s="175">
        <v>46</v>
      </c>
      <c r="CW146" s="175">
        <v>17</v>
      </c>
      <c r="CX146" s="175">
        <v>50</v>
      </c>
      <c r="CY146" s="164">
        <v>0</v>
      </c>
      <c r="CZ146" s="178">
        <v>8.7999999999999995E-2</v>
      </c>
      <c r="DA146" s="175">
        <v>35</v>
      </c>
      <c r="DB146" s="175">
        <v>17</v>
      </c>
      <c r="DC146" s="175">
        <v>126</v>
      </c>
      <c r="DD146" s="164">
        <v>2</v>
      </c>
      <c r="DE146" s="179">
        <v>1.73E-6</v>
      </c>
      <c r="DF146" s="175">
        <v>47</v>
      </c>
      <c r="DJ146" s="174" t="s">
        <v>661</v>
      </c>
      <c r="DK146" s="174">
        <v>117</v>
      </c>
      <c r="DL146" s="164">
        <v>18.227</v>
      </c>
      <c r="DM146" s="164">
        <v>1.6E-2</v>
      </c>
      <c r="DN146" s="175">
        <v>82</v>
      </c>
      <c r="DO146" s="176">
        <v>23.777000000000001</v>
      </c>
      <c r="DP146" s="176">
        <v>1E-3</v>
      </c>
      <c r="DQ146" s="175">
        <v>82</v>
      </c>
      <c r="DR146" s="176">
        <v>39.707000000000001</v>
      </c>
      <c r="DS146" s="176">
        <v>0</v>
      </c>
      <c r="DT146" s="175">
        <v>16</v>
      </c>
      <c r="DU146" s="177">
        <v>202.786</v>
      </c>
      <c r="DV146" s="177">
        <v>8.5999999999999993E-2</v>
      </c>
      <c r="DW146" s="175">
        <v>16</v>
      </c>
      <c r="DX146" s="175">
        <v>66</v>
      </c>
      <c r="DY146" s="164">
        <v>0.5</v>
      </c>
      <c r="DZ146" s="178">
        <v>7.1999999999999998E-3</v>
      </c>
      <c r="EA146" s="175">
        <v>44</v>
      </c>
      <c r="EB146" s="175">
        <v>16</v>
      </c>
      <c r="EC146" s="175">
        <v>52</v>
      </c>
      <c r="ED146" s="164">
        <v>1</v>
      </c>
      <c r="EE146" s="178">
        <v>9.0399999999999994E-2</v>
      </c>
      <c r="EF146" s="175">
        <v>44</v>
      </c>
      <c r="EG146" s="175">
        <v>16</v>
      </c>
      <c r="EH146" s="175">
        <v>129</v>
      </c>
      <c r="EI146" s="164">
        <v>3.5</v>
      </c>
      <c r="EJ146" s="179">
        <v>1.57E-6</v>
      </c>
      <c r="EK146" s="175">
        <v>45</v>
      </c>
      <c r="EL146" s="175">
        <v>3</v>
      </c>
      <c r="EM146" s="164">
        <v>11.414</v>
      </c>
      <c r="EN146" s="162">
        <v>6.9000000000000006E-2</v>
      </c>
    </row>
    <row r="147" spans="1:144" ht="16" customHeight="1" x14ac:dyDescent="0.15">
      <c r="A147" s="28" t="s">
        <v>123</v>
      </c>
      <c r="B147" s="28">
        <v>26</v>
      </c>
      <c r="C147" s="28">
        <v>20</v>
      </c>
      <c r="D147" s="28" t="s">
        <v>605</v>
      </c>
      <c r="E147" s="28">
        <v>10</v>
      </c>
      <c r="F147" s="28">
        <v>19</v>
      </c>
      <c r="G147" s="28">
        <v>2018</v>
      </c>
      <c r="H147" s="29">
        <v>33.830840000000002</v>
      </c>
      <c r="I147" s="35">
        <v>27.09338</v>
      </c>
      <c r="J147" s="30">
        <v>5.0380000000000003</v>
      </c>
      <c r="K147" s="31">
        <v>24.2088</v>
      </c>
      <c r="L147" s="31">
        <v>39.703699999999998</v>
      </c>
      <c r="M147" s="31">
        <v>4.5199999999999997E-2</v>
      </c>
      <c r="N147" s="32">
        <v>88.638800000000003</v>
      </c>
      <c r="O147" s="31">
        <v>208.386</v>
      </c>
      <c r="P147" s="31">
        <v>24.207699999999999</v>
      </c>
      <c r="Q147" s="31">
        <v>27.144400000000001</v>
      </c>
      <c r="R147" s="36">
        <v>2.6089000000000002</v>
      </c>
      <c r="S147" s="33">
        <v>205.12</v>
      </c>
      <c r="U147" s="34" t="s">
        <v>255</v>
      </c>
      <c r="V147" s="34" t="s">
        <v>255</v>
      </c>
      <c r="W147" s="34" t="s">
        <v>255</v>
      </c>
      <c r="AA147" s="174">
        <v>4982</v>
      </c>
      <c r="AB147" s="174">
        <v>382</v>
      </c>
      <c r="AC147" s="164">
        <v>5.0439999999999996</v>
      </c>
      <c r="AD147" s="164">
        <v>5.1999999999999998E-2</v>
      </c>
      <c r="AE147" s="175">
        <v>382</v>
      </c>
      <c r="AF147" s="176">
        <v>24.22</v>
      </c>
      <c r="AG147" s="176">
        <v>3.7999999999999999E-2</v>
      </c>
      <c r="AH147" s="175">
        <v>382</v>
      </c>
      <c r="AI147" s="176">
        <v>39.698999999999998</v>
      </c>
      <c r="AJ147" s="176">
        <v>2E-3</v>
      </c>
      <c r="AK147" s="175">
        <v>382</v>
      </c>
      <c r="AL147" s="175">
        <v>48</v>
      </c>
      <c r="AM147" s="164">
        <v>0.5</v>
      </c>
      <c r="AN147" s="178">
        <v>7.3000000000000001E-3</v>
      </c>
      <c r="AO147" s="175">
        <v>382</v>
      </c>
      <c r="AP147" s="175">
        <v>53</v>
      </c>
      <c r="AQ147" s="164">
        <v>1.5</v>
      </c>
      <c r="AR147" s="175">
        <v>47</v>
      </c>
      <c r="AS147" s="178">
        <v>9.0300000000000005E-2</v>
      </c>
      <c r="AT147" s="175">
        <v>47</v>
      </c>
      <c r="AU147" s="175">
        <v>382</v>
      </c>
      <c r="AV147" s="175">
        <v>50</v>
      </c>
      <c r="AW147" s="164">
        <v>0.5</v>
      </c>
      <c r="AX147" s="179">
        <v>2.1040000000000001E-6</v>
      </c>
      <c r="AY147" s="209">
        <v>49</v>
      </c>
      <c r="AZ147" s="174" t="s">
        <v>667</v>
      </c>
      <c r="BA147" s="174">
        <v>412</v>
      </c>
      <c r="BB147" s="164">
        <v>3.0249999999999999</v>
      </c>
      <c r="BC147" s="164">
        <v>4.3999999999999997E-2</v>
      </c>
      <c r="BD147" s="175">
        <v>198</v>
      </c>
      <c r="BE147" s="176">
        <v>24.337</v>
      </c>
      <c r="BF147" s="176">
        <v>2.1000000000000001E-2</v>
      </c>
      <c r="BG147" s="175">
        <v>198</v>
      </c>
      <c r="BH147" s="176">
        <v>39.692</v>
      </c>
      <c r="BI147" s="176">
        <v>2E-3</v>
      </c>
      <c r="BJ147" s="175">
        <v>47</v>
      </c>
      <c r="BK147" s="177">
        <v>177.90600000000001</v>
      </c>
      <c r="BL147" s="177">
        <v>0.19900000000000001</v>
      </c>
      <c r="BM147" s="175">
        <v>160</v>
      </c>
      <c r="BN147" s="175">
        <v>60</v>
      </c>
      <c r="BO147" s="164">
        <v>1</v>
      </c>
      <c r="BP147" s="178">
        <v>7.1999999999999998E-3</v>
      </c>
      <c r="BQ147" s="175">
        <v>46</v>
      </c>
      <c r="BR147" s="175">
        <v>160</v>
      </c>
      <c r="BS147" s="175">
        <v>52</v>
      </c>
      <c r="BT147" s="164">
        <v>1.5</v>
      </c>
      <c r="BU147" s="178">
        <v>9.0200000000000002E-2</v>
      </c>
      <c r="BV147" s="175">
        <v>38</v>
      </c>
      <c r="BW147" s="175">
        <v>160</v>
      </c>
      <c r="BX147" s="175">
        <v>117</v>
      </c>
      <c r="BY147" s="164">
        <v>4</v>
      </c>
      <c r="BZ147" s="179">
        <v>1.6700000000000001E-6</v>
      </c>
      <c r="CA147" s="175">
        <v>44</v>
      </c>
      <c r="CB147" s="175">
        <v>7</v>
      </c>
      <c r="CC147" s="164">
        <v>8.8209999999999997</v>
      </c>
      <c r="CD147" s="162">
        <v>0.21</v>
      </c>
      <c r="CE147" s="174" t="s">
        <v>668</v>
      </c>
      <c r="CF147" s="174">
        <v>365</v>
      </c>
      <c r="CG147" s="164">
        <v>3.0830000000000002</v>
      </c>
      <c r="CH147" s="164">
        <v>3.6999999999999998E-2</v>
      </c>
      <c r="CI147" s="175">
        <v>205</v>
      </c>
      <c r="CJ147" s="176">
        <v>24.334</v>
      </c>
      <c r="CK147" s="176">
        <v>4.2000000000000003E-2</v>
      </c>
      <c r="CL147" s="175">
        <v>205</v>
      </c>
      <c r="CM147" s="176">
        <v>39.701000000000001</v>
      </c>
      <c r="CN147" s="176">
        <v>2E-3</v>
      </c>
      <c r="CR147" s="175">
        <v>160</v>
      </c>
      <c r="CS147" s="175">
        <v>63</v>
      </c>
      <c r="CT147" s="164">
        <v>1</v>
      </c>
      <c r="CU147" s="178">
        <v>7.4000000000000003E-3</v>
      </c>
      <c r="CV147" s="175">
        <v>46</v>
      </c>
      <c r="CW147" s="175">
        <v>160</v>
      </c>
      <c r="CX147" s="175">
        <v>50</v>
      </c>
      <c r="CY147" s="164">
        <v>0</v>
      </c>
      <c r="CZ147" s="178">
        <v>8.7999999999999995E-2</v>
      </c>
      <c r="DA147" s="175">
        <v>35</v>
      </c>
      <c r="DB147" s="175">
        <v>160</v>
      </c>
      <c r="DC147" s="175">
        <v>118</v>
      </c>
      <c r="DD147" s="164">
        <v>2</v>
      </c>
      <c r="DE147" s="179">
        <v>1.73E-6</v>
      </c>
      <c r="DF147" s="175">
        <v>47</v>
      </c>
      <c r="DJ147" s="174" t="s">
        <v>661</v>
      </c>
      <c r="DK147" s="174">
        <v>398</v>
      </c>
      <c r="DL147" s="164">
        <v>3.0150000000000001</v>
      </c>
      <c r="DM147" s="164">
        <v>3.5000000000000003E-2</v>
      </c>
      <c r="DN147" s="175">
        <v>196</v>
      </c>
      <c r="DO147" s="176">
        <v>24.35</v>
      </c>
      <c r="DP147" s="176">
        <v>4.2999999999999997E-2</v>
      </c>
      <c r="DQ147" s="175">
        <v>196</v>
      </c>
      <c r="DR147" s="176">
        <v>39.697000000000003</v>
      </c>
      <c r="DS147" s="176">
        <v>3.0000000000000001E-3</v>
      </c>
      <c r="DT147" s="175">
        <v>37</v>
      </c>
      <c r="DU147" s="177">
        <v>198.791</v>
      </c>
      <c r="DV147" s="177">
        <v>0.192</v>
      </c>
      <c r="DW147" s="175">
        <v>159</v>
      </c>
      <c r="DX147" s="175">
        <v>59</v>
      </c>
      <c r="DY147" s="164">
        <v>1</v>
      </c>
      <c r="DZ147" s="178">
        <v>7.1999999999999998E-3</v>
      </c>
      <c r="EA147" s="175">
        <v>44</v>
      </c>
      <c r="EB147" s="175">
        <v>159</v>
      </c>
      <c r="EC147" s="175">
        <v>53</v>
      </c>
      <c r="ED147" s="164">
        <v>1</v>
      </c>
      <c r="EE147" s="178">
        <v>9.0399999999999994E-2</v>
      </c>
      <c r="EF147" s="175">
        <v>44</v>
      </c>
      <c r="EG147" s="175">
        <v>159</v>
      </c>
      <c r="EH147" s="175">
        <v>116</v>
      </c>
      <c r="EI147" s="164">
        <v>4.5</v>
      </c>
      <c r="EJ147" s="179">
        <v>1.57E-6</v>
      </c>
      <c r="EK147" s="175">
        <v>45</v>
      </c>
      <c r="EL147" s="175">
        <v>6</v>
      </c>
      <c r="EM147" s="164">
        <v>11.292999999999999</v>
      </c>
      <c r="EN147" s="162">
        <v>0.193</v>
      </c>
    </row>
    <row r="148" spans="1:144" ht="16" customHeight="1" x14ac:dyDescent="0.15">
      <c r="A148" s="28" t="s">
        <v>123</v>
      </c>
      <c r="B148" s="28">
        <v>26</v>
      </c>
      <c r="C148" s="28">
        <v>21</v>
      </c>
      <c r="D148" s="28" t="s">
        <v>605</v>
      </c>
      <c r="E148" s="28">
        <v>10</v>
      </c>
      <c r="F148" s="28">
        <v>19</v>
      </c>
      <c r="G148" s="28">
        <v>2018</v>
      </c>
      <c r="H148" s="29">
        <v>33.830840000000002</v>
      </c>
      <c r="I148" s="35">
        <v>27.093399999999999</v>
      </c>
      <c r="J148" s="30">
        <v>5.0709999999999997</v>
      </c>
      <c r="K148" s="31">
        <v>24.1859</v>
      </c>
      <c r="L148" s="31">
        <v>39.705199999999998</v>
      </c>
      <c r="M148" s="31">
        <v>4.2500000000000003E-2</v>
      </c>
      <c r="N148" s="32">
        <v>88.658299999999997</v>
      </c>
      <c r="O148" s="31">
        <v>208.31399999999999</v>
      </c>
      <c r="P148" s="31">
        <v>24.184799999999999</v>
      </c>
      <c r="Q148" s="31">
        <v>27.1525</v>
      </c>
      <c r="R148" s="36">
        <v>2.6105999999999998</v>
      </c>
      <c r="X148" s="34" t="s">
        <v>280</v>
      </c>
      <c r="Y148" s="34" t="s">
        <v>256</v>
      </c>
      <c r="Z148" s="58" t="s">
        <v>285</v>
      </c>
      <c r="AA148" s="174">
        <v>4982</v>
      </c>
      <c r="AB148" s="174">
        <v>382</v>
      </c>
      <c r="AC148" s="164">
        <v>5.0439999999999996</v>
      </c>
      <c r="AD148" s="164">
        <v>5.1999999999999998E-2</v>
      </c>
      <c r="AE148" s="175">
        <v>382</v>
      </c>
      <c r="AF148" s="176">
        <v>24.22</v>
      </c>
      <c r="AG148" s="176">
        <v>3.7999999999999999E-2</v>
      </c>
      <c r="AH148" s="175">
        <v>382</v>
      </c>
      <c r="AI148" s="176">
        <v>39.698999999999998</v>
      </c>
      <c r="AJ148" s="176">
        <v>2E-3</v>
      </c>
      <c r="AK148" s="175">
        <v>382</v>
      </c>
      <c r="AL148" s="175">
        <v>48</v>
      </c>
      <c r="AM148" s="164">
        <v>0.5</v>
      </c>
      <c r="AN148" s="178">
        <v>7.3000000000000001E-3</v>
      </c>
      <c r="AO148" s="175">
        <v>382</v>
      </c>
      <c r="AP148" s="175">
        <v>53</v>
      </c>
      <c r="AQ148" s="164">
        <v>1.5</v>
      </c>
      <c r="AR148" s="175">
        <v>47</v>
      </c>
      <c r="AS148" s="178">
        <v>9.0300000000000005E-2</v>
      </c>
      <c r="AT148" s="175">
        <v>47</v>
      </c>
      <c r="AU148" s="175">
        <v>382</v>
      </c>
      <c r="AV148" s="175">
        <v>50</v>
      </c>
      <c r="AW148" s="164">
        <v>0.5</v>
      </c>
      <c r="AX148" s="179">
        <v>2.1040000000000001E-6</v>
      </c>
      <c r="AY148" s="209">
        <v>49</v>
      </c>
      <c r="AZ148" s="174" t="s">
        <v>667</v>
      </c>
      <c r="BA148" s="174">
        <v>412</v>
      </c>
      <c r="BB148" s="164">
        <v>3.0249999999999999</v>
      </c>
      <c r="BC148" s="164">
        <v>4.3999999999999997E-2</v>
      </c>
      <c r="BD148" s="175">
        <v>198</v>
      </c>
      <c r="BE148" s="176">
        <v>24.337</v>
      </c>
      <c r="BF148" s="176">
        <v>2.1000000000000001E-2</v>
      </c>
      <c r="BG148" s="175">
        <v>198</v>
      </c>
      <c r="BH148" s="176">
        <v>39.692</v>
      </c>
      <c r="BI148" s="176">
        <v>2E-3</v>
      </c>
      <c r="BJ148" s="175">
        <v>47</v>
      </c>
      <c r="BK148" s="177">
        <v>177.90600000000001</v>
      </c>
      <c r="BL148" s="177">
        <v>0.19900000000000001</v>
      </c>
      <c r="BM148" s="175">
        <v>160</v>
      </c>
      <c r="BN148" s="175">
        <v>60</v>
      </c>
      <c r="BO148" s="164">
        <v>1</v>
      </c>
      <c r="BP148" s="178">
        <v>7.1999999999999998E-3</v>
      </c>
      <c r="BQ148" s="175">
        <v>46</v>
      </c>
      <c r="BR148" s="175">
        <v>160</v>
      </c>
      <c r="BS148" s="175">
        <v>52</v>
      </c>
      <c r="BT148" s="164">
        <v>1.5</v>
      </c>
      <c r="BU148" s="178">
        <v>9.0200000000000002E-2</v>
      </c>
      <c r="BV148" s="175">
        <v>38</v>
      </c>
      <c r="BW148" s="175">
        <v>160</v>
      </c>
      <c r="BX148" s="175">
        <v>117</v>
      </c>
      <c r="BY148" s="164">
        <v>4</v>
      </c>
      <c r="BZ148" s="179">
        <v>1.6700000000000001E-6</v>
      </c>
      <c r="CA148" s="175">
        <v>44</v>
      </c>
      <c r="CB148" s="175">
        <v>7</v>
      </c>
      <c r="CC148" s="164">
        <v>8.8209999999999997</v>
      </c>
      <c r="CD148" s="162">
        <v>0.21</v>
      </c>
      <c r="CE148" s="174" t="s">
        <v>668</v>
      </c>
      <c r="CF148" s="174">
        <v>365</v>
      </c>
      <c r="CG148" s="164">
        <v>3.0830000000000002</v>
      </c>
      <c r="CH148" s="164">
        <v>3.6999999999999998E-2</v>
      </c>
      <c r="CI148" s="175">
        <v>205</v>
      </c>
      <c r="CJ148" s="176">
        <v>24.334</v>
      </c>
      <c r="CK148" s="176">
        <v>4.2000000000000003E-2</v>
      </c>
      <c r="CL148" s="175">
        <v>205</v>
      </c>
      <c r="CM148" s="176">
        <v>39.701000000000001</v>
      </c>
      <c r="CN148" s="176">
        <v>2E-3</v>
      </c>
      <c r="CR148" s="175">
        <v>160</v>
      </c>
      <c r="CS148" s="175">
        <v>63</v>
      </c>
      <c r="CT148" s="164">
        <v>1</v>
      </c>
      <c r="CU148" s="178">
        <v>7.4000000000000003E-3</v>
      </c>
      <c r="CV148" s="175">
        <v>46</v>
      </c>
      <c r="CW148" s="175">
        <v>160</v>
      </c>
      <c r="CX148" s="175">
        <v>50</v>
      </c>
      <c r="CY148" s="164">
        <v>0</v>
      </c>
      <c r="CZ148" s="178">
        <v>8.7999999999999995E-2</v>
      </c>
      <c r="DA148" s="175">
        <v>35</v>
      </c>
      <c r="DB148" s="175">
        <v>160</v>
      </c>
      <c r="DC148" s="175">
        <v>118</v>
      </c>
      <c r="DD148" s="164">
        <v>2</v>
      </c>
      <c r="DE148" s="179">
        <v>1.73E-6</v>
      </c>
      <c r="DF148" s="175">
        <v>47</v>
      </c>
      <c r="DJ148" s="174" t="s">
        <v>661</v>
      </c>
      <c r="DK148" s="174">
        <v>398</v>
      </c>
      <c r="DL148" s="164">
        <v>3.0150000000000001</v>
      </c>
      <c r="DM148" s="164">
        <v>3.5000000000000003E-2</v>
      </c>
      <c r="DN148" s="175">
        <v>196</v>
      </c>
      <c r="DO148" s="176">
        <v>24.35</v>
      </c>
      <c r="DP148" s="176">
        <v>4.2999999999999997E-2</v>
      </c>
      <c r="DQ148" s="175">
        <v>196</v>
      </c>
      <c r="DR148" s="176">
        <v>39.697000000000003</v>
      </c>
      <c r="DS148" s="176">
        <v>3.0000000000000001E-3</v>
      </c>
      <c r="DT148" s="175">
        <v>37</v>
      </c>
      <c r="DU148" s="177">
        <v>198.791</v>
      </c>
      <c r="DV148" s="177">
        <v>0.192</v>
      </c>
      <c r="DW148" s="175">
        <v>159</v>
      </c>
      <c r="DX148" s="175">
        <v>59</v>
      </c>
      <c r="DY148" s="164">
        <v>1</v>
      </c>
      <c r="DZ148" s="178">
        <v>7.1999999999999998E-3</v>
      </c>
      <c r="EA148" s="175">
        <v>44</v>
      </c>
      <c r="EB148" s="175">
        <v>159</v>
      </c>
      <c r="EC148" s="175">
        <v>53</v>
      </c>
      <c r="ED148" s="164">
        <v>1</v>
      </c>
      <c r="EE148" s="178">
        <v>9.0399999999999994E-2</v>
      </c>
      <c r="EF148" s="175">
        <v>44</v>
      </c>
      <c r="EG148" s="175">
        <v>159</v>
      </c>
      <c r="EH148" s="175">
        <v>116</v>
      </c>
      <c r="EI148" s="164">
        <v>4.5</v>
      </c>
      <c r="EJ148" s="179">
        <v>1.57E-6</v>
      </c>
      <c r="EK148" s="175">
        <v>45</v>
      </c>
      <c r="EL148" s="175">
        <v>6</v>
      </c>
      <c r="EM148" s="164">
        <v>11.292999999999999</v>
      </c>
      <c r="EN148" s="162">
        <v>0.193</v>
      </c>
    </row>
    <row r="149" spans="1:144" s="46" customFormat="1" ht="16" customHeight="1" x14ac:dyDescent="0.15">
      <c r="A149" s="37" t="s">
        <v>123</v>
      </c>
      <c r="B149" s="37">
        <v>29</v>
      </c>
      <c r="C149" s="37">
        <v>1</v>
      </c>
      <c r="D149" s="37" t="s">
        <v>19</v>
      </c>
      <c r="E149" s="37">
        <v>10</v>
      </c>
      <c r="F149" s="37">
        <v>20</v>
      </c>
      <c r="G149" s="37">
        <v>2018</v>
      </c>
      <c r="H149" s="38">
        <v>33.814799999999998</v>
      </c>
      <c r="I149" s="39">
        <v>27.819459999999999</v>
      </c>
      <c r="J149" s="40">
        <v>300.52499999999998</v>
      </c>
      <c r="K149" s="41">
        <v>15.0962</v>
      </c>
      <c r="L149" s="41">
        <v>39.039099999999998</v>
      </c>
      <c r="M149" s="41">
        <v>1.5800000000000002E-2</v>
      </c>
      <c r="N149" s="42">
        <v>89.7423</v>
      </c>
      <c r="O149" s="41">
        <v>196.23599999999999</v>
      </c>
      <c r="P149" s="41">
        <v>15.0488</v>
      </c>
      <c r="Q149" s="41">
        <v>29.078900000000001</v>
      </c>
      <c r="R149" s="43">
        <v>2.1099000000000001</v>
      </c>
      <c r="S149" s="44"/>
      <c r="T149" s="45"/>
      <c r="U149" s="45" t="s">
        <v>287</v>
      </c>
      <c r="V149" s="45"/>
      <c r="W149" s="45"/>
      <c r="X149" s="45"/>
      <c r="Y149" s="45"/>
      <c r="Z149" s="57"/>
      <c r="AA149" s="60">
        <v>4982</v>
      </c>
      <c r="AB149" s="60">
        <v>132</v>
      </c>
      <c r="AC149" s="158">
        <v>300.54000000000002</v>
      </c>
      <c r="AD149" s="158">
        <v>2.1999999999999999E-2</v>
      </c>
      <c r="AE149" s="166">
        <v>132</v>
      </c>
      <c r="AF149" s="155">
        <v>15.095000000000001</v>
      </c>
      <c r="AG149" s="155">
        <v>3.0000000000000001E-3</v>
      </c>
      <c r="AH149" s="166">
        <v>132</v>
      </c>
      <c r="AI149" s="155">
        <v>39.036999999999999</v>
      </c>
      <c r="AJ149" s="155">
        <v>0</v>
      </c>
      <c r="AK149" s="166">
        <v>132</v>
      </c>
      <c r="AL149" s="166">
        <v>48</v>
      </c>
      <c r="AM149" s="158">
        <v>0.5</v>
      </c>
      <c r="AN149" s="169">
        <v>7.3000000000000001E-3</v>
      </c>
      <c r="AO149" s="166">
        <v>132</v>
      </c>
      <c r="AP149" s="166">
        <v>56</v>
      </c>
      <c r="AQ149" s="158">
        <v>0.5</v>
      </c>
      <c r="AR149" s="166">
        <v>47</v>
      </c>
      <c r="AS149" s="169">
        <v>9.0300000000000005E-2</v>
      </c>
      <c r="AT149" s="166">
        <v>47</v>
      </c>
      <c r="AU149" s="166">
        <v>132</v>
      </c>
      <c r="AV149" s="166">
        <v>50</v>
      </c>
      <c r="AW149" s="158">
        <v>0.5</v>
      </c>
      <c r="AX149" s="172">
        <v>2.1040000000000001E-6</v>
      </c>
      <c r="AY149" s="210">
        <v>49</v>
      </c>
      <c r="AZ149" s="60"/>
      <c r="BA149" s="60"/>
      <c r="BB149" s="158"/>
      <c r="BC149" s="158"/>
      <c r="BD149" s="166"/>
      <c r="BE149" s="155"/>
      <c r="BF149" s="155"/>
      <c r="BG149" s="166"/>
      <c r="BH149" s="155"/>
      <c r="BI149" s="155"/>
      <c r="BJ149" s="166"/>
      <c r="BK149" s="152"/>
      <c r="BL149" s="152"/>
      <c r="BM149" s="166"/>
      <c r="BN149" s="166"/>
      <c r="BO149" s="158"/>
      <c r="BP149" s="169"/>
      <c r="BQ149" s="166"/>
      <c r="BR149" s="166"/>
      <c r="BS149" s="166"/>
      <c r="BT149" s="158"/>
      <c r="BU149" s="169"/>
      <c r="BV149" s="166"/>
      <c r="BW149" s="166"/>
      <c r="BX149" s="166"/>
      <c r="BY149" s="158"/>
      <c r="BZ149" s="172"/>
      <c r="CA149" s="166"/>
      <c r="CB149" s="166"/>
      <c r="CC149" s="158"/>
      <c r="CD149" s="161"/>
      <c r="CE149" s="60"/>
      <c r="CF149" s="60"/>
      <c r="CG149" s="158"/>
      <c r="CH149" s="158"/>
      <c r="CI149" s="166"/>
      <c r="CJ149" s="155"/>
      <c r="CK149" s="155"/>
      <c r="CL149" s="166"/>
      <c r="CM149" s="155"/>
      <c r="CN149" s="155"/>
      <c r="CO149" s="166"/>
      <c r="CP149" s="152"/>
      <c r="CQ149" s="152"/>
      <c r="CR149" s="166"/>
      <c r="CS149" s="166"/>
      <c r="CT149" s="158"/>
      <c r="CU149" s="169"/>
      <c r="CV149" s="166"/>
      <c r="CW149" s="166"/>
      <c r="CX149" s="166"/>
      <c r="CY149" s="158"/>
      <c r="CZ149" s="169"/>
      <c r="DA149" s="166"/>
      <c r="DB149" s="166"/>
      <c r="DC149" s="166"/>
      <c r="DD149" s="158"/>
      <c r="DE149" s="172"/>
      <c r="DF149" s="166"/>
      <c r="DG149" s="166"/>
      <c r="DH149" s="158"/>
      <c r="DI149" s="161"/>
      <c r="DJ149" s="60"/>
      <c r="DK149" s="60"/>
      <c r="DL149" s="158"/>
      <c r="DM149" s="158"/>
      <c r="DN149" s="166"/>
      <c r="DO149" s="155"/>
      <c r="DP149" s="155"/>
      <c r="DQ149" s="166"/>
      <c r="DR149" s="155"/>
      <c r="DS149" s="155"/>
      <c r="DT149" s="166"/>
      <c r="DU149" s="152"/>
      <c r="DV149" s="152"/>
      <c r="DW149" s="166"/>
      <c r="DX149" s="166"/>
      <c r="DY149" s="158"/>
      <c r="DZ149" s="169"/>
      <c r="EA149" s="166"/>
      <c r="EB149" s="166"/>
      <c r="EC149" s="166"/>
      <c r="ED149" s="158"/>
      <c r="EE149" s="169"/>
      <c r="EF149" s="166"/>
      <c r="EG149" s="166"/>
      <c r="EH149" s="166"/>
      <c r="EI149" s="158"/>
      <c r="EJ149" s="172"/>
      <c r="EK149" s="166"/>
      <c r="EL149" s="166"/>
      <c r="EM149" s="158"/>
      <c r="EN149" s="161"/>
    </row>
    <row r="150" spans="1:144" ht="16" customHeight="1" x14ac:dyDescent="0.15">
      <c r="A150" s="28" t="s">
        <v>123</v>
      </c>
      <c r="B150" s="28">
        <v>29</v>
      </c>
      <c r="C150" s="28">
        <v>2</v>
      </c>
      <c r="D150" s="28" t="s">
        <v>19</v>
      </c>
      <c r="E150" s="28">
        <v>10</v>
      </c>
      <c r="F150" s="28">
        <v>20</v>
      </c>
      <c r="G150" s="28">
        <v>2018</v>
      </c>
      <c r="H150" s="29">
        <v>33.81476</v>
      </c>
      <c r="I150" s="35">
        <v>27.81954</v>
      </c>
      <c r="J150" s="30">
        <v>250.56700000000001</v>
      </c>
      <c r="K150" s="31">
        <v>15.4984</v>
      </c>
      <c r="L150" s="31">
        <v>39.084000000000003</v>
      </c>
      <c r="M150" s="31">
        <v>1.9699999999999999E-2</v>
      </c>
      <c r="N150" s="32">
        <v>89.740300000000005</v>
      </c>
      <c r="O150" s="31">
        <v>199.244</v>
      </c>
      <c r="P150" s="31">
        <v>15.4582</v>
      </c>
      <c r="Q150" s="31">
        <v>29.0197</v>
      </c>
      <c r="R150" s="36">
        <v>2.1589</v>
      </c>
      <c r="AA150" s="174">
        <v>4982</v>
      </c>
      <c r="AB150" s="174">
        <v>110</v>
      </c>
      <c r="AC150" s="164">
        <v>250.584</v>
      </c>
      <c r="AD150" s="164">
        <v>1.4999999999999999E-2</v>
      </c>
      <c r="AE150" s="175">
        <v>110</v>
      </c>
      <c r="AF150" s="176">
        <v>15.497999999999999</v>
      </c>
      <c r="AG150" s="176">
        <v>1E-3</v>
      </c>
      <c r="AH150" s="175">
        <v>110</v>
      </c>
      <c r="AI150" s="176">
        <v>39.082000000000001</v>
      </c>
      <c r="AJ150" s="176">
        <v>0</v>
      </c>
      <c r="AK150" s="175">
        <v>110</v>
      </c>
      <c r="AL150" s="175">
        <v>48</v>
      </c>
      <c r="AM150" s="164">
        <v>0.5</v>
      </c>
      <c r="AN150" s="178">
        <v>7.3000000000000001E-3</v>
      </c>
      <c r="AO150" s="175">
        <v>110</v>
      </c>
      <c r="AP150" s="175">
        <v>56</v>
      </c>
      <c r="AQ150" s="164">
        <v>1</v>
      </c>
      <c r="AR150" s="175">
        <v>47</v>
      </c>
      <c r="AS150" s="178">
        <v>9.0300000000000005E-2</v>
      </c>
      <c r="AT150" s="175">
        <v>47</v>
      </c>
      <c r="AU150" s="175">
        <v>110</v>
      </c>
      <c r="AV150" s="175">
        <v>50</v>
      </c>
      <c r="AW150" s="164">
        <v>0.5</v>
      </c>
      <c r="AX150" s="179">
        <v>2.1040000000000001E-6</v>
      </c>
      <c r="AY150" s="209">
        <v>49</v>
      </c>
    </row>
    <row r="151" spans="1:144" ht="16" customHeight="1" x14ac:dyDescent="0.15">
      <c r="A151" s="28" t="s">
        <v>123</v>
      </c>
      <c r="B151" s="28">
        <v>29</v>
      </c>
      <c r="C151" s="28">
        <v>3</v>
      </c>
      <c r="D151" s="28" t="s">
        <v>19</v>
      </c>
      <c r="E151" s="28">
        <v>10</v>
      </c>
      <c r="F151" s="28">
        <v>20</v>
      </c>
      <c r="G151" s="28">
        <v>2018</v>
      </c>
      <c r="H151" s="29">
        <v>33.814799999999998</v>
      </c>
      <c r="I151" s="35">
        <v>27.819579999999998</v>
      </c>
      <c r="J151" s="30">
        <v>200.495</v>
      </c>
      <c r="K151" s="31">
        <v>15.994</v>
      </c>
      <c r="L151" s="31">
        <v>39.149000000000001</v>
      </c>
      <c r="M151" s="31">
        <v>2.1700000000000001E-2</v>
      </c>
      <c r="N151" s="32">
        <v>89.751599999999996</v>
      </c>
      <c r="O151" s="31">
        <v>209.11099999999999</v>
      </c>
      <c r="P151" s="31">
        <v>15.9613</v>
      </c>
      <c r="Q151" s="31">
        <v>28.952300000000001</v>
      </c>
      <c r="R151" s="36">
        <v>2.2715000000000001</v>
      </c>
      <c r="U151" s="34" t="s">
        <v>288</v>
      </c>
      <c r="AA151" s="174">
        <v>4982</v>
      </c>
      <c r="AB151" s="174">
        <v>130</v>
      </c>
      <c r="AC151" s="164">
        <v>200.49299999999999</v>
      </c>
      <c r="AD151" s="164">
        <v>1.7000000000000001E-2</v>
      </c>
      <c r="AE151" s="175">
        <v>130</v>
      </c>
      <c r="AF151" s="176">
        <v>15.992000000000001</v>
      </c>
      <c r="AG151" s="176">
        <v>1E-3</v>
      </c>
      <c r="AH151" s="175">
        <v>130</v>
      </c>
      <c r="AI151" s="176">
        <v>39.146999999999998</v>
      </c>
      <c r="AJ151" s="176">
        <v>0</v>
      </c>
      <c r="AK151" s="175">
        <v>130</v>
      </c>
      <c r="AL151" s="175">
        <v>48</v>
      </c>
      <c r="AM151" s="164">
        <v>0.5</v>
      </c>
      <c r="AN151" s="178">
        <v>7.3000000000000001E-3</v>
      </c>
      <c r="AO151" s="175">
        <v>130</v>
      </c>
      <c r="AP151" s="175">
        <v>56</v>
      </c>
      <c r="AQ151" s="164">
        <v>0.5</v>
      </c>
      <c r="AR151" s="175">
        <v>47</v>
      </c>
      <c r="AS151" s="178">
        <v>9.0300000000000005E-2</v>
      </c>
      <c r="AT151" s="175">
        <v>47</v>
      </c>
      <c r="AU151" s="175">
        <v>130</v>
      </c>
      <c r="AV151" s="175">
        <v>50</v>
      </c>
      <c r="AW151" s="164">
        <v>0.5</v>
      </c>
      <c r="AX151" s="179">
        <v>2.1040000000000001E-6</v>
      </c>
      <c r="AY151" s="209">
        <v>49</v>
      </c>
    </row>
    <row r="152" spans="1:144" ht="16" customHeight="1" x14ac:dyDescent="0.15">
      <c r="A152" s="28" t="s">
        <v>123</v>
      </c>
      <c r="B152" s="28">
        <v>29</v>
      </c>
      <c r="C152" s="28">
        <v>4</v>
      </c>
      <c r="D152" s="28" t="s">
        <v>19</v>
      </c>
      <c r="E152" s="28">
        <v>10</v>
      </c>
      <c r="F152" s="28">
        <v>20</v>
      </c>
      <c r="G152" s="28">
        <v>2018</v>
      </c>
      <c r="H152" s="29">
        <v>33.814839999999997</v>
      </c>
      <c r="I152" s="35">
        <v>27.819579999999998</v>
      </c>
      <c r="J152" s="30">
        <v>175.64699999999999</v>
      </c>
      <c r="K152" s="31">
        <v>16.200099999999999</v>
      </c>
      <c r="L152" s="31">
        <v>39.165199999999999</v>
      </c>
      <c r="M152" s="31">
        <v>4.1399999999999999E-2</v>
      </c>
      <c r="N152" s="32">
        <v>89.679699999999997</v>
      </c>
      <c r="O152" s="31">
        <v>208.726</v>
      </c>
      <c r="P152" s="31">
        <v>16.171199999999999</v>
      </c>
      <c r="Q152" s="31">
        <v>28.915199999999999</v>
      </c>
      <c r="R152" s="36">
        <v>2.2816999999999998</v>
      </c>
      <c r="U152" s="34" t="s">
        <v>289</v>
      </c>
      <c r="AA152" s="174">
        <v>4982</v>
      </c>
      <c r="AB152" s="174">
        <v>117</v>
      </c>
      <c r="AC152" s="164">
        <v>175.65600000000001</v>
      </c>
      <c r="AD152" s="164">
        <v>1.2999999999999999E-2</v>
      </c>
      <c r="AE152" s="175">
        <v>117</v>
      </c>
      <c r="AF152" s="176">
        <v>16.201000000000001</v>
      </c>
      <c r="AG152" s="176">
        <v>1E-3</v>
      </c>
      <c r="AH152" s="175">
        <v>117</v>
      </c>
      <c r="AI152" s="176">
        <v>39.162999999999997</v>
      </c>
      <c r="AJ152" s="176">
        <v>0</v>
      </c>
      <c r="AK152" s="175">
        <v>117</v>
      </c>
      <c r="AL152" s="175">
        <v>48</v>
      </c>
      <c r="AM152" s="164">
        <v>0.5</v>
      </c>
      <c r="AN152" s="178">
        <v>7.3000000000000001E-3</v>
      </c>
      <c r="AO152" s="175">
        <v>117</v>
      </c>
      <c r="AP152" s="175">
        <v>56</v>
      </c>
      <c r="AQ152" s="164">
        <v>0.5</v>
      </c>
      <c r="AR152" s="175">
        <v>47</v>
      </c>
      <c r="AS152" s="178">
        <v>9.0300000000000005E-2</v>
      </c>
      <c r="AT152" s="175">
        <v>47</v>
      </c>
      <c r="AU152" s="175">
        <v>117</v>
      </c>
      <c r="AV152" s="175">
        <v>50</v>
      </c>
      <c r="AW152" s="164">
        <v>0.5</v>
      </c>
      <c r="AX152" s="179">
        <v>2.1040000000000001E-6</v>
      </c>
      <c r="AY152" s="209">
        <v>49</v>
      </c>
    </row>
    <row r="153" spans="1:144" ht="16" customHeight="1" x14ac:dyDescent="0.15">
      <c r="A153" s="28" t="s">
        <v>123</v>
      </c>
      <c r="B153" s="28">
        <v>29</v>
      </c>
      <c r="C153" s="28">
        <v>5</v>
      </c>
      <c r="D153" s="28" t="s">
        <v>19</v>
      </c>
      <c r="E153" s="28">
        <v>10</v>
      </c>
      <c r="F153" s="28">
        <v>20</v>
      </c>
      <c r="G153" s="28">
        <v>2018</v>
      </c>
      <c r="H153" s="29">
        <v>33.814920000000001</v>
      </c>
      <c r="I153" s="35">
        <v>27.81962</v>
      </c>
      <c r="J153" s="30">
        <v>149.86699999999999</v>
      </c>
      <c r="K153" s="31">
        <v>16.499400000000001</v>
      </c>
      <c r="L153" s="31">
        <v>39.184600000000003</v>
      </c>
      <c r="M153" s="31">
        <v>6.3700000000000007E-2</v>
      </c>
      <c r="N153" s="32">
        <v>89.591099999999997</v>
      </c>
      <c r="O153" s="31">
        <v>209.25200000000001</v>
      </c>
      <c r="P153" s="31">
        <v>16.474499999999999</v>
      </c>
      <c r="Q153" s="31">
        <v>28.857600000000001</v>
      </c>
      <c r="R153" s="36">
        <v>2.3012999999999999</v>
      </c>
      <c r="U153" s="34" t="s">
        <v>290</v>
      </c>
      <c r="V153" s="34" t="s">
        <v>290</v>
      </c>
      <c r="W153" s="34" t="s">
        <v>290</v>
      </c>
      <c r="AA153" s="174">
        <v>4982</v>
      </c>
      <c r="AB153" s="174">
        <v>120</v>
      </c>
      <c r="AC153" s="164">
        <v>149.87799999999999</v>
      </c>
      <c r="AD153" s="164">
        <v>1.7000000000000001E-2</v>
      </c>
      <c r="AE153" s="175">
        <v>120</v>
      </c>
      <c r="AF153" s="176">
        <v>16.498999999999999</v>
      </c>
      <c r="AG153" s="176">
        <v>1E-3</v>
      </c>
      <c r="AH153" s="175">
        <v>120</v>
      </c>
      <c r="AI153" s="176">
        <v>39.182000000000002</v>
      </c>
      <c r="AJ153" s="176">
        <v>0</v>
      </c>
      <c r="AK153" s="175">
        <v>120</v>
      </c>
      <c r="AL153" s="175">
        <v>48</v>
      </c>
      <c r="AM153" s="164">
        <v>0.5</v>
      </c>
      <c r="AN153" s="178">
        <v>7.3000000000000001E-3</v>
      </c>
      <c r="AO153" s="175">
        <v>120</v>
      </c>
      <c r="AP153" s="175">
        <v>56</v>
      </c>
      <c r="AQ153" s="164">
        <v>1</v>
      </c>
      <c r="AR153" s="175">
        <v>47</v>
      </c>
      <c r="AS153" s="178">
        <v>9.0300000000000005E-2</v>
      </c>
      <c r="AT153" s="175">
        <v>47</v>
      </c>
      <c r="AU153" s="175">
        <v>120</v>
      </c>
      <c r="AV153" s="175">
        <v>50</v>
      </c>
      <c r="AW153" s="164">
        <v>0.5</v>
      </c>
      <c r="AX153" s="179">
        <v>2.1040000000000001E-6</v>
      </c>
      <c r="AY153" s="209">
        <v>49</v>
      </c>
    </row>
    <row r="154" spans="1:144" ht="16" customHeight="1" x14ac:dyDescent="0.15">
      <c r="A154" s="28" t="s">
        <v>123</v>
      </c>
      <c r="B154" s="28">
        <v>29</v>
      </c>
      <c r="C154" s="28">
        <v>6</v>
      </c>
      <c r="D154" s="28" t="s">
        <v>19</v>
      </c>
      <c r="E154" s="28">
        <v>10</v>
      </c>
      <c r="F154" s="28">
        <v>20</v>
      </c>
      <c r="G154" s="28">
        <v>2018</v>
      </c>
      <c r="H154" s="29">
        <v>33.814920000000001</v>
      </c>
      <c r="I154" s="35">
        <v>27.81962</v>
      </c>
      <c r="J154" s="30">
        <v>149.90899999999999</v>
      </c>
      <c r="K154" s="31">
        <v>16.498999999999999</v>
      </c>
      <c r="L154" s="31">
        <v>39.184600000000003</v>
      </c>
      <c r="M154" s="31">
        <v>6.4100000000000004E-2</v>
      </c>
      <c r="N154" s="32">
        <v>89.566599999999994</v>
      </c>
      <c r="O154" s="31">
        <v>208.42099999999999</v>
      </c>
      <c r="P154" s="31">
        <v>16.474</v>
      </c>
      <c r="Q154" s="31">
        <v>28.857800000000001</v>
      </c>
      <c r="R154" s="36">
        <v>2.2951999999999999</v>
      </c>
      <c r="X154" s="34" t="s">
        <v>308</v>
      </c>
      <c r="Y154" s="34" t="s">
        <v>291</v>
      </c>
      <c r="Z154" s="58" t="s">
        <v>302</v>
      </c>
      <c r="AA154" s="174">
        <v>4982</v>
      </c>
      <c r="AB154" s="174">
        <v>120</v>
      </c>
      <c r="AC154" s="164">
        <v>149.87799999999999</v>
      </c>
      <c r="AD154" s="164">
        <v>1.7000000000000001E-2</v>
      </c>
      <c r="AE154" s="175">
        <v>120</v>
      </c>
      <c r="AF154" s="176">
        <v>16.498999999999999</v>
      </c>
      <c r="AG154" s="176">
        <v>1E-3</v>
      </c>
      <c r="AH154" s="175">
        <v>120</v>
      </c>
      <c r="AI154" s="176">
        <v>39.182000000000002</v>
      </c>
      <c r="AJ154" s="176">
        <v>0</v>
      </c>
      <c r="AK154" s="175">
        <v>120</v>
      </c>
      <c r="AL154" s="175">
        <v>48</v>
      </c>
      <c r="AM154" s="164">
        <v>0.5</v>
      </c>
      <c r="AN154" s="178">
        <v>7.3000000000000001E-3</v>
      </c>
      <c r="AO154" s="175">
        <v>120</v>
      </c>
      <c r="AP154" s="175">
        <v>56</v>
      </c>
      <c r="AQ154" s="164">
        <v>1</v>
      </c>
      <c r="AR154" s="175">
        <v>47</v>
      </c>
      <c r="AS154" s="178">
        <v>9.0300000000000005E-2</v>
      </c>
      <c r="AT154" s="175">
        <v>47</v>
      </c>
      <c r="AU154" s="175">
        <v>120</v>
      </c>
      <c r="AV154" s="175">
        <v>50</v>
      </c>
      <c r="AW154" s="164">
        <v>0.5</v>
      </c>
      <c r="AX154" s="179">
        <v>2.1040000000000001E-6</v>
      </c>
      <c r="AY154" s="209">
        <v>49</v>
      </c>
    </row>
    <row r="155" spans="1:144" ht="16" customHeight="1" x14ac:dyDescent="0.15">
      <c r="A155" s="28" t="s">
        <v>123</v>
      </c>
      <c r="B155" s="28">
        <v>29</v>
      </c>
      <c r="C155" s="28">
        <v>7</v>
      </c>
      <c r="D155" s="28" t="s">
        <v>19</v>
      </c>
      <c r="E155" s="28">
        <v>10</v>
      </c>
      <c r="F155" s="28">
        <v>20</v>
      </c>
      <c r="G155" s="28">
        <v>2018</v>
      </c>
      <c r="H155" s="29">
        <v>33.814999999999998</v>
      </c>
      <c r="I155" s="35">
        <v>27.819579999999998</v>
      </c>
      <c r="J155" s="30">
        <v>130.85</v>
      </c>
      <c r="K155" s="31">
        <v>16.875</v>
      </c>
      <c r="L155" s="31">
        <v>39.220500000000001</v>
      </c>
      <c r="M155" s="31">
        <v>7.4300000000000005E-2</v>
      </c>
      <c r="N155" s="32">
        <v>89.456599999999995</v>
      </c>
      <c r="O155" s="31">
        <v>214.91399999999999</v>
      </c>
      <c r="P155" s="31">
        <v>16.852900000000002</v>
      </c>
      <c r="Q155" s="31">
        <v>28.793700000000001</v>
      </c>
      <c r="R155" s="36">
        <v>2.3714</v>
      </c>
      <c r="U155" s="34" t="s">
        <v>292</v>
      </c>
      <c r="AA155" s="174">
        <v>4982</v>
      </c>
      <c r="AB155" s="174">
        <v>126</v>
      </c>
      <c r="AC155" s="164">
        <v>130.82499999999999</v>
      </c>
      <c r="AD155" s="164">
        <v>1.9E-2</v>
      </c>
      <c r="AE155" s="175">
        <v>126</v>
      </c>
      <c r="AF155" s="176">
        <v>16.876999999999999</v>
      </c>
      <c r="AG155" s="176">
        <v>2E-3</v>
      </c>
      <c r="AH155" s="175">
        <v>126</v>
      </c>
      <c r="AI155" s="176">
        <v>39.218000000000004</v>
      </c>
      <c r="AJ155" s="176">
        <v>0</v>
      </c>
      <c r="AK155" s="175">
        <v>126</v>
      </c>
      <c r="AL155" s="175">
        <v>48</v>
      </c>
      <c r="AM155" s="164">
        <v>0.5</v>
      </c>
      <c r="AN155" s="178">
        <v>7.3000000000000001E-3</v>
      </c>
      <c r="AO155" s="175">
        <v>126</v>
      </c>
      <c r="AP155" s="175">
        <v>56</v>
      </c>
      <c r="AQ155" s="164">
        <v>1</v>
      </c>
      <c r="AR155" s="175">
        <v>47</v>
      </c>
      <c r="AS155" s="178">
        <v>9.0300000000000005E-2</v>
      </c>
      <c r="AT155" s="175">
        <v>47</v>
      </c>
      <c r="AU155" s="175">
        <v>126</v>
      </c>
      <c r="AV155" s="175">
        <v>50</v>
      </c>
      <c r="AW155" s="164">
        <v>0.5</v>
      </c>
      <c r="AX155" s="179">
        <v>2.1040000000000001E-6</v>
      </c>
      <c r="AY155" s="209">
        <v>49</v>
      </c>
    </row>
    <row r="156" spans="1:144" ht="16" customHeight="1" x14ac:dyDescent="0.15">
      <c r="A156" s="28" t="s">
        <v>123</v>
      </c>
      <c r="B156" s="28">
        <v>29</v>
      </c>
      <c r="C156" s="28">
        <v>8</v>
      </c>
      <c r="D156" s="28" t="s">
        <v>19</v>
      </c>
      <c r="E156" s="28">
        <v>10</v>
      </c>
      <c r="F156" s="28">
        <v>20</v>
      </c>
      <c r="G156" s="28">
        <v>2018</v>
      </c>
      <c r="H156" s="29">
        <v>33.814999999999998</v>
      </c>
      <c r="I156" s="35">
        <v>27.819579999999998</v>
      </c>
      <c r="J156" s="30">
        <v>130.81800000000001</v>
      </c>
      <c r="K156" s="31">
        <v>16.880800000000001</v>
      </c>
      <c r="L156" s="31">
        <v>39.220799999999997</v>
      </c>
      <c r="M156" s="31">
        <v>8.1799999999999998E-2</v>
      </c>
      <c r="N156" s="32">
        <v>89.473699999999994</v>
      </c>
      <c r="O156" s="31">
        <v>214.792</v>
      </c>
      <c r="P156" s="31">
        <v>16.858699999999999</v>
      </c>
      <c r="Q156" s="31">
        <v>28.7925</v>
      </c>
      <c r="R156" s="36">
        <v>2.3708999999999998</v>
      </c>
      <c r="AA156" s="174">
        <v>4982</v>
      </c>
      <c r="AB156" s="174">
        <v>126</v>
      </c>
      <c r="AC156" s="164">
        <v>130.82499999999999</v>
      </c>
      <c r="AD156" s="164">
        <v>1.9E-2</v>
      </c>
      <c r="AE156" s="175">
        <v>126</v>
      </c>
      <c r="AF156" s="176">
        <v>16.876999999999999</v>
      </c>
      <c r="AG156" s="176">
        <v>2E-3</v>
      </c>
      <c r="AH156" s="175">
        <v>126</v>
      </c>
      <c r="AI156" s="176">
        <v>39.218000000000004</v>
      </c>
      <c r="AJ156" s="176">
        <v>0</v>
      </c>
      <c r="AK156" s="175">
        <v>126</v>
      </c>
      <c r="AL156" s="175">
        <v>48</v>
      </c>
      <c r="AM156" s="164">
        <v>0.5</v>
      </c>
      <c r="AN156" s="178">
        <v>7.3000000000000001E-3</v>
      </c>
      <c r="AO156" s="175">
        <v>126</v>
      </c>
      <c r="AP156" s="175">
        <v>56</v>
      </c>
      <c r="AQ156" s="164">
        <v>1</v>
      </c>
      <c r="AR156" s="175">
        <v>47</v>
      </c>
      <c r="AS156" s="178">
        <v>9.0300000000000005E-2</v>
      </c>
      <c r="AT156" s="175">
        <v>47</v>
      </c>
      <c r="AU156" s="175">
        <v>126</v>
      </c>
      <c r="AV156" s="175">
        <v>50</v>
      </c>
      <c r="AW156" s="164">
        <v>0.5</v>
      </c>
      <c r="AX156" s="179">
        <v>2.1040000000000001E-6</v>
      </c>
      <c r="AY156" s="209">
        <v>49</v>
      </c>
    </row>
    <row r="157" spans="1:144" ht="16" customHeight="1" x14ac:dyDescent="0.15">
      <c r="A157" s="28" t="s">
        <v>123</v>
      </c>
      <c r="B157" s="28">
        <v>29</v>
      </c>
      <c r="C157" s="28">
        <v>9</v>
      </c>
      <c r="D157" s="28" t="s">
        <v>19</v>
      </c>
      <c r="E157" s="28">
        <v>10</v>
      </c>
      <c r="F157" s="28">
        <v>20</v>
      </c>
      <c r="G157" s="28">
        <v>2018</v>
      </c>
      <c r="H157" s="29">
        <v>33.815080000000002</v>
      </c>
      <c r="I157" s="35">
        <v>27.819579999999998</v>
      </c>
      <c r="J157" s="30">
        <v>110.325</v>
      </c>
      <c r="K157" s="31">
        <v>17.338200000000001</v>
      </c>
      <c r="L157" s="31">
        <v>39.269100000000002</v>
      </c>
      <c r="M157" s="31">
        <v>8.6699999999999999E-2</v>
      </c>
      <c r="N157" s="32">
        <v>89.259</v>
      </c>
      <c r="O157" s="31">
        <v>221.898</v>
      </c>
      <c r="P157" s="31">
        <v>17.319299999999998</v>
      </c>
      <c r="Q157" s="31">
        <v>28.7165</v>
      </c>
      <c r="R157" s="36">
        <v>2.4510999999999998</v>
      </c>
      <c r="U157" s="34" t="s">
        <v>293</v>
      </c>
      <c r="AA157" s="174">
        <v>4982</v>
      </c>
      <c r="AB157" s="174">
        <v>116</v>
      </c>
      <c r="AC157" s="164">
        <v>110.31399999999999</v>
      </c>
      <c r="AD157" s="164">
        <v>2.3E-2</v>
      </c>
      <c r="AE157" s="175">
        <v>116</v>
      </c>
      <c r="AF157" s="176">
        <v>17.338000000000001</v>
      </c>
      <c r="AG157" s="176">
        <v>0</v>
      </c>
      <c r="AH157" s="175">
        <v>116</v>
      </c>
      <c r="AI157" s="176">
        <v>39.267000000000003</v>
      </c>
      <c r="AJ157" s="176">
        <v>0</v>
      </c>
      <c r="AK157" s="175">
        <v>116</v>
      </c>
      <c r="AL157" s="175">
        <v>48</v>
      </c>
      <c r="AM157" s="164">
        <v>0.5</v>
      </c>
      <c r="AN157" s="178">
        <v>7.3000000000000001E-3</v>
      </c>
      <c r="AO157" s="175">
        <v>116</v>
      </c>
      <c r="AP157" s="175">
        <v>56</v>
      </c>
      <c r="AQ157" s="164">
        <v>1</v>
      </c>
      <c r="AR157" s="175">
        <v>47</v>
      </c>
      <c r="AS157" s="178">
        <v>9.0300000000000005E-2</v>
      </c>
      <c r="AT157" s="175">
        <v>47</v>
      </c>
      <c r="AU157" s="175">
        <v>116</v>
      </c>
      <c r="AV157" s="175">
        <v>50</v>
      </c>
      <c r="AW157" s="164">
        <v>0.5</v>
      </c>
      <c r="AX157" s="179">
        <v>2.1040000000000001E-6</v>
      </c>
      <c r="AY157" s="209">
        <v>49</v>
      </c>
    </row>
    <row r="158" spans="1:144" ht="16" customHeight="1" x14ac:dyDescent="0.15">
      <c r="A158" s="28" t="s">
        <v>123</v>
      </c>
      <c r="B158" s="28">
        <v>29</v>
      </c>
      <c r="C158" s="28">
        <v>10</v>
      </c>
      <c r="D158" s="28" t="s">
        <v>19</v>
      </c>
      <c r="E158" s="28">
        <v>10</v>
      </c>
      <c r="F158" s="28">
        <v>20</v>
      </c>
      <c r="G158" s="28">
        <v>2018</v>
      </c>
      <c r="H158" s="29">
        <v>33.815080000000002</v>
      </c>
      <c r="I158" s="35">
        <v>27.819579999999998</v>
      </c>
      <c r="J158" s="30">
        <v>110.321</v>
      </c>
      <c r="K158" s="31">
        <v>17.3386</v>
      </c>
      <c r="L158" s="31">
        <v>39.269199999999998</v>
      </c>
      <c r="M158" s="31">
        <v>8.8099999999999998E-2</v>
      </c>
      <c r="N158" s="32">
        <v>89.249200000000002</v>
      </c>
      <c r="O158" s="31">
        <v>222.06299999999999</v>
      </c>
      <c r="P158" s="31">
        <v>17.319600000000001</v>
      </c>
      <c r="Q158" s="31">
        <v>28.7165</v>
      </c>
      <c r="R158" s="36">
        <v>2.4508999999999999</v>
      </c>
      <c r="AA158" s="174">
        <v>4982</v>
      </c>
      <c r="AB158" s="174">
        <v>116</v>
      </c>
      <c r="AC158" s="164">
        <v>110.31399999999999</v>
      </c>
      <c r="AD158" s="164">
        <v>2.3E-2</v>
      </c>
      <c r="AE158" s="175">
        <v>116</v>
      </c>
      <c r="AF158" s="176">
        <v>17.338000000000001</v>
      </c>
      <c r="AG158" s="176">
        <v>0</v>
      </c>
      <c r="AH158" s="175">
        <v>116</v>
      </c>
      <c r="AI158" s="176">
        <v>39.267000000000003</v>
      </c>
      <c r="AJ158" s="176">
        <v>0</v>
      </c>
      <c r="AK158" s="175">
        <v>116</v>
      </c>
      <c r="AL158" s="175">
        <v>48</v>
      </c>
      <c r="AM158" s="164">
        <v>0.5</v>
      </c>
      <c r="AN158" s="178">
        <v>7.3000000000000001E-3</v>
      </c>
      <c r="AO158" s="175">
        <v>116</v>
      </c>
      <c r="AP158" s="175">
        <v>56</v>
      </c>
      <c r="AQ158" s="164">
        <v>1</v>
      </c>
      <c r="AR158" s="175">
        <v>47</v>
      </c>
      <c r="AS158" s="178">
        <v>9.0300000000000005E-2</v>
      </c>
      <c r="AT158" s="175">
        <v>47</v>
      </c>
      <c r="AU158" s="175">
        <v>116</v>
      </c>
      <c r="AV158" s="175">
        <v>50</v>
      </c>
      <c r="AW158" s="164">
        <v>0.5</v>
      </c>
      <c r="AX158" s="179">
        <v>2.1040000000000001E-6</v>
      </c>
      <c r="AY158" s="209">
        <v>49</v>
      </c>
    </row>
    <row r="159" spans="1:144" ht="16" customHeight="1" x14ac:dyDescent="0.15">
      <c r="A159" s="28" t="s">
        <v>123</v>
      </c>
      <c r="B159" s="28">
        <v>29</v>
      </c>
      <c r="C159" s="28">
        <v>11</v>
      </c>
      <c r="D159" s="28" t="s">
        <v>19</v>
      </c>
      <c r="E159" s="28">
        <v>10</v>
      </c>
      <c r="F159" s="28">
        <v>20</v>
      </c>
      <c r="G159" s="28">
        <v>2018</v>
      </c>
      <c r="H159" s="29">
        <v>33.81514</v>
      </c>
      <c r="I159" s="35">
        <v>27.81964</v>
      </c>
      <c r="J159" s="30">
        <v>100.449</v>
      </c>
      <c r="K159" s="31">
        <v>17.506399999999999</v>
      </c>
      <c r="L159" s="31">
        <v>39.246699999999997</v>
      </c>
      <c r="M159" s="31">
        <v>0.1046</v>
      </c>
      <c r="N159" s="32">
        <v>89.1357</v>
      </c>
      <c r="O159" s="31">
        <v>226.54</v>
      </c>
      <c r="P159" s="31">
        <v>17.489100000000001</v>
      </c>
      <c r="Q159" s="31">
        <v>28.6571</v>
      </c>
      <c r="R159" s="36">
        <v>2.5044</v>
      </c>
      <c r="U159" s="34" t="s">
        <v>294</v>
      </c>
      <c r="V159" s="34" t="s">
        <v>294</v>
      </c>
      <c r="W159" s="34" t="s">
        <v>294</v>
      </c>
      <c r="AA159" s="174">
        <v>4982</v>
      </c>
      <c r="AB159" s="174">
        <v>119</v>
      </c>
      <c r="AC159" s="164">
        <v>100.462</v>
      </c>
      <c r="AD159" s="164">
        <v>2.7E-2</v>
      </c>
      <c r="AE159" s="175">
        <v>119</v>
      </c>
      <c r="AF159" s="176">
        <v>17.504999999999999</v>
      </c>
      <c r="AG159" s="176">
        <v>1E-3</v>
      </c>
      <c r="AH159" s="175">
        <v>119</v>
      </c>
      <c r="AI159" s="176">
        <v>39.244</v>
      </c>
      <c r="AJ159" s="176">
        <v>0</v>
      </c>
      <c r="AK159" s="175">
        <v>119</v>
      </c>
      <c r="AL159" s="175">
        <v>48</v>
      </c>
      <c r="AM159" s="164">
        <v>0.5</v>
      </c>
      <c r="AN159" s="178">
        <v>7.3000000000000001E-3</v>
      </c>
      <c r="AO159" s="175">
        <v>119</v>
      </c>
      <c r="AP159" s="175">
        <v>54</v>
      </c>
      <c r="AQ159" s="164">
        <v>1.5</v>
      </c>
      <c r="AR159" s="175">
        <v>47</v>
      </c>
      <c r="AS159" s="178">
        <v>9.0300000000000005E-2</v>
      </c>
      <c r="AT159" s="175">
        <v>47</v>
      </c>
      <c r="AU159" s="175">
        <v>119</v>
      </c>
      <c r="AV159" s="175">
        <v>50</v>
      </c>
      <c r="AW159" s="164">
        <v>0.5</v>
      </c>
      <c r="AX159" s="179">
        <v>2.1040000000000001E-6</v>
      </c>
      <c r="AY159" s="209">
        <v>49</v>
      </c>
    </row>
    <row r="160" spans="1:144" ht="16" customHeight="1" x14ac:dyDescent="0.15">
      <c r="A160" s="28" t="s">
        <v>123</v>
      </c>
      <c r="B160" s="28">
        <v>29</v>
      </c>
      <c r="C160" s="28">
        <v>12</v>
      </c>
      <c r="D160" s="28" t="s">
        <v>19</v>
      </c>
      <c r="E160" s="28">
        <v>10</v>
      </c>
      <c r="F160" s="28">
        <v>20</v>
      </c>
      <c r="G160" s="28">
        <v>2018</v>
      </c>
      <c r="H160" s="29">
        <v>33.815159999999999</v>
      </c>
      <c r="I160" s="35">
        <v>27.819659999999999</v>
      </c>
      <c r="J160" s="30">
        <v>100.44199999999999</v>
      </c>
      <c r="K160" s="31">
        <v>17.506499999999999</v>
      </c>
      <c r="L160" s="31">
        <v>39.246600000000001</v>
      </c>
      <c r="M160" s="31">
        <v>0.10290000000000001</v>
      </c>
      <c r="N160" s="32">
        <v>89.133700000000005</v>
      </c>
      <c r="O160" s="31">
        <v>226.31200000000001</v>
      </c>
      <c r="P160" s="31">
        <v>17.489100000000001</v>
      </c>
      <c r="Q160" s="31">
        <v>28.657</v>
      </c>
      <c r="R160" s="36">
        <v>2.5013999999999998</v>
      </c>
      <c r="X160" s="34" t="s">
        <v>307</v>
      </c>
      <c r="Y160" s="34" t="s">
        <v>295</v>
      </c>
      <c r="Z160" s="58" t="s">
        <v>303</v>
      </c>
      <c r="AA160" s="174">
        <v>4982</v>
      </c>
      <c r="AB160" s="174">
        <v>119</v>
      </c>
      <c r="AC160" s="164">
        <v>100.462</v>
      </c>
      <c r="AD160" s="164">
        <v>2.7E-2</v>
      </c>
      <c r="AE160" s="175">
        <v>119</v>
      </c>
      <c r="AF160" s="176">
        <v>17.504999999999999</v>
      </c>
      <c r="AG160" s="176">
        <v>1E-3</v>
      </c>
      <c r="AH160" s="175">
        <v>119</v>
      </c>
      <c r="AI160" s="176">
        <v>39.244</v>
      </c>
      <c r="AJ160" s="176">
        <v>0</v>
      </c>
      <c r="AK160" s="175">
        <v>119</v>
      </c>
      <c r="AL160" s="175">
        <v>48</v>
      </c>
      <c r="AM160" s="164">
        <v>0.5</v>
      </c>
      <c r="AN160" s="178">
        <v>7.3000000000000001E-3</v>
      </c>
      <c r="AO160" s="175">
        <v>119</v>
      </c>
      <c r="AP160" s="175">
        <v>54</v>
      </c>
      <c r="AQ160" s="164">
        <v>1.5</v>
      </c>
      <c r="AR160" s="175">
        <v>47</v>
      </c>
      <c r="AS160" s="178">
        <v>9.0300000000000005E-2</v>
      </c>
      <c r="AT160" s="175">
        <v>47</v>
      </c>
      <c r="AU160" s="175">
        <v>119</v>
      </c>
      <c r="AV160" s="175">
        <v>50</v>
      </c>
      <c r="AW160" s="164">
        <v>0.5</v>
      </c>
      <c r="AX160" s="179">
        <v>2.1040000000000001E-6</v>
      </c>
      <c r="AY160" s="209">
        <v>49</v>
      </c>
    </row>
    <row r="161" spans="1:144" ht="16" customHeight="1" x14ac:dyDescent="0.15">
      <c r="A161" s="28" t="s">
        <v>123</v>
      </c>
      <c r="B161" s="28">
        <v>29</v>
      </c>
      <c r="C161" s="28">
        <v>13</v>
      </c>
      <c r="D161" s="28" t="s">
        <v>19</v>
      </c>
      <c r="E161" s="28">
        <v>10</v>
      </c>
      <c r="F161" s="28">
        <v>20</v>
      </c>
      <c r="G161" s="28">
        <v>2018</v>
      </c>
      <c r="H161" s="29">
        <v>33.815179999999998</v>
      </c>
      <c r="I161" s="35">
        <v>27.819659999999999</v>
      </c>
      <c r="J161" s="30">
        <v>80.087000000000003</v>
      </c>
      <c r="K161" s="31">
        <v>18.268599999999999</v>
      </c>
      <c r="L161" s="31">
        <v>39.236199999999997</v>
      </c>
      <c r="M161" s="31">
        <v>9.7199999999999995E-2</v>
      </c>
      <c r="N161" s="32">
        <v>88.939099999999996</v>
      </c>
      <c r="O161" s="31">
        <v>239.00899999999999</v>
      </c>
      <c r="P161" s="31">
        <v>18.2544</v>
      </c>
      <c r="Q161" s="31">
        <v>28.4559</v>
      </c>
      <c r="R161" s="36">
        <v>2.6533000000000002</v>
      </c>
      <c r="U161" s="34" t="s">
        <v>296</v>
      </c>
      <c r="AA161" s="174">
        <v>4982</v>
      </c>
      <c r="AB161" s="174">
        <v>111</v>
      </c>
      <c r="AC161" s="164">
        <v>80.058000000000007</v>
      </c>
      <c r="AD161" s="164">
        <v>2.8000000000000001E-2</v>
      </c>
      <c r="AE161" s="175">
        <v>111</v>
      </c>
      <c r="AF161" s="176">
        <v>18.268000000000001</v>
      </c>
      <c r="AG161" s="176">
        <v>2E-3</v>
      </c>
      <c r="AH161" s="175">
        <v>111</v>
      </c>
      <c r="AI161" s="176">
        <v>39.234000000000002</v>
      </c>
      <c r="AJ161" s="176">
        <v>0</v>
      </c>
      <c r="AK161" s="175">
        <v>111</v>
      </c>
      <c r="AL161" s="175">
        <v>48</v>
      </c>
      <c r="AM161" s="164">
        <v>0.5</v>
      </c>
      <c r="AN161" s="178">
        <v>7.3000000000000001E-3</v>
      </c>
      <c r="AO161" s="175">
        <v>111</v>
      </c>
      <c r="AP161" s="175">
        <v>54</v>
      </c>
      <c r="AQ161" s="164">
        <v>1.5</v>
      </c>
      <c r="AR161" s="175">
        <v>47</v>
      </c>
      <c r="AS161" s="178">
        <v>9.0300000000000005E-2</v>
      </c>
      <c r="AT161" s="175">
        <v>47</v>
      </c>
      <c r="AU161" s="175">
        <v>111</v>
      </c>
      <c r="AV161" s="175">
        <v>50</v>
      </c>
      <c r="AW161" s="164">
        <v>0.5</v>
      </c>
      <c r="AX161" s="179">
        <v>2.1040000000000001E-6</v>
      </c>
      <c r="AY161" s="209">
        <v>49</v>
      </c>
    </row>
    <row r="162" spans="1:144" ht="16" customHeight="1" x14ac:dyDescent="0.15">
      <c r="A162" s="28" t="s">
        <v>123</v>
      </c>
      <c r="B162" s="28">
        <v>29</v>
      </c>
      <c r="C162" s="28">
        <v>14</v>
      </c>
      <c r="D162" s="28" t="s">
        <v>19</v>
      </c>
      <c r="E162" s="28">
        <v>10</v>
      </c>
      <c r="F162" s="28">
        <v>20</v>
      </c>
      <c r="G162" s="28">
        <v>2018</v>
      </c>
      <c r="H162" s="29">
        <v>33.815179999999998</v>
      </c>
      <c r="I162" s="35">
        <v>27.819659999999999</v>
      </c>
      <c r="J162" s="30">
        <v>80.12</v>
      </c>
      <c r="K162" s="31">
        <v>18.267900000000001</v>
      </c>
      <c r="L162" s="31">
        <v>39.236199999999997</v>
      </c>
      <c r="M162" s="31">
        <v>9.4299999999999995E-2</v>
      </c>
      <c r="N162" s="32">
        <v>88.938599999999994</v>
      </c>
      <c r="O162" s="31">
        <v>239.69300000000001</v>
      </c>
      <c r="P162" s="31">
        <v>18.253699999999998</v>
      </c>
      <c r="Q162" s="31">
        <v>28.456099999999999</v>
      </c>
      <c r="R162" s="36">
        <v>2.6554000000000002</v>
      </c>
      <c r="AA162" s="174">
        <v>4982</v>
      </c>
      <c r="AB162" s="174">
        <v>111</v>
      </c>
      <c r="AC162" s="164">
        <v>80.058000000000007</v>
      </c>
      <c r="AD162" s="164">
        <v>2.8000000000000001E-2</v>
      </c>
      <c r="AE162" s="175">
        <v>111</v>
      </c>
      <c r="AF162" s="176">
        <v>18.268000000000001</v>
      </c>
      <c r="AG162" s="176">
        <v>2E-3</v>
      </c>
      <c r="AH162" s="175">
        <v>111</v>
      </c>
      <c r="AI162" s="176">
        <v>39.234000000000002</v>
      </c>
      <c r="AJ162" s="176">
        <v>0</v>
      </c>
      <c r="AK162" s="175">
        <v>111</v>
      </c>
      <c r="AL162" s="175">
        <v>48</v>
      </c>
      <c r="AM162" s="164">
        <v>0.5</v>
      </c>
      <c r="AN162" s="178">
        <v>7.3000000000000001E-3</v>
      </c>
      <c r="AO162" s="175">
        <v>111</v>
      </c>
      <c r="AP162" s="175">
        <v>54</v>
      </c>
      <c r="AQ162" s="164">
        <v>1.5</v>
      </c>
      <c r="AR162" s="175">
        <v>47</v>
      </c>
      <c r="AS162" s="178">
        <v>9.0300000000000005E-2</v>
      </c>
      <c r="AT162" s="175">
        <v>47</v>
      </c>
      <c r="AU162" s="175">
        <v>111</v>
      </c>
      <c r="AV162" s="175">
        <v>50</v>
      </c>
      <c r="AW162" s="164">
        <v>0.5</v>
      </c>
      <c r="AX162" s="179">
        <v>2.1040000000000001E-6</v>
      </c>
      <c r="AY162" s="209">
        <v>49</v>
      </c>
    </row>
    <row r="163" spans="1:144" ht="16" customHeight="1" x14ac:dyDescent="0.15">
      <c r="A163" s="28" t="s">
        <v>123</v>
      </c>
      <c r="B163" s="28">
        <v>29</v>
      </c>
      <c r="C163" s="28">
        <v>15</v>
      </c>
      <c r="D163" s="28" t="s">
        <v>19</v>
      </c>
      <c r="E163" s="28">
        <v>10</v>
      </c>
      <c r="F163" s="28">
        <v>20</v>
      </c>
      <c r="G163" s="28">
        <v>2018</v>
      </c>
      <c r="H163" s="29">
        <v>33.81514</v>
      </c>
      <c r="I163" s="35">
        <v>27.81944</v>
      </c>
      <c r="J163" s="30">
        <v>60.292000000000002</v>
      </c>
      <c r="K163" s="31">
        <v>21.6966</v>
      </c>
      <c r="L163" s="31">
        <v>39.411299999999997</v>
      </c>
      <c r="M163" s="31">
        <v>6.9400000000000003E-2</v>
      </c>
      <c r="N163" s="32">
        <v>88.788899999999998</v>
      </c>
      <c r="O163" s="31">
        <v>235.92599999999999</v>
      </c>
      <c r="P163" s="31">
        <v>21.6846</v>
      </c>
      <c r="Q163" s="31">
        <v>27.664000000000001</v>
      </c>
      <c r="R163" s="36">
        <v>2.7663000000000002</v>
      </c>
      <c r="U163" s="34" t="s">
        <v>297</v>
      </c>
      <c r="AA163" s="174">
        <v>4982</v>
      </c>
      <c r="AB163" s="174">
        <v>102</v>
      </c>
      <c r="AC163" s="164">
        <v>60.279000000000003</v>
      </c>
      <c r="AD163" s="164">
        <v>0.04</v>
      </c>
      <c r="AE163" s="175">
        <v>102</v>
      </c>
      <c r="AF163" s="176">
        <v>21.774000000000001</v>
      </c>
      <c r="AG163" s="176">
        <v>3.3000000000000002E-2</v>
      </c>
      <c r="AH163" s="175">
        <v>102</v>
      </c>
      <c r="AI163" s="176">
        <v>39.411000000000001</v>
      </c>
      <c r="AJ163" s="176">
        <v>5.0000000000000001E-3</v>
      </c>
      <c r="AK163" s="175">
        <v>102</v>
      </c>
      <c r="AL163" s="175">
        <v>48</v>
      </c>
      <c r="AM163" s="164">
        <v>0.5</v>
      </c>
      <c r="AN163" s="178">
        <v>7.3000000000000001E-3</v>
      </c>
      <c r="AO163" s="175">
        <v>102</v>
      </c>
      <c r="AP163" s="175">
        <v>50</v>
      </c>
      <c r="AQ163" s="164">
        <v>2</v>
      </c>
      <c r="AR163" s="175">
        <v>47</v>
      </c>
      <c r="AS163" s="178">
        <v>9.0300000000000005E-2</v>
      </c>
      <c r="AT163" s="175">
        <v>47</v>
      </c>
      <c r="AU163" s="175">
        <v>102</v>
      </c>
      <c r="AV163" s="175">
        <v>50</v>
      </c>
      <c r="AW163" s="164">
        <v>0.5</v>
      </c>
      <c r="AX163" s="179">
        <v>2.1040000000000001E-6</v>
      </c>
      <c r="AY163" s="209">
        <v>49</v>
      </c>
    </row>
    <row r="164" spans="1:144" ht="16" customHeight="1" x14ac:dyDescent="0.15">
      <c r="A164" s="28" t="s">
        <v>123</v>
      </c>
      <c r="B164" s="28">
        <v>29</v>
      </c>
      <c r="C164" s="28">
        <v>16</v>
      </c>
      <c r="D164" s="28" t="s">
        <v>19</v>
      </c>
      <c r="E164" s="28">
        <v>10</v>
      </c>
      <c r="F164" s="28">
        <v>20</v>
      </c>
      <c r="G164" s="28">
        <v>2018</v>
      </c>
      <c r="H164" s="29">
        <v>33.815159999999999</v>
      </c>
      <c r="I164" s="35">
        <v>27.819420000000001</v>
      </c>
      <c r="J164" s="30">
        <v>60.235999999999997</v>
      </c>
      <c r="K164" s="31">
        <v>21.862500000000001</v>
      </c>
      <c r="L164" s="31">
        <v>39.422600000000003</v>
      </c>
      <c r="M164" s="31">
        <v>7.8299999999999995E-2</v>
      </c>
      <c r="N164" s="32">
        <v>88.818799999999996</v>
      </c>
      <c r="O164" s="31">
        <v>234.952</v>
      </c>
      <c r="P164" s="31">
        <v>21.8504</v>
      </c>
      <c r="Q164" s="31">
        <v>27.625399999999999</v>
      </c>
      <c r="R164" s="36">
        <v>2.7665999999999999</v>
      </c>
      <c r="AA164" s="174">
        <v>4982</v>
      </c>
      <c r="AB164" s="174">
        <v>102</v>
      </c>
      <c r="AC164" s="164">
        <v>60.279000000000003</v>
      </c>
      <c r="AD164" s="164">
        <v>0.04</v>
      </c>
      <c r="AE164" s="175">
        <v>102</v>
      </c>
      <c r="AF164" s="176">
        <v>21.774000000000001</v>
      </c>
      <c r="AG164" s="176">
        <v>3.3000000000000002E-2</v>
      </c>
      <c r="AH164" s="175">
        <v>102</v>
      </c>
      <c r="AI164" s="176">
        <v>39.411000000000001</v>
      </c>
      <c r="AJ164" s="176">
        <v>5.0000000000000001E-3</v>
      </c>
      <c r="AK164" s="175">
        <v>102</v>
      </c>
      <c r="AL164" s="175">
        <v>48</v>
      </c>
      <c r="AM164" s="164">
        <v>0.5</v>
      </c>
      <c r="AN164" s="178">
        <v>7.3000000000000001E-3</v>
      </c>
      <c r="AO164" s="175">
        <v>102</v>
      </c>
      <c r="AP164" s="175">
        <v>50</v>
      </c>
      <c r="AQ164" s="164">
        <v>2</v>
      </c>
      <c r="AR164" s="175">
        <v>47</v>
      </c>
      <c r="AS164" s="178">
        <v>9.0300000000000005E-2</v>
      </c>
      <c r="AT164" s="175">
        <v>47</v>
      </c>
      <c r="AU164" s="175">
        <v>102</v>
      </c>
      <c r="AV164" s="175">
        <v>50</v>
      </c>
      <c r="AW164" s="164">
        <v>0.5</v>
      </c>
      <c r="AX164" s="179">
        <v>2.1040000000000001E-6</v>
      </c>
      <c r="AY164" s="209">
        <v>49</v>
      </c>
    </row>
    <row r="165" spans="1:144" ht="16" customHeight="1" x14ac:dyDescent="0.15">
      <c r="A165" s="28" t="s">
        <v>123</v>
      </c>
      <c r="B165" s="28">
        <v>29</v>
      </c>
      <c r="C165" s="28">
        <v>17</v>
      </c>
      <c r="D165" s="28" t="s">
        <v>19</v>
      </c>
      <c r="E165" s="28">
        <v>10</v>
      </c>
      <c r="F165" s="28">
        <v>20</v>
      </c>
      <c r="G165" s="28">
        <v>2018</v>
      </c>
      <c r="H165" s="29">
        <v>33.815219999999997</v>
      </c>
      <c r="I165" s="35">
        <v>27.819240000000001</v>
      </c>
      <c r="J165" s="30">
        <v>40.866999999999997</v>
      </c>
      <c r="K165" s="31">
        <v>24.2347</v>
      </c>
      <c r="L165" s="31">
        <v>39.698500000000003</v>
      </c>
      <c r="M165" s="31">
        <v>5.4600000000000003E-2</v>
      </c>
      <c r="N165" s="32">
        <v>88.752300000000005</v>
      </c>
      <c r="O165" s="31">
        <v>210.30500000000001</v>
      </c>
      <c r="P165" s="31">
        <v>24.225899999999999</v>
      </c>
      <c r="Q165" s="31">
        <v>27.134899999999998</v>
      </c>
      <c r="R165" s="36">
        <v>2.621</v>
      </c>
      <c r="U165" s="34" t="s">
        <v>298</v>
      </c>
      <c r="AA165" s="174">
        <v>4982</v>
      </c>
      <c r="AB165" s="174">
        <v>93</v>
      </c>
      <c r="AC165" s="164">
        <v>40.85</v>
      </c>
      <c r="AD165" s="164">
        <v>0.14000000000000001</v>
      </c>
      <c r="AE165" s="175">
        <v>93</v>
      </c>
      <c r="AF165" s="176">
        <v>24.234000000000002</v>
      </c>
      <c r="AG165" s="176">
        <v>8.9999999999999993E-3</v>
      </c>
      <c r="AH165" s="175">
        <v>93</v>
      </c>
      <c r="AI165" s="176">
        <v>39.692</v>
      </c>
      <c r="AJ165" s="176">
        <v>1E-3</v>
      </c>
      <c r="AK165" s="175">
        <v>93</v>
      </c>
      <c r="AL165" s="175">
        <v>48</v>
      </c>
      <c r="AM165" s="164">
        <v>0.5</v>
      </c>
      <c r="AN165" s="178">
        <v>7.3000000000000001E-3</v>
      </c>
      <c r="AO165" s="175">
        <v>93</v>
      </c>
      <c r="AP165" s="175">
        <v>50</v>
      </c>
      <c r="AQ165" s="164">
        <v>0</v>
      </c>
      <c r="AR165" s="175">
        <v>47</v>
      </c>
      <c r="AS165" s="178">
        <v>9.0300000000000005E-2</v>
      </c>
      <c r="AT165" s="175">
        <v>47</v>
      </c>
      <c r="AU165" s="175">
        <v>93</v>
      </c>
      <c r="AV165" s="175">
        <v>50</v>
      </c>
      <c r="AW165" s="164">
        <v>0.5</v>
      </c>
      <c r="AX165" s="179">
        <v>2.1040000000000001E-6</v>
      </c>
      <c r="AY165" s="209">
        <v>49</v>
      </c>
    </row>
    <row r="166" spans="1:144" ht="16" customHeight="1" x14ac:dyDescent="0.15">
      <c r="A166" s="28" t="s">
        <v>123</v>
      </c>
      <c r="B166" s="28">
        <v>29</v>
      </c>
      <c r="C166" s="28">
        <v>18</v>
      </c>
      <c r="D166" s="28" t="s">
        <v>19</v>
      </c>
      <c r="E166" s="28">
        <v>10</v>
      </c>
      <c r="F166" s="28">
        <v>20</v>
      </c>
      <c r="G166" s="28">
        <v>2018</v>
      </c>
      <c r="H166" s="29">
        <v>33.815240000000003</v>
      </c>
      <c r="I166" s="35">
        <v>27.819240000000001</v>
      </c>
      <c r="J166" s="30">
        <v>40.905000000000001</v>
      </c>
      <c r="K166" s="31">
        <v>24.2456</v>
      </c>
      <c r="L166" s="31">
        <v>39.6995</v>
      </c>
      <c r="M166" s="31">
        <v>5.5199999999999999E-2</v>
      </c>
      <c r="N166" s="32">
        <v>88.760499999999993</v>
      </c>
      <c r="O166" s="31">
        <v>209.94900000000001</v>
      </c>
      <c r="P166" s="31">
        <v>24.236699999999999</v>
      </c>
      <c r="Q166" s="31">
        <v>27.132300000000001</v>
      </c>
      <c r="R166" s="36">
        <v>2.6204999999999998</v>
      </c>
      <c r="AA166" s="174">
        <v>4982</v>
      </c>
      <c r="AB166" s="174">
        <v>93</v>
      </c>
      <c r="AC166" s="164">
        <v>40.85</v>
      </c>
      <c r="AD166" s="164">
        <v>0.14000000000000001</v>
      </c>
      <c r="AE166" s="175">
        <v>93</v>
      </c>
      <c r="AF166" s="176">
        <v>24.234000000000002</v>
      </c>
      <c r="AG166" s="176">
        <v>8.9999999999999993E-3</v>
      </c>
      <c r="AH166" s="175">
        <v>93</v>
      </c>
      <c r="AI166" s="176">
        <v>39.692</v>
      </c>
      <c r="AJ166" s="176">
        <v>1E-3</v>
      </c>
      <c r="AK166" s="175">
        <v>93</v>
      </c>
      <c r="AL166" s="175">
        <v>48</v>
      </c>
      <c r="AM166" s="164">
        <v>0.5</v>
      </c>
      <c r="AN166" s="178">
        <v>7.3000000000000001E-3</v>
      </c>
      <c r="AO166" s="175">
        <v>93</v>
      </c>
      <c r="AP166" s="175">
        <v>50</v>
      </c>
      <c r="AQ166" s="164">
        <v>0</v>
      </c>
      <c r="AR166" s="175">
        <v>47</v>
      </c>
      <c r="AS166" s="178">
        <v>9.0300000000000005E-2</v>
      </c>
      <c r="AT166" s="175">
        <v>47</v>
      </c>
      <c r="AU166" s="175">
        <v>93</v>
      </c>
      <c r="AV166" s="175">
        <v>50</v>
      </c>
      <c r="AW166" s="164">
        <v>0.5</v>
      </c>
      <c r="AX166" s="179">
        <v>2.1040000000000001E-6</v>
      </c>
      <c r="AY166" s="209">
        <v>49</v>
      </c>
    </row>
    <row r="167" spans="1:144" ht="16" customHeight="1" x14ac:dyDescent="0.15">
      <c r="A167" s="28" t="s">
        <v>123</v>
      </c>
      <c r="B167" s="28">
        <v>29</v>
      </c>
      <c r="C167" s="28">
        <v>19</v>
      </c>
      <c r="D167" s="28" t="s">
        <v>19</v>
      </c>
      <c r="E167" s="28">
        <v>10</v>
      </c>
      <c r="F167" s="28">
        <v>20</v>
      </c>
      <c r="G167" s="28">
        <v>2018</v>
      </c>
      <c r="H167" s="29">
        <v>33.815219999999997</v>
      </c>
      <c r="I167" s="35">
        <v>27.81926</v>
      </c>
      <c r="J167" s="30">
        <v>20.594999999999999</v>
      </c>
      <c r="K167" s="31">
        <v>24.603400000000001</v>
      </c>
      <c r="L167" s="31">
        <v>39.6967</v>
      </c>
      <c r="M167" s="31">
        <v>4.2500000000000003E-2</v>
      </c>
      <c r="N167" s="32">
        <v>88.783500000000004</v>
      </c>
      <c r="O167" s="31">
        <v>207.05500000000001</v>
      </c>
      <c r="P167" s="31">
        <v>24.5989</v>
      </c>
      <c r="Q167" s="31">
        <v>27.019500000000001</v>
      </c>
      <c r="R167" s="36">
        <v>2.6103999999999998</v>
      </c>
      <c r="U167" s="34" t="s">
        <v>299</v>
      </c>
      <c r="AA167" s="174">
        <v>4982</v>
      </c>
      <c r="AB167" s="174">
        <v>100</v>
      </c>
      <c r="AC167" s="164">
        <v>20.588999999999999</v>
      </c>
      <c r="AD167" s="164">
        <v>2.1999999999999999E-2</v>
      </c>
      <c r="AE167" s="175">
        <v>100</v>
      </c>
      <c r="AF167" s="176">
        <v>24.600999999999999</v>
      </c>
      <c r="AG167" s="176">
        <v>4.0000000000000001E-3</v>
      </c>
      <c r="AH167" s="175">
        <v>100</v>
      </c>
      <c r="AI167" s="176">
        <v>39.695</v>
      </c>
      <c r="AJ167" s="176">
        <v>1E-3</v>
      </c>
      <c r="AK167" s="175">
        <v>100</v>
      </c>
      <c r="AL167" s="175">
        <v>49</v>
      </c>
      <c r="AM167" s="164">
        <v>0.5</v>
      </c>
      <c r="AN167" s="178">
        <v>7.3000000000000001E-3</v>
      </c>
      <c r="AO167" s="175">
        <v>100</v>
      </c>
      <c r="AP167" s="175">
        <v>50</v>
      </c>
      <c r="AQ167" s="164">
        <v>0</v>
      </c>
      <c r="AR167" s="175">
        <v>47</v>
      </c>
      <c r="AS167" s="178">
        <v>9.0300000000000005E-2</v>
      </c>
      <c r="AT167" s="175">
        <v>47</v>
      </c>
      <c r="AU167" s="175">
        <v>100</v>
      </c>
      <c r="AV167" s="175">
        <v>50</v>
      </c>
      <c r="AW167" s="164">
        <v>0.5</v>
      </c>
      <c r="AX167" s="179">
        <v>2.1040000000000001E-6</v>
      </c>
      <c r="AY167" s="209">
        <v>49</v>
      </c>
    </row>
    <row r="168" spans="1:144" ht="16" customHeight="1" x14ac:dyDescent="0.15">
      <c r="A168" s="28" t="s">
        <v>123</v>
      </c>
      <c r="B168" s="28">
        <v>29</v>
      </c>
      <c r="C168" s="28">
        <v>20</v>
      </c>
      <c r="D168" s="28" t="s">
        <v>19</v>
      </c>
      <c r="E168" s="28">
        <v>10</v>
      </c>
      <c r="F168" s="28">
        <v>20</v>
      </c>
      <c r="G168" s="28">
        <v>2018</v>
      </c>
      <c r="H168" s="29">
        <v>33.815199999999997</v>
      </c>
      <c r="I168" s="35">
        <v>27.81926</v>
      </c>
      <c r="J168" s="30">
        <v>20.597999999999999</v>
      </c>
      <c r="K168" s="31">
        <v>24.5989</v>
      </c>
      <c r="L168" s="31">
        <v>39.7012</v>
      </c>
      <c r="M168" s="31">
        <v>4.2099999999999999E-2</v>
      </c>
      <c r="N168" s="32">
        <v>88.791399999999996</v>
      </c>
      <c r="O168" s="31">
        <v>207.03899999999999</v>
      </c>
      <c r="P168" s="31">
        <v>24.5944</v>
      </c>
      <c r="Q168" s="31">
        <v>27.0243</v>
      </c>
      <c r="R168" s="36">
        <v>2.6061000000000001</v>
      </c>
      <c r="AA168" s="174">
        <v>4982</v>
      </c>
      <c r="AB168" s="174">
        <v>100</v>
      </c>
      <c r="AC168" s="164">
        <v>20.588999999999999</v>
      </c>
      <c r="AD168" s="164">
        <v>2.1999999999999999E-2</v>
      </c>
      <c r="AE168" s="175">
        <v>100</v>
      </c>
      <c r="AF168" s="176">
        <v>24.600999999999999</v>
      </c>
      <c r="AG168" s="176">
        <v>4.0000000000000001E-3</v>
      </c>
      <c r="AH168" s="175">
        <v>100</v>
      </c>
      <c r="AI168" s="176">
        <v>39.695</v>
      </c>
      <c r="AJ168" s="176">
        <v>1E-3</v>
      </c>
      <c r="AK168" s="175">
        <v>100</v>
      </c>
      <c r="AL168" s="175">
        <v>49</v>
      </c>
      <c r="AM168" s="164">
        <v>0.5</v>
      </c>
      <c r="AN168" s="178">
        <v>7.3000000000000001E-3</v>
      </c>
      <c r="AO168" s="175">
        <v>100</v>
      </c>
      <c r="AP168" s="175">
        <v>50</v>
      </c>
      <c r="AQ168" s="164">
        <v>0</v>
      </c>
      <c r="AR168" s="175">
        <v>47</v>
      </c>
      <c r="AS168" s="178">
        <v>9.0300000000000005E-2</v>
      </c>
      <c r="AT168" s="175">
        <v>47</v>
      </c>
      <c r="AU168" s="175">
        <v>100</v>
      </c>
      <c r="AV168" s="175">
        <v>50</v>
      </c>
      <c r="AW168" s="164">
        <v>0.5</v>
      </c>
      <c r="AX168" s="179">
        <v>2.1040000000000001E-6</v>
      </c>
      <c r="AY168" s="209">
        <v>49</v>
      </c>
    </row>
    <row r="169" spans="1:144" ht="16" customHeight="1" x14ac:dyDescent="0.15">
      <c r="A169" s="28" t="s">
        <v>123</v>
      </c>
      <c r="B169" s="28">
        <v>29</v>
      </c>
      <c r="C169" s="28">
        <v>21</v>
      </c>
      <c r="D169" s="28" t="s">
        <v>19</v>
      </c>
      <c r="E169" s="28">
        <v>10</v>
      </c>
      <c r="F169" s="28">
        <v>20</v>
      </c>
      <c r="G169" s="28">
        <v>2018</v>
      </c>
      <c r="H169" s="29">
        <v>33.815159999999999</v>
      </c>
      <c r="I169" s="35">
        <v>27.819320000000001</v>
      </c>
      <c r="J169" s="30">
        <v>5.7389999999999999</v>
      </c>
      <c r="K169" s="31">
        <v>24.965599999999998</v>
      </c>
      <c r="L169" s="31">
        <v>39.671900000000001</v>
      </c>
      <c r="M169" s="31">
        <v>3.6200000000000003E-2</v>
      </c>
      <c r="N169" s="32">
        <v>88.763000000000005</v>
      </c>
      <c r="O169" s="31">
        <v>205.245</v>
      </c>
      <c r="P169" s="31">
        <v>24.964300000000001</v>
      </c>
      <c r="Q169" s="31">
        <v>26.888000000000002</v>
      </c>
      <c r="R169" s="36">
        <v>2.6070000000000002</v>
      </c>
      <c r="U169" s="34" t="s">
        <v>300</v>
      </c>
      <c r="V169" s="34" t="s">
        <v>300</v>
      </c>
      <c r="W169" s="34" t="s">
        <v>300</v>
      </c>
      <c r="AA169" s="174">
        <v>4982</v>
      </c>
      <c r="AB169" s="174">
        <v>89</v>
      </c>
      <c r="AC169" s="164">
        <v>5.7050000000000001</v>
      </c>
      <c r="AD169" s="164">
        <v>1.7999999999999999E-2</v>
      </c>
      <c r="AE169" s="175">
        <v>89</v>
      </c>
      <c r="AF169" s="176">
        <v>24.960999999999999</v>
      </c>
      <c r="AG169" s="176">
        <v>4.0000000000000001E-3</v>
      </c>
      <c r="AH169" s="175">
        <v>89</v>
      </c>
      <c r="AI169" s="176">
        <v>39.667000000000002</v>
      </c>
      <c r="AJ169" s="176">
        <v>0</v>
      </c>
      <c r="AK169" s="175">
        <v>89</v>
      </c>
      <c r="AL169" s="175">
        <v>48</v>
      </c>
      <c r="AM169" s="164">
        <v>0.5</v>
      </c>
      <c r="AN169" s="178">
        <v>7.3000000000000001E-3</v>
      </c>
      <c r="AO169" s="175">
        <v>89</v>
      </c>
      <c r="AP169" s="175">
        <v>50</v>
      </c>
      <c r="AQ169" s="164">
        <v>0</v>
      </c>
      <c r="AR169" s="175">
        <v>47</v>
      </c>
      <c r="AS169" s="178">
        <v>9.0300000000000005E-2</v>
      </c>
      <c r="AT169" s="175">
        <v>47</v>
      </c>
      <c r="AU169" s="175">
        <v>89</v>
      </c>
      <c r="AV169" s="175">
        <v>50</v>
      </c>
      <c r="AW169" s="164">
        <v>0.5</v>
      </c>
      <c r="AX169" s="179">
        <v>2.1040000000000001E-6</v>
      </c>
      <c r="AY169" s="209">
        <v>49</v>
      </c>
    </row>
    <row r="170" spans="1:144" ht="16" customHeight="1" x14ac:dyDescent="0.15">
      <c r="A170" s="28" t="s">
        <v>123</v>
      </c>
      <c r="B170" s="28">
        <v>29</v>
      </c>
      <c r="C170" s="28">
        <v>22</v>
      </c>
      <c r="D170" s="28" t="s">
        <v>19</v>
      </c>
      <c r="E170" s="28">
        <v>10</v>
      </c>
      <c r="F170" s="28">
        <v>20</v>
      </c>
      <c r="G170" s="28">
        <v>2018</v>
      </c>
      <c r="H170" s="29">
        <v>33.815159999999999</v>
      </c>
      <c r="I170" s="35">
        <v>27.819320000000001</v>
      </c>
      <c r="J170" s="30">
        <v>5.6749999999999998</v>
      </c>
      <c r="K170" s="31">
        <v>24.964300000000001</v>
      </c>
      <c r="L170" s="31">
        <v>39.671900000000001</v>
      </c>
      <c r="M170" s="31">
        <v>3.9300000000000002E-2</v>
      </c>
      <c r="N170" s="32">
        <v>88.755700000000004</v>
      </c>
      <c r="O170" s="31">
        <v>205.369</v>
      </c>
      <c r="P170" s="31">
        <v>24.963100000000001</v>
      </c>
      <c r="Q170" s="31">
        <v>26.888400000000001</v>
      </c>
      <c r="R170" s="36">
        <v>2.6053999999999999</v>
      </c>
      <c r="AA170" s="174">
        <v>4982</v>
      </c>
      <c r="AB170" s="174">
        <v>89</v>
      </c>
      <c r="AC170" s="164">
        <v>5.7050000000000001</v>
      </c>
      <c r="AD170" s="164">
        <v>1.7999999999999999E-2</v>
      </c>
      <c r="AE170" s="175">
        <v>89</v>
      </c>
      <c r="AF170" s="176">
        <v>24.960999999999999</v>
      </c>
      <c r="AG170" s="176">
        <v>4.0000000000000001E-3</v>
      </c>
      <c r="AH170" s="175">
        <v>89</v>
      </c>
      <c r="AI170" s="176">
        <v>39.667000000000002</v>
      </c>
      <c r="AJ170" s="176">
        <v>0</v>
      </c>
      <c r="AK170" s="175">
        <v>89</v>
      </c>
      <c r="AL170" s="175">
        <v>48</v>
      </c>
      <c r="AM170" s="164">
        <v>0.5</v>
      </c>
      <c r="AN170" s="178">
        <v>7.3000000000000001E-3</v>
      </c>
      <c r="AO170" s="175">
        <v>89</v>
      </c>
      <c r="AP170" s="175">
        <v>50</v>
      </c>
      <c r="AQ170" s="164">
        <v>0</v>
      </c>
      <c r="AR170" s="175">
        <v>47</v>
      </c>
      <c r="AS170" s="178">
        <v>9.0300000000000005E-2</v>
      </c>
      <c r="AT170" s="175">
        <v>47</v>
      </c>
      <c r="AU170" s="175">
        <v>89</v>
      </c>
      <c r="AV170" s="175">
        <v>50</v>
      </c>
      <c r="AW170" s="164">
        <v>0.5</v>
      </c>
      <c r="AX170" s="179">
        <v>2.1040000000000001E-6</v>
      </c>
      <c r="AY170" s="209">
        <v>49</v>
      </c>
    </row>
    <row r="171" spans="1:144" ht="16" customHeight="1" x14ac:dyDescent="0.15">
      <c r="A171" s="28" t="s">
        <v>123</v>
      </c>
      <c r="B171" s="28">
        <v>29</v>
      </c>
      <c r="C171" s="28">
        <v>23</v>
      </c>
      <c r="D171" s="28" t="s">
        <v>19</v>
      </c>
      <c r="E171" s="28">
        <v>10</v>
      </c>
      <c r="F171" s="28">
        <v>20</v>
      </c>
      <c r="G171" s="28">
        <v>2018</v>
      </c>
      <c r="H171" s="29">
        <v>33.815159999999999</v>
      </c>
      <c r="I171" s="35">
        <v>27.819320000000001</v>
      </c>
      <c r="J171" s="30">
        <v>5.6980000000000004</v>
      </c>
      <c r="K171" s="31">
        <v>24.963799999999999</v>
      </c>
      <c r="L171" s="31">
        <v>39.671700000000001</v>
      </c>
      <c r="M171" s="31">
        <v>4.0500000000000001E-2</v>
      </c>
      <c r="N171" s="32">
        <v>88.7547</v>
      </c>
      <c r="O171" s="31">
        <v>205.79300000000001</v>
      </c>
      <c r="P171" s="31">
        <v>24.962499999999999</v>
      </c>
      <c r="Q171" s="31">
        <v>26.888400000000001</v>
      </c>
      <c r="R171" s="36">
        <v>2.6065999999999998</v>
      </c>
      <c r="AA171" s="174">
        <v>4982</v>
      </c>
      <c r="AB171" s="174">
        <v>89</v>
      </c>
      <c r="AC171" s="164">
        <v>5.7050000000000001</v>
      </c>
      <c r="AD171" s="164">
        <v>1.7999999999999999E-2</v>
      </c>
      <c r="AE171" s="175">
        <v>89</v>
      </c>
      <c r="AF171" s="176">
        <v>24.960999999999999</v>
      </c>
      <c r="AG171" s="176">
        <v>4.0000000000000001E-3</v>
      </c>
      <c r="AH171" s="175">
        <v>89</v>
      </c>
      <c r="AI171" s="176">
        <v>39.667000000000002</v>
      </c>
      <c r="AJ171" s="176">
        <v>0</v>
      </c>
      <c r="AK171" s="175">
        <v>89</v>
      </c>
      <c r="AL171" s="175">
        <v>48</v>
      </c>
      <c r="AM171" s="164">
        <v>0.5</v>
      </c>
      <c r="AN171" s="178">
        <v>7.3000000000000001E-3</v>
      </c>
      <c r="AO171" s="175">
        <v>89</v>
      </c>
      <c r="AP171" s="175">
        <v>50</v>
      </c>
      <c r="AQ171" s="164">
        <v>0</v>
      </c>
      <c r="AR171" s="175">
        <v>47</v>
      </c>
      <c r="AS171" s="178">
        <v>9.0300000000000005E-2</v>
      </c>
      <c r="AT171" s="175">
        <v>47</v>
      </c>
      <c r="AU171" s="175">
        <v>89</v>
      </c>
      <c r="AV171" s="175">
        <v>50</v>
      </c>
      <c r="AW171" s="164">
        <v>0.5</v>
      </c>
      <c r="AX171" s="179">
        <v>2.1040000000000001E-6</v>
      </c>
      <c r="AY171" s="209">
        <v>49</v>
      </c>
    </row>
    <row r="172" spans="1:144" ht="16" customHeight="1" x14ac:dyDescent="0.15">
      <c r="A172" s="28" t="s">
        <v>123</v>
      </c>
      <c r="B172" s="28">
        <v>29</v>
      </c>
      <c r="C172" s="28">
        <v>24</v>
      </c>
      <c r="D172" s="28" t="s">
        <v>19</v>
      </c>
      <c r="E172" s="28">
        <v>10</v>
      </c>
      <c r="F172" s="28">
        <v>20</v>
      </c>
      <c r="G172" s="28">
        <v>2018</v>
      </c>
      <c r="H172" s="29">
        <v>33.815159999999999</v>
      </c>
      <c r="I172" s="35">
        <v>27.819320000000001</v>
      </c>
      <c r="J172" s="30">
        <v>5.6970000000000001</v>
      </c>
      <c r="K172" s="31">
        <v>24.9633</v>
      </c>
      <c r="L172" s="31">
        <v>39.671700000000001</v>
      </c>
      <c r="M172" s="31">
        <v>3.6700000000000003E-2</v>
      </c>
      <c r="N172" s="32">
        <v>88.742999999999995</v>
      </c>
      <c r="O172" s="31">
        <v>205.333</v>
      </c>
      <c r="P172" s="31">
        <v>24.9621</v>
      </c>
      <c r="Q172" s="31">
        <v>26.888500000000001</v>
      </c>
      <c r="R172" s="36">
        <v>2.6038000000000001</v>
      </c>
      <c r="X172" s="34" t="s">
        <v>306</v>
      </c>
      <c r="Y172" s="34" t="s">
        <v>301</v>
      </c>
      <c r="Z172" s="58" t="s">
        <v>304</v>
      </c>
      <c r="AA172" s="174">
        <v>4982</v>
      </c>
      <c r="AB172" s="174">
        <v>89</v>
      </c>
      <c r="AC172" s="164">
        <v>5.7050000000000001</v>
      </c>
      <c r="AD172" s="164">
        <v>1.7999999999999999E-2</v>
      </c>
      <c r="AE172" s="175">
        <v>89</v>
      </c>
      <c r="AF172" s="176">
        <v>24.960999999999999</v>
      </c>
      <c r="AG172" s="176">
        <v>4.0000000000000001E-3</v>
      </c>
      <c r="AH172" s="175">
        <v>89</v>
      </c>
      <c r="AI172" s="176">
        <v>39.667000000000002</v>
      </c>
      <c r="AJ172" s="176">
        <v>0</v>
      </c>
      <c r="AK172" s="175">
        <v>89</v>
      </c>
      <c r="AL172" s="175">
        <v>48</v>
      </c>
      <c r="AM172" s="164">
        <v>0.5</v>
      </c>
      <c r="AN172" s="178">
        <v>7.3000000000000001E-3</v>
      </c>
      <c r="AO172" s="175">
        <v>89</v>
      </c>
      <c r="AP172" s="175">
        <v>50</v>
      </c>
      <c r="AQ172" s="164">
        <v>0</v>
      </c>
      <c r="AR172" s="175">
        <v>47</v>
      </c>
      <c r="AS172" s="178">
        <v>9.0300000000000005E-2</v>
      </c>
      <c r="AT172" s="175">
        <v>47</v>
      </c>
      <c r="AU172" s="175">
        <v>89</v>
      </c>
      <c r="AV172" s="175">
        <v>50</v>
      </c>
      <c r="AW172" s="164">
        <v>0.5</v>
      </c>
      <c r="AX172" s="179">
        <v>2.1040000000000001E-6</v>
      </c>
      <c r="AY172" s="209">
        <v>49</v>
      </c>
    </row>
    <row r="173" spans="1:144" s="46" customFormat="1" ht="16" customHeight="1" x14ac:dyDescent="0.15">
      <c r="A173" s="37"/>
      <c r="B173" s="37"/>
      <c r="C173" s="37"/>
      <c r="D173" s="37"/>
      <c r="E173" s="37"/>
      <c r="F173" s="37"/>
      <c r="G173" s="37"/>
      <c r="H173" s="38"/>
      <c r="I173" s="39"/>
      <c r="J173" s="40"/>
      <c r="K173" s="41"/>
      <c r="L173" s="41"/>
      <c r="M173" s="41"/>
      <c r="N173" s="42"/>
      <c r="O173" s="41"/>
      <c r="P173" s="41"/>
      <c r="Q173" s="41"/>
      <c r="R173" s="43"/>
      <c r="S173" s="44"/>
      <c r="T173" s="45"/>
      <c r="U173" s="45"/>
      <c r="V173" s="45"/>
      <c r="W173" s="45"/>
      <c r="X173" s="45"/>
      <c r="Y173" s="45"/>
      <c r="Z173" s="57"/>
      <c r="AA173" s="60"/>
      <c r="AB173" s="60"/>
      <c r="AC173" s="158"/>
      <c r="AD173" s="158"/>
      <c r="AE173" s="166"/>
      <c r="AF173" s="155"/>
      <c r="AG173" s="155"/>
      <c r="AH173" s="166"/>
      <c r="AI173" s="155"/>
      <c r="AJ173" s="155"/>
      <c r="AK173" s="166"/>
      <c r="AL173" s="166"/>
      <c r="AM173" s="158"/>
      <c r="AN173" s="169"/>
      <c r="AO173" s="166"/>
      <c r="AP173" s="166"/>
      <c r="AQ173" s="158"/>
      <c r="AR173" s="166"/>
      <c r="AS173" s="169"/>
      <c r="AT173" s="166"/>
      <c r="AU173" s="166"/>
      <c r="AV173" s="166"/>
      <c r="AW173" s="158"/>
      <c r="AX173" s="172"/>
      <c r="AY173" s="210"/>
      <c r="AZ173" s="60"/>
      <c r="BA173" s="60"/>
      <c r="BB173" s="158"/>
      <c r="BC173" s="158"/>
      <c r="BD173" s="166"/>
      <c r="BE173" s="155"/>
      <c r="BF173" s="155"/>
      <c r="BG173" s="166"/>
      <c r="BH173" s="155"/>
      <c r="BI173" s="155"/>
      <c r="BJ173" s="166"/>
      <c r="BK173" s="152"/>
      <c r="BL173" s="152"/>
      <c r="BM173" s="166"/>
      <c r="BN173" s="166"/>
      <c r="BO173" s="158"/>
      <c r="BP173" s="169"/>
      <c r="BQ173" s="166"/>
      <c r="BR173" s="166"/>
      <c r="BS173" s="166"/>
      <c r="BT173" s="158"/>
      <c r="BU173" s="169"/>
      <c r="BV173" s="166"/>
      <c r="BW173" s="166"/>
      <c r="BX173" s="166"/>
      <c r="BY173" s="158"/>
      <c r="BZ173" s="172"/>
      <c r="CA173" s="166"/>
      <c r="CB173" s="166"/>
      <c r="CC173" s="158"/>
      <c r="CD173" s="161"/>
      <c r="CE173" s="60"/>
      <c r="CF173" s="60"/>
      <c r="CG173" s="158"/>
      <c r="CH173" s="158"/>
      <c r="CI173" s="166"/>
      <c r="CJ173" s="155"/>
      <c r="CK173" s="155"/>
      <c r="CL173" s="166"/>
      <c r="CM173" s="155"/>
      <c r="CN173" s="155"/>
      <c r="CO173" s="166"/>
      <c r="CP173" s="152"/>
      <c r="CQ173" s="152"/>
      <c r="CR173" s="166"/>
      <c r="CS173" s="166"/>
      <c r="CT173" s="158"/>
      <c r="CU173" s="169"/>
      <c r="CV173" s="166"/>
      <c r="CW173" s="166"/>
      <c r="CX173" s="166"/>
      <c r="CY173" s="158"/>
      <c r="CZ173" s="169"/>
      <c r="DA173" s="166"/>
      <c r="DB173" s="166"/>
      <c r="DC173" s="166"/>
      <c r="DD173" s="158"/>
      <c r="DE173" s="172"/>
      <c r="DF173" s="166"/>
      <c r="DG173" s="166"/>
      <c r="DH173" s="158"/>
      <c r="DI173" s="161"/>
      <c r="DJ173" s="60"/>
      <c r="DK173" s="60"/>
      <c r="DL173" s="158"/>
      <c r="DM173" s="158"/>
      <c r="DN173" s="166"/>
      <c r="DO173" s="155"/>
      <c r="DP173" s="155"/>
      <c r="DQ173" s="166"/>
      <c r="DR173" s="155"/>
      <c r="DS173" s="155"/>
      <c r="DT173" s="166"/>
      <c r="DU173" s="152"/>
      <c r="DV173" s="152"/>
      <c r="DW173" s="166"/>
      <c r="DX173" s="166"/>
      <c r="DY173" s="158"/>
      <c r="DZ173" s="169"/>
      <c r="EA173" s="166"/>
      <c r="EB173" s="166"/>
      <c r="EC173" s="166"/>
      <c r="ED173" s="158"/>
      <c r="EE173" s="169"/>
      <c r="EF173" s="166"/>
      <c r="EG173" s="166"/>
      <c r="EH173" s="166"/>
      <c r="EI173" s="158"/>
      <c r="EJ173" s="172"/>
      <c r="EK173" s="166"/>
      <c r="EL173" s="166"/>
      <c r="EM173" s="158"/>
      <c r="EN173" s="161"/>
    </row>
  </sheetData>
  <sortState ref="A2:AC173">
    <sortCondition ref="B2:B173"/>
    <sortCondition ref="C2:C173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8"/>
  <sheetViews>
    <sheetView tabSelected="1" workbookViewId="0">
      <pane xSplit="2" ySplit="1" topLeftCell="C2" activePane="bottomRight" state="frozenSplit"/>
      <selection activeCell="W95" sqref="W95"/>
      <selection pane="topRight" activeCell="W95" sqref="W95"/>
      <selection pane="bottomLeft" activeCell="W95" sqref="W95"/>
      <selection pane="bottomRight" activeCell="R218" sqref="R2:R218"/>
    </sheetView>
  </sheetViews>
  <sheetFormatPr baseColWidth="10" defaultColWidth="8.83203125" defaultRowHeight="16" customHeight="1" x14ac:dyDescent="0.15"/>
  <cols>
    <col min="1" max="1" width="8.83203125" style="28"/>
    <col min="2" max="2" width="7.6640625" style="28" customWidth="1"/>
    <col min="3" max="3" width="8.83203125" style="28"/>
    <col min="4" max="4" width="14.33203125" style="28" bestFit="1" customWidth="1"/>
    <col min="5" max="7" width="8.83203125" style="28"/>
    <col min="8" max="8" width="10.5" style="29" customWidth="1"/>
    <col min="9" max="9" width="10.5" style="35" customWidth="1"/>
    <col min="10" max="10" width="11" style="30" customWidth="1"/>
    <col min="11" max="11" width="9.33203125" style="31" customWidth="1"/>
    <col min="12" max="12" width="8.83203125" style="31" customWidth="1"/>
    <col min="13" max="13" width="18.1640625" style="31" bestFit="1" customWidth="1"/>
    <col min="14" max="14" width="8.83203125" style="32" customWidth="1"/>
    <col min="15" max="16" width="8.83203125" style="31" customWidth="1"/>
    <col min="17" max="17" width="8.83203125" style="226" customWidth="1"/>
    <col min="18" max="21" width="14.33203125" style="34" customWidth="1"/>
    <col min="22" max="22" width="22" style="34" customWidth="1"/>
    <col min="23" max="23" width="14.33203125" style="34" customWidth="1"/>
    <col min="24" max="24" width="14.33203125" style="58" customWidth="1"/>
    <col min="25" max="26" width="11.33203125" style="174" customWidth="1"/>
    <col min="27" max="28" width="11.33203125" style="164" customWidth="1"/>
    <col min="29" max="29" width="11.33203125" style="175" customWidth="1"/>
    <col min="30" max="31" width="11.33203125" style="176" customWidth="1"/>
    <col min="32" max="32" width="11.33203125" style="175" customWidth="1"/>
    <col min="33" max="34" width="11.33203125" style="176" customWidth="1"/>
    <col min="35" max="36" width="11.33203125" style="175" customWidth="1"/>
    <col min="37" max="37" width="11.33203125" style="164" customWidth="1"/>
    <col min="38" max="38" width="11.33203125" style="227" customWidth="1"/>
    <col min="39" max="41" width="11.33203125" style="175" customWidth="1"/>
    <col min="42" max="42" width="11.33203125" style="164" customWidth="1"/>
    <col min="43" max="43" width="11.33203125" style="178" customWidth="1"/>
    <col min="44" max="46" width="11.33203125" style="175" customWidth="1"/>
    <col min="47" max="47" width="11.33203125" style="164" customWidth="1"/>
    <col min="48" max="48" width="11.33203125" style="179" customWidth="1"/>
    <col min="49" max="49" width="18" style="209" bestFit="1" customWidth="1"/>
    <col min="50" max="16384" width="8.83203125" style="1"/>
  </cols>
  <sheetData>
    <row r="1" spans="1:49" s="3" customFormat="1" ht="25" customHeight="1" x14ac:dyDescent="0.15">
      <c r="A1" s="212" t="s">
        <v>0</v>
      </c>
      <c r="B1" s="212" t="s">
        <v>151</v>
      </c>
      <c r="C1" s="212" t="s">
        <v>136</v>
      </c>
      <c r="D1" s="212" t="s">
        <v>152</v>
      </c>
      <c r="E1" s="212" t="s">
        <v>137</v>
      </c>
      <c r="F1" s="212" t="s">
        <v>138</v>
      </c>
      <c r="G1" s="212" t="s">
        <v>139</v>
      </c>
      <c r="H1" s="213" t="s">
        <v>140</v>
      </c>
      <c r="I1" s="49" t="s">
        <v>141</v>
      </c>
      <c r="J1" s="214" t="s">
        <v>142</v>
      </c>
      <c r="K1" s="215" t="s">
        <v>148</v>
      </c>
      <c r="L1" s="215" t="s">
        <v>143</v>
      </c>
      <c r="M1" s="215" t="s">
        <v>145</v>
      </c>
      <c r="N1" s="216" t="s">
        <v>144</v>
      </c>
      <c r="O1" s="215" t="s">
        <v>149</v>
      </c>
      <c r="P1" s="215" t="s">
        <v>146</v>
      </c>
      <c r="Q1" s="217" t="s">
        <v>147</v>
      </c>
      <c r="R1" s="218" t="s">
        <v>273</v>
      </c>
      <c r="S1" s="218" t="s">
        <v>934</v>
      </c>
      <c r="T1" s="218" t="s">
        <v>271</v>
      </c>
      <c r="U1" s="218" t="s">
        <v>272</v>
      </c>
      <c r="V1" s="218" t="s">
        <v>309</v>
      </c>
      <c r="W1" s="218" t="s">
        <v>124</v>
      </c>
      <c r="X1" s="56" t="s">
        <v>305</v>
      </c>
      <c r="Y1" s="219" t="s">
        <v>670</v>
      </c>
      <c r="Z1" s="219" t="s">
        <v>648</v>
      </c>
      <c r="AA1" s="163" t="s">
        <v>671</v>
      </c>
      <c r="AB1" s="163" t="s">
        <v>673</v>
      </c>
      <c r="AC1" s="220" t="s">
        <v>685</v>
      </c>
      <c r="AD1" s="221" t="s">
        <v>686</v>
      </c>
      <c r="AE1" s="221" t="s">
        <v>687</v>
      </c>
      <c r="AF1" s="220" t="s">
        <v>649</v>
      </c>
      <c r="AG1" s="221" t="s">
        <v>672</v>
      </c>
      <c r="AH1" s="221" t="s">
        <v>674</v>
      </c>
      <c r="AI1" s="220" t="s">
        <v>651</v>
      </c>
      <c r="AJ1" s="220" t="s">
        <v>675</v>
      </c>
      <c r="AK1" s="163" t="s">
        <v>676</v>
      </c>
      <c r="AL1" s="222" t="s">
        <v>653</v>
      </c>
      <c r="AM1" s="220" t="s">
        <v>652</v>
      </c>
      <c r="AN1" s="220" t="s">
        <v>654</v>
      </c>
      <c r="AO1" s="220" t="s">
        <v>677</v>
      </c>
      <c r="AP1" s="163" t="s">
        <v>678</v>
      </c>
      <c r="AQ1" s="223" t="s">
        <v>656</v>
      </c>
      <c r="AR1" s="220" t="s">
        <v>655</v>
      </c>
      <c r="AS1" s="220" t="s">
        <v>657</v>
      </c>
      <c r="AT1" s="220" t="s">
        <v>679</v>
      </c>
      <c r="AU1" s="163" t="s">
        <v>680</v>
      </c>
      <c r="AV1" s="224" t="s">
        <v>659</v>
      </c>
      <c r="AW1" s="211" t="s">
        <v>658</v>
      </c>
    </row>
    <row r="2" spans="1:49" ht="16" customHeight="1" x14ac:dyDescent="0.15">
      <c r="A2" s="28" t="s">
        <v>516</v>
      </c>
      <c r="B2" s="225">
        <v>0</v>
      </c>
      <c r="C2" s="28">
        <v>2</v>
      </c>
      <c r="D2" s="28" t="s">
        <v>122</v>
      </c>
      <c r="E2" s="28">
        <v>2</v>
      </c>
      <c r="F2" s="28">
        <v>25</v>
      </c>
      <c r="G2" s="28">
        <v>2019</v>
      </c>
      <c r="H2" s="29">
        <v>37.003500000000003</v>
      </c>
      <c r="I2" s="35">
        <v>19.000833333333333</v>
      </c>
      <c r="J2" s="30">
        <v>199.48500000000001</v>
      </c>
      <c r="K2" s="31">
        <v>15.5039</v>
      </c>
      <c r="L2" s="31">
        <v>38.973700000000001</v>
      </c>
      <c r="M2" s="31">
        <v>1.2800000000000001E-2</v>
      </c>
      <c r="N2" s="31">
        <v>89.791700000000006</v>
      </c>
      <c r="O2" s="31">
        <v>209.66200000000001</v>
      </c>
      <c r="P2" s="31">
        <v>15.472</v>
      </c>
      <c r="Q2" s="226">
        <v>28.9314</v>
      </c>
      <c r="R2" s="34" t="s">
        <v>690</v>
      </c>
      <c r="S2" s="34" t="s">
        <v>935</v>
      </c>
      <c r="Y2" s="174">
        <v>4064</v>
      </c>
      <c r="Z2" s="174">
        <v>88</v>
      </c>
      <c r="AA2" s="164">
        <v>200.364</v>
      </c>
      <c r="AB2" s="164">
        <v>0.28599999999999998</v>
      </c>
      <c r="AC2" s="175">
        <v>88</v>
      </c>
      <c r="AD2" s="176">
        <v>15.497999999999999</v>
      </c>
      <c r="AE2" s="176">
        <v>5.0000000000000001E-3</v>
      </c>
      <c r="AF2" s="175">
        <v>88</v>
      </c>
      <c r="AG2" s="176">
        <v>38.975999999999999</v>
      </c>
      <c r="AH2" s="176">
        <v>1E-3</v>
      </c>
      <c r="AI2" s="175">
        <v>88</v>
      </c>
      <c r="AJ2" s="175">
        <v>45</v>
      </c>
      <c r="AK2" s="164">
        <v>1</v>
      </c>
      <c r="AL2" s="227">
        <v>7.1999999999999998E-3</v>
      </c>
      <c r="AM2" s="175">
        <v>44</v>
      </c>
      <c r="AN2" s="175">
        <v>88</v>
      </c>
      <c r="AO2" s="175">
        <v>45</v>
      </c>
      <c r="AP2" s="164">
        <v>1</v>
      </c>
      <c r="AQ2" s="178">
        <v>9.0300000000000005E-2</v>
      </c>
      <c r="AR2" s="175">
        <v>38</v>
      </c>
      <c r="AS2" s="175">
        <v>88</v>
      </c>
      <c r="AT2" s="175">
        <v>96</v>
      </c>
      <c r="AU2" s="164">
        <v>1.5</v>
      </c>
      <c r="AV2" s="179">
        <v>1.66E-6</v>
      </c>
      <c r="AW2" s="209">
        <v>46</v>
      </c>
    </row>
    <row r="3" spans="1:49" ht="16" customHeight="1" x14ac:dyDescent="0.15">
      <c r="A3" s="28" t="s">
        <v>516</v>
      </c>
      <c r="B3" s="225">
        <v>0</v>
      </c>
      <c r="C3" s="28">
        <v>3</v>
      </c>
      <c r="D3" s="28" t="s">
        <v>19</v>
      </c>
      <c r="E3" s="28">
        <v>2</v>
      </c>
      <c r="F3" s="28">
        <v>25</v>
      </c>
      <c r="G3" s="28">
        <v>2019</v>
      </c>
      <c r="H3" s="29">
        <v>37.003500000000003</v>
      </c>
      <c r="I3" s="35">
        <v>19.000833333333333</v>
      </c>
      <c r="J3" s="30">
        <v>200.833</v>
      </c>
      <c r="K3" s="31">
        <v>15.5044</v>
      </c>
      <c r="L3" s="31">
        <v>38.973799999999997</v>
      </c>
      <c r="M3" s="31">
        <v>8.3000000000000001E-3</v>
      </c>
      <c r="N3" s="31">
        <v>89.788799999999995</v>
      </c>
      <c r="O3" s="31">
        <v>209.63900000000001</v>
      </c>
      <c r="P3" s="31">
        <v>15.472300000000001</v>
      </c>
      <c r="Q3" s="226">
        <v>28.9313</v>
      </c>
      <c r="T3" s="34" t="s">
        <v>691</v>
      </c>
      <c r="U3" s="34" t="s">
        <v>691</v>
      </c>
      <c r="V3" s="34" t="s">
        <v>692</v>
      </c>
      <c r="W3" s="34" t="s">
        <v>691</v>
      </c>
      <c r="X3" s="58" t="s">
        <v>693</v>
      </c>
      <c r="Y3" s="174">
        <v>4064</v>
      </c>
      <c r="Z3" s="174">
        <v>88</v>
      </c>
      <c r="AA3" s="164">
        <v>200.364</v>
      </c>
      <c r="AB3" s="164">
        <v>0.28599999999999998</v>
      </c>
      <c r="AC3" s="175">
        <v>88</v>
      </c>
      <c r="AD3" s="176">
        <v>15.497999999999999</v>
      </c>
      <c r="AE3" s="176">
        <v>5.0000000000000001E-3</v>
      </c>
      <c r="AF3" s="175">
        <v>88</v>
      </c>
      <c r="AG3" s="176">
        <v>38.975999999999999</v>
      </c>
      <c r="AH3" s="176">
        <v>1E-3</v>
      </c>
      <c r="AI3" s="175">
        <v>88</v>
      </c>
      <c r="AJ3" s="175">
        <v>45</v>
      </c>
      <c r="AK3" s="164">
        <v>1</v>
      </c>
      <c r="AL3" s="227">
        <v>7.1999999999999998E-3</v>
      </c>
      <c r="AM3" s="175">
        <v>44</v>
      </c>
      <c r="AN3" s="175">
        <v>88</v>
      </c>
      <c r="AO3" s="175">
        <v>45</v>
      </c>
      <c r="AP3" s="164">
        <v>1</v>
      </c>
      <c r="AQ3" s="178">
        <v>9.0300000000000005E-2</v>
      </c>
      <c r="AR3" s="175">
        <v>38</v>
      </c>
      <c r="AS3" s="175">
        <v>88</v>
      </c>
      <c r="AT3" s="175">
        <v>96</v>
      </c>
      <c r="AU3" s="164">
        <v>1.5</v>
      </c>
      <c r="AV3" s="179">
        <v>1.66E-6</v>
      </c>
      <c r="AW3" s="209">
        <v>46</v>
      </c>
    </row>
    <row r="4" spans="1:49" ht="16" customHeight="1" x14ac:dyDescent="0.15">
      <c r="A4" s="28" t="s">
        <v>516</v>
      </c>
      <c r="B4" s="225">
        <v>0</v>
      </c>
      <c r="C4" s="28">
        <v>5</v>
      </c>
      <c r="D4" s="28" t="s">
        <v>122</v>
      </c>
      <c r="E4" s="28">
        <v>2</v>
      </c>
      <c r="F4" s="28">
        <v>25</v>
      </c>
      <c r="G4" s="28">
        <v>2019</v>
      </c>
      <c r="H4" s="29">
        <v>37.003500000000003</v>
      </c>
      <c r="I4" s="35">
        <v>19.000833333333333</v>
      </c>
      <c r="J4" s="30">
        <v>151.249</v>
      </c>
      <c r="K4" s="31">
        <v>14.7692</v>
      </c>
      <c r="L4" s="31">
        <v>38.591200000000001</v>
      </c>
      <c r="M4" s="31">
        <v>9.7900000000000001E-2</v>
      </c>
      <c r="N4" s="31">
        <v>88.772300000000001</v>
      </c>
      <c r="O4" s="31">
        <v>241.73699999999999</v>
      </c>
      <c r="P4" s="31">
        <v>14.745900000000001</v>
      </c>
      <c r="Q4" s="226">
        <v>28.801100000000002</v>
      </c>
      <c r="R4" s="34" t="s">
        <v>694</v>
      </c>
      <c r="S4" s="34" t="s">
        <v>935</v>
      </c>
      <c r="Y4" s="174">
        <v>4064</v>
      </c>
      <c r="Z4" s="174">
        <v>65</v>
      </c>
      <c r="AA4" s="164">
        <v>150.346</v>
      </c>
      <c r="AB4" s="164">
        <v>0.29699999999999999</v>
      </c>
      <c r="AC4" s="175">
        <v>65</v>
      </c>
      <c r="AD4" s="176">
        <v>14.775</v>
      </c>
      <c r="AE4" s="176">
        <v>2.8000000000000001E-2</v>
      </c>
      <c r="AF4" s="175">
        <v>65</v>
      </c>
      <c r="AG4" s="176">
        <v>38.593000000000004</v>
      </c>
      <c r="AH4" s="176">
        <v>1.0999999999999999E-2</v>
      </c>
      <c r="AI4" s="175">
        <v>65</v>
      </c>
      <c r="AJ4" s="175">
        <v>89</v>
      </c>
      <c r="AK4" s="164">
        <v>3</v>
      </c>
      <c r="AL4" s="227">
        <v>7.1999999999999998E-3</v>
      </c>
      <c r="AM4" s="175">
        <v>44</v>
      </c>
      <c r="AN4" s="175">
        <v>65</v>
      </c>
      <c r="AO4" s="175">
        <v>43</v>
      </c>
      <c r="AP4" s="164">
        <v>1</v>
      </c>
      <c r="AQ4" s="178">
        <v>9.0300000000000005E-2</v>
      </c>
      <c r="AR4" s="175">
        <v>38</v>
      </c>
      <c r="AS4" s="175">
        <v>65</v>
      </c>
      <c r="AT4" s="175">
        <v>135</v>
      </c>
      <c r="AU4" s="164">
        <v>2.5</v>
      </c>
      <c r="AV4" s="179">
        <v>1.66E-6</v>
      </c>
      <c r="AW4" s="209">
        <v>46</v>
      </c>
    </row>
    <row r="5" spans="1:49" ht="16" customHeight="1" x14ac:dyDescent="0.15">
      <c r="A5" s="28" t="s">
        <v>516</v>
      </c>
      <c r="B5" s="225">
        <v>0</v>
      </c>
      <c r="C5" s="28">
        <v>6</v>
      </c>
      <c r="D5" s="28" t="s">
        <v>122</v>
      </c>
      <c r="E5" s="28">
        <v>2</v>
      </c>
      <c r="F5" s="28">
        <v>25</v>
      </c>
      <c r="G5" s="28">
        <v>2019</v>
      </c>
      <c r="H5" s="29">
        <v>37.003500000000003</v>
      </c>
      <c r="I5" s="35">
        <v>19.000833333333333</v>
      </c>
      <c r="J5" s="30">
        <v>130.029</v>
      </c>
      <c r="K5" s="31">
        <v>14.7644</v>
      </c>
      <c r="L5" s="31">
        <v>38.588000000000001</v>
      </c>
      <c r="M5" s="31">
        <v>9.3200000000000005E-2</v>
      </c>
      <c r="N5" s="31">
        <v>88.782600000000002</v>
      </c>
      <c r="O5" s="31">
        <v>242.44300000000001</v>
      </c>
      <c r="P5" s="31">
        <v>14.744400000000001</v>
      </c>
      <c r="Q5" s="226">
        <v>28.798999999999999</v>
      </c>
      <c r="R5" s="34" t="s">
        <v>695</v>
      </c>
      <c r="S5" s="34" t="s">
        <v>935</v>
      </c>
      <c r="Y5" s="174">
        <v>4064</v>
      </c>
      <c r="Z5" s="174">
        <v>69</v>
      </c>
      <c r="AA5" s="164">
        <v>129.90899999999999</v>
      </c>
      <c r="AB5" s="164">
        <v>0.26300000000000001</v>
      </c>
      <c r="AC5" s="175">
        <v>69</v>
      </c>
      <c r="AD5" s="176">
        <v>14.763</v>
      </c>
      <c r="AE5" s="176">
        <v>2E-3</v>
      </c>
      <c r="AF5" s="175">
        <v>69</v>
      </c>
      <c r="AG5" s="176">
        <v>38.588000000000001</v>
      </c>
      <c r="AH5" s="176">
        <v>0</v>
      </c>
      <c r="AI5" s="175">
        <v>69</v>
      </c>
      <c r="AJ5" s="175">
        <v>90</v>
      </c>
      <c r="AK5" s="164">
        <v>2.5</v>
      </c>
      <c r="AL5" s="227">
        <v>7.1999999999999998E-3</v>
      </c>
      <c r="AM5" s="175">
        <v>44</v>
      </c>
      <c r="AN5" s="175">
        <v>69</v>
      </c>
      <c r="AO5" s="175">
        <v>44</v>
      </c>
      <c r="AP5" s="164">
        <v>1.5</v>
      </c>
      <c r="AQ5" s="178">
        <v>9.0300000000000005E-2</v>
      </c>
      <c r="AR5" s="175">
        <v>38</v>
      </c>
      <c r="AS5" s="175">
        <v>69</v>
      </c>
      <c r="AT5" s="175">
        <v>137</v>
      </c>
      <c r="AU5" s="164">
        <v>4</v>
      </c>
      <c r="AV5" s="179">
        <v>1.66E-6</v>
      </c>
      <c r="AW5" s="209">
        <v>46</v>
      </c>
    </row>
    <row r="6" spans="1:49" ht="16" customHeight="1" x14ac:dyDescent="0.15">
      <c r="A6" s="28" t="s">
        <v>516</v>
      </c>
      <c r="B6" s="225">
        <v>0</v>
      </c>
      <c r="C6" s="28">
        <v>7</v>
      </c>
      <c r="D6" s="28" t="s">
        <v>122</v>
      </c>
      <c r="E6" s="28">
        <v>2</v>
      </c>
      <c r="F6" s="28">
        <v>25</v>
      </c>
      <c r="G6" s="28">
        <v>2019</v>
      </c>
      <c r="H6" s="29">
        <v>37.003500000000003</v>
      </c>
      <c r="I6" s="35">
        <v>19.000833333333333</v>
      </c>
      <c r="J6" s="30">
        <v>121.271</v>
      </c>
      <c r="K6" s="31">
        <v>14.759600000000001</v>
      </c>
      <c r="L6" s="31">
        <v>38.584899999999998</v>
      </c>
      <c r="M6" s="31">
        <v>9.5000000000000001E-2</v>
      </c>
      <c r="N6" s="31">
        <v>88.784999999999997</v>
      </c>
      <c r="O6" s="31">
        <v>242.34800000000001</v>
      </c>
      <c r="P6" s="31">
        <v>14.741</v>
      </c>
      <c r="Q6" s="226">
        <v>28.7973</v>
      </c>
      <c r="R6" s="34" t="s">
        <v>696</v>
      </c>
      <c r="S6" s="34" t="s">
        <v>935</v>
      </c>
      <c r="Y6" s="174">
        <v>4064</v>
      </c>
      <c r="Z6" s="174">
        <v>72</v>
      </c>
      <c r="AA6" s="164">
        <v>120.373</v>
      </c>
      <c r="AB6" s="164">
        <v>0.379</v>
      </c>
      <c r="AC6" s="175">
        <v>72</v>
      </c>
      <c r="AD6" s="176">
        <v>14.762</v>
      </c>
      <c r="AE6" s="176">
        <v>2E-3</v>
      </c>
      <c r="AF6" s="175">
        <v>72</v>
      </c>
      <c r="AG6" s="176">
        <v>38.585999999999999</v>
      </c>
      <c r="AH6" s="176">
        <v>1E-3</v>
      </c>
      <c r="AI6" s="175">
        <v>72</v>
      </c>
      <c r="AJ6" s="175">
        <v>89</v>
      </c>
      <c r="AK6" s="164">
        <v>2.5</v>
      </c>
      <c r="AL6" s="227">
        <v>7.1999999999999998E-3</v>
      </c>
      <c r="AM6" s="175">
        <v>44</v>
      </c>
      <c r="AN6" s="175">
        <v>72</v>
      </c>
      <c r="AO6" s="175">
        <v>44</v>
      </c>
      <c r="AP6" s="164">
        <v>0.5</v>
      </c>
      <c r="AQ6" s="178">
        <v>9.0300000000000005E-2</v>
      </c>
      <c r="AR6" s="175">
        <v>38</v>
      </c>
      <c r="AS6" s="175">
        <v>72</v>
      </c>
      <c r="AT6" s="175">
        <v>137</v>
      </c>
      <c r="AU6" s="164">
        <v>2.5</v>
      </c>
      <c r="AV6" s="179">
        <v>1.66E-6</v>
      </c>
      <c r="AW6" s="209">
        <v>46</v>
      </c>
    </row>
    <row r="7" spans="1:49" ht="16" customHeight="1" x14ac:dyDescent="0.15">
      <c r="A7" s="28" t="s">
        <v>516</v>
      </c>
      <c r="B7" s="225">
        <v>0</v>
      </c>
      <c r="C7" s="28">
        <v>8</v>
      </c>
      <c r="D7" s="28" t="s">
        <v>122</v>
      </c>
      <c r="E7" s="28">
        <v>2</v>
      </c>
      <c r="F7" s="28">
        <v>25</v>
      </c>
      <c r="G7" s="28">
        <v>2019</v>
      </c>
      <c r="H7" s="29">
        <v>37.003500000000003</v>
      </c>
      <c r="I7" s="35">
        <v>19.000833333333333</v>
      </c>
      <c r="J7" s="30">
        <v>99.59</v>
      </c>
      <c r="K7" s="31">
        <v>14.7547</v>
      </c>
      <c r="L7" s="31">
        <v>38.583500000000001</v>
      </c>
      <c r="M7" s="31">
        <v>0.1051</v>
      </c>
      <c r="N7" s="31">
        <v>88.7791</v>
      </c>
      <c r="O7" s="31">
        <v>242.774</v>
      </c>
      <c r="P7" s="31">
        <v>14.7393</v>
      </c>
      <c r="Q7" s="226">
        <v>28.796600000000002</v>
      </c>
      <c r="R7" s="34" t="s">
        <v>697</v>
      </c>
      <c r="S7" s="34" t="s">
        <v>935</v>
      </c>
      <c r="Y7" s="174">
        <v>4064</v>
      </c>
      <c r="Z7" s="174">
        <v>66</v>
      </c>
      <c r="AA7" s="164">
        <v>100.07899999999999</v>
      </c>
      <c r="AB7" s="164">
        <v>0.39400000000000002</v>
      </c>
      <c r="AC7" s="175">
        <v>66</v>
      </c>
      <c r="AD7" s="176">
        <v>14.755000000000001</v>
      </c>
      <c r="AE7" s="176">
        <v>0</v>
      </c>
      <c r="AF7" s="175">
        <v>66</v>
      </c>
      <c r="AG7" s="176">
        <v>38.584000000000003</v>
      </c>
      <c r="AH7" s="176">
        <v>0</v>
      </c>
      <c r="AI7" s="175">
        <v>66</v>
      </c>
      <c r="AJ7" s="175">
        <v>90</v>
      </c>
      <c r="AK7" s="164">
        <v>2</v>
      </c>
      <c r="AL7" s="227">
        <v>7.1999999999999998E-3</v>
      </c>
      <c r="AM7" s="175">
        <v>44</v>
      </c>
      <c r="AN7" s="175">
        <v>66</v>
      </c>
      <c r="AO7" s="175">
        <v>43</v>
      </c>
      <c r="AP7" s="164">
        <v>1</v>
      </c>
      <c r="AQ7" s="178">
        <v>9.0300000000000005E-2</v>
      </c>
      <c r="AR7" s="175">
        <v>38</v>
      </c>
      <c r="AS7" s="175">
        <v>66</v>
      </c>
      <c r="AT7" s="175">
        <v>139</v>
      </c>
      <c r="AU7" s="164">
        <v>2.5</v>
      </c>
      <c r="AV7" s="179">
        <v>1.66E-6</v>
      </c>
      <c r="AW7" s="209">
        <v>46</v>
      </c>
    </row>
    <row r="8" spans="1:49" ht="16" customHeight="1" x14ac:dyDescent="0.15">
      <c r="A8" s="28" t="s">
        <v>516</v>
      </c>
      <c r="B8" s="225">
        <v>0</v>
      </c>
      <c r="C8" s="28">
        <v>10</v>
      </c>
      <c r="D8" s="28" t="s">
        <v>19</v>
      </c>
      <c r="E8" s="28">
        <v>2</v>
      </c>
      <c r="F8" s="28">
        <v>25</v>
      </c>
      <c r="G8" s="28">
        <v>2019</v>
      </c>
      <c r="H8" s="29">
        <v>37.003500000000003</v>
      </c>
      <c r="I8" s="35">
        <v>19.000833333333333</v>
      </c>
      <c r="J8" s="30">
        <v>89.057000000000002</v>
      </c>
      <c r="K8" s="31">
        <v>14.752599999999999</v>
      </c>
      <c r="L8" s="31">
        <v>38.583500000000001</v>
      </c>
      <c r="M8" s="31">
        <v>9.7699999999999995E-2</v>
      </c>
      <c r="N8" s="31">
        <v>88.776200000000003</v>
      </c>
      <c r="O8" s="31">
        <v>243.18</v>
      </c>
      <c r="P8" s="31">
        <v>14.738899999999999</v>
      </c>
      <c r="Q8" s="226">
        <v>28.796700000000001</v>
      </c>
      <c r="T8" s="34" t="s">
        <v>698</v>
      </c>
      <c r="U8" s="34" t="s">
        <v>698</v>
      </c>
      <c r="V8" s="34" t="s">
        <v>699</v>
      </c>
      <c r="W8" s="34" t="s">
        <v>698</v>
      </c>
      <c r="X8" s="58" t="s">
        <v>700</v>
      </c>
      <c r="Y8" s="174">
        <v>4064</v>
      </c>
      <c r="Z8" s="174">
        <v>109</v>
      </c>
      <c r="AA8" s="164">
        <v>89.653999999999996</v>
      </c>
      <c r="AB8" s="164">
        <v>0.27700000000000002</v>
      </c>
      <c r="AC8" s="175">
        <v>109</v>
      </c>
      <c r="AD8" s="176">
        <v>14.753</v>
      </c>
      <c r="AE8" s="176">
        <v>0</v>
      </c>
      <c r="AF8" s="175">
        <v>109</v>
      </c>
      <c r="AG8" s="176">
        <v>38.582999999999998</v>
      </c>
      <c r="AH8" s="176">
        <v>0</v>
      </c>
      <c r="AI8" s="175">
        <v>109</v>
      </c>
      <c r="AJ8" s="175">
        <v>92</v>
      </c>
      <c r="AK8" s="164">
        <v>2</v>
      </c>
      <c r="AL8" s="227">
        <v>7.1999999999999998E-3</v>
      </c>
      <c r="AM8" s="175">
        <v>44</v>
      </c>
      <c r="AN8" s="175">
        <v>109</v>
      </c>
      <c r="AO8" s="175">
        <v>44</v>
      </c>
      <c r="AP8" s="164">
        <v>1</v>
      </c>
      <c r="AQ8" s="178">
        <v>9.0300000000000005E-2</v>
      </c>
      <c r="AR8" s="175">
        <v>38</v>
      </c>
      <c r="AS8" s="175">
        <v>109</v>
      </c>
      <c r="AT8" s="175">
        <v>136</v>
      </c>
      <c r="AU8" s="164">
        <v>2.5</v>
      </c>
      <c r="AV8" s="179">
        <v>1.66E-6</v>
      </c>
      <c r="AW8" s="209">
        <v>46</v>
      </c>
    </row>
    <row r="9" spans="1:49" ht="16" customHeight="1" x14ac:dyDescent="0.15">
      <c r="A9" s="28" t="s">
        <v>516</v>
      </c>
      <c r="B9" s="225">
        <v>0</v>
      </c>
      <c r="C9" s="28">
        <v>11</v>
      </c>
      <c r="D9" s="28" t="s">
        <v>122</v>
      </c>
      <c r="E9" s="28">
        <v>2</v>
      </c>
      <c r="F9" s="28">
        <v>25</v>
      </c>
      <c r="G9" s="28">
        <v>2019</v>
      </c>
      <c r="H9" s="29">
        <v>37.003500000000003</v>
      </c>
      <c r="I9" s="35">
        <v>19.000833333333333</v>
      </c>
      <c r="J9" s="30">
        <v>89.974999999999994</v>
      </c>
      <c r="K9" s="31">
        <v>14.7529</v>
      </c>
      <c r="L9" s="31">
        <v>38.583300000000001</v>
      </c>
      <c r="M9" s="31">
        <v>9.7500000000000003E-2</v>
      </c>
      <c r="N9" s="31">
        <v>88.767899999999997</v>
      </c>
      <c r="O9" s="31">
        <v>242.86099999999999</v>
      </c>
      <c r="P9" s="31">
        <v>14.739100000000001</v>
      </c>
      <c r="Q9" s="226">
        <v>28.796500000000002</v>
      </c>
      <c r="R9" s="34" t="s">
        <v>701</v>
      </c>
      <c r="S9" s="34" t="s">
        <v>935</v>
      </c>
      <c r="Y9" s="174">
        <v>4064</v>
      </c>
      <c r="Z9" s="174">
        <v>109</v>
      </c>
      <c r="AA9" s="164">
        <v>89.653999999999996</v>
      </c>
      <c r="AB9" s="164">
        <v>0.27700000000000002</v>
      </c>
      <c r="AC9" s="175">
        <v>109</v>
      </c>
      <c r="AD9" s="176">
        <v>14.753</v>
      </c>
      <c r="AE9" s="176">
        <v>0</v>
      </c>
      <c r="AF9" s="175">
        <v>109</v>
      </c>
      <c r="AG9" s="176">
        <v>38.582999999999998</v>
      </c>
      <c r="AH9" s="176">
        <v>0</v>
      </c>
      <c r="AI9" s="175">
        <v>109</v>
      </c>
      <c r="AJ9" s="175">
        <v>92</v>
      </c>
      <c r="AK9" s="164">
        <v>2</v>
      </c>
      <c r="AL9" s="227">
        <v>7.1999999999999998E-3</v>
      </c>
      <c r="AM9" s="175">
        <v>44</v>
      </c>
      <c r="AN9" s="175">
        <v>109</v>
      </c>
      <c r="AO9" s="175">
        <v>44</v>
      </c>
      <c r="AP9" s="164">
        <v>1</v>
      </c>
      <c r="AQ9" s="178">
        <v>9.0300000000000005E-2</v>
      </c>
      <c r="AR9" s="175">
        <v>38</v>
      </c>
      <c r="AS9" s="175">
        <v>109</v>
      </c>
      <c r="AT9" s="175">
        <v>136</v>
      </c>
      <c r="AU9" s="164">
        <v>2.5</v>
      </c>
      <c r="AV9" s="179">
        <v>1.66E-6</v>
      </c>
      <c r="AW9" s="209">
        <v>46</v>
      </c>
    </row>
    <row r="10" spans="1:49" ht="16" customHeight="1" x14ac:dyDescent="0.15">
      <c r="A10" s="28" t="s">
        <v>516</v>
      </c>
      <c r="B10" s="225">
        <v>0</v>
      </c>
      <c r="C10" s="28">
        <v>12</v>
      </c>
      <c r="D10" s="28" t="s">
        <v>122</v>
      </c>
      <c r="E10" s="28">
        <v>2</v>
      </c>
      <c r="F10" s="28">
        <v>25</v>
      </c>
      <c r="G10" s="28">
        <v>2019</v>
      </c>
      <c r="H10" s="29">
        <v>37.003500000000003</v>
      </c>
      <c r="I10" s="35">
        <v>19.000833333333333</v>
      </c>
      <c r="J10" s="30">
        <v>69.878</v>
      </c>
      <c r="K10" s="31">
        <v>14.757099999999999</v>
      </c>
      <c r="L10" s="31">
        <v>38.582099999999997</v>
      </c>
      <c r="M10" s="31">
        <v>0.1062</v>
      </c>
      <c r="N10" s="31">
        <v>88.770799999999994</v>
      </c>
      <c r="O10" s="31">
        <v>243.19</v>
      </c>
      <c r="P10" s="31">
        <v>14.7463</v>
      </c>
      <c r="Q10" s="226">
        <v>28.793900000000001</v>
      </c>
      <c r="R10" s="34" t="s">
        <v>702</v>
      </c>
      <c r="S10" s="34" t="s">
        <v>935</v>
      </c>
      <c r="Y10" s="174">
        <v>4064</v>
      </c>
      <c r="Z10" s="174">
        <v>68</v>
      </c>
      <c r="AA10" s="164">
        <v>69.613</v>
      </c>
      <c r="AB10" s="164">
        <v>0.23699999999999999</v>
      </c>
      <c r="AC10" s="175">
        <v>68</v>
      </c>
      <c r="AD10" s="176">
        <v>14.757</v>
      </c>
      <c r="AE10" s="176">
        <v>0</v>
      </c>
      <c r="AF10" s="175">
        <v>68</v>
      </c>
      <c r="AG10" s="176">
        <v>38.582000000000001</v>
      </c>
      <c r="AH10" s="176">
        <v>0</v>
      </c>
      <c r="AI10" s="175">
        <v>68</v>
      </c>
      <c r="AJ10" s="175">
        <v>93</v>
      </c>
      <c r="AK10" s="164">
        <v>1.5</v>
      </c>
      <c r="AL10" s="227">
        <v>7.1999999999999998E-3</v>
      </c>
      <c r="AM10" s="175">
        <v>44</v>
      </c>
      <c r="AN10" s="175">
        <v>68</v>
      </c>
      <c r="AO10" s="175">
        <v>43</v>
      </c>
      <c r="AP10" s="164">
        <v>0.5</v>
      </c>
      <c r="AQ10" s="178">
        <v>9.0300000000000005E-2</v>
      </c>
      <c r="AR10" s="175">
        <v>38</v>
      </c>
      <c r="AS10" s="175">
        <v>68</v>
      </c>
      <c r="AT10" s="175">
        <v>135</v>
      </c>
      <c r="AU10" s="164">
        <v>2</v>
      </c>
      <c r="AV10" s="179">
        <v>1.66E-6</v>
      </c>
      <c r="AW10" s="209">
        <v>46</v>
      </c>
    </row>
    <row r="11" spans="1:49" ht="16" customHeight="1" x14ac:dyDescent="0.15">
      <c r="A11" s="28" t="s">
        <v>516</v>
      </c>
      <c r="B11" s="225">
        <v>0</v>
      </c>
      <c r="C11" s="28">
        <v>13</v>
      </c>
      <c r="D11" s="28" t="s">
        <v>122</v>
      </c>
      <c r="E11" s="28">
        <v>2</v>
      </c>
      <c r="F11" s="28">
        <v>25</v>
      </c>
      <c r="G11" s="28">
        <v>2019</v>
      </c>
      <c r="H11" s="29">
        <v>37.003500000000003</v>
      </c>
      <c r="I11" s="35">
        <v>19.000833333333333</v>
      </c>
      <c r="J11" s="30">
        <v>60.338999999999999</v>
      </c>
      <c r="K11" s="31">
        <v>14.756600000000001</v>
      </c>
      <c r="L11" s="31">
        <v>38.581200000000003</v>
      </c>
      <c r="M11" s="31">
        <v>0.1076</v>
      </c>
      <c r="N11" s="31">
        <v>88.749799999999993</v>
      </c>
      <c r="O11" s="31">
        <v>243.39400000000001</v>
      </c>
      <c r="P11" s="31">
        <v>14.747400000000001</v>
      </c>
      <c r="Q11" s="226">
        <v>28.792999999999999</v>
      </c>
      <c r="R11" s="34" t="s">
        <v>703</v>
      </c>
      <c r="S11" s="34" t="s">
        <v>935</v>
      </c>
      <c r="Y11" s="174">
        <v>4064</v>
      </c>
      <c r="Z11" s="174">
        <v>63</v>
      </c>
      <c r="AA11" s="164">
        <v>60.002000000000002</v>
      </c>
      <c r="AB11" s="164">
        <v>0.27400000000000002</v>
      </c>
      <c r="AC11" s="175">
        <v>63</v>
      </c>
      <c r="AD11" s="176">
        <v>14.757</v>
      </c>
      <c r="AE11" s="176">
        <v>0</v>
      </c>
      <c r="AF11" s="175">
        <v>63</v>
      </c>
      <c r="AG11" s="176">
        <v>38.581000000000003</v>
      </c>
      <c r="AH11" s="176">
        <v>0</v>
      </c>
      <c r="AI11" s="175">
        <v>63</v>
      </c>
      <c r="AJ11" s="175">
        <v>94</v>
      </c>
      <c r="AK11" s="164">
        <v>2</v>
      </c>
      <c r="AL11" s="227">
        <v>7.1999999999999998E-3</v>
      </c>
      <c r="AM11" s="175">
        <v>44</v>
      </c>
      <c r="AN11" s="175">
        <v>63</v>
      </c>
      <c r="AO11" s="175">
        <v>43</v>
      </c>
      <c r="AP11" s="164">
        <v>1.5</v>
      </c>
      <c r="AQ11" s="178">
        <v>9.0300000000000005E-2</v>
      </c>
      <c r="AR11" s="175">
        <v>38</v>
      </c>
      <c r="AS11" s="175">
        <v>63</v>
      </c>
      <c r="AT11" s="175">
        <v>136</v>
      </c>
      <c r="AU11" s="164">
        <v>2</v>
      </c>
      <c r="AV11" s="179">
        <v>1.66E-6</v>
      </c>
      <c r="AW11" s="209">
        <v>46</v>
      </c>
    </row>
    <row r="12" spans="1:49" ht="16" customHeight="1" x14ac:dyDescent="0.15">
      <c r="A12" s="28" t="s">
        <v>516</v>
      </c>
      <c r="B12" s="225">
        <v>0</v>
      </c>
      <c r="C12" s="28">
        <v>14</v>
      </c>
      <c r="D12" s="28" t="s">
        <v>122</v>
      </c>
      <c r="E12" s="28">
        <v>2</v>
      </c>
      <c r="F12" s="28">
        <v>25</v>
      </c>
      <c r="G12" s="28">
        <v>2019</v>
      </c>
      <c r="H12" s="29">
        <v>37.003500000000003</v>
      </c>
      <c r="I12" s="35">
        <v>19.000833333333333</v>
      </c>
      <c r="J12" s="30">
        <v>49.543999999999997</v>
      </c>
      <c r="K12" s="31">
        <v>14.798500000000001</v>
      </c>
      <c r="L12" s="31">
        <v>38.5749</v>
      </c>
      <c r="M12" s="31">
        <v>0.1082</v>
      </c>
      <c r="N12" s="31">
        <v>88.697400000000002</v>
      </c>
      <c r="O12" s="31">
        <v>242.95400000000001</v>
      </c>
      <c r="P12" s="31">
        <v>14.790800000000001</v>
      </c>
      <c r="Q12" s="226">
        <v>28.778400000000001</v>
      </c>
      <c r="R12" s="34" t="s">
        <v>704</v>
      </c>
      <c r="S12" s="34" t="s">
        <v>935</v>
      </c>
      <c r="Y12" s="174">
        <v>4064</v>
      </c>
      <c r="Z12" s="174">
        <v>105</v>
      </c>
      <c r="AA12" s="164">
        <v>50.064999999999998</v>
      </c>
      <c r="AB12" s="164">
        <v>0.34699999999999998</v>
      </c>
      <c r="AC12" s="175">
        <v>105</v>
      </c>
      <c r="AD12" s="176">
        <v>14.795999999999999</v>
      </c>
      <c r="AE12" s="176">
        <v>4.0000000000000001E-3</v>
      </c>
      <c r="AF12" s="175">
        <v>105</v>
      </c>
      <c r="AG12" s="176">
        <v>38.575000000000003</v>
      </c>
      <c r="AH12" s="176">
        <v>1E-3</v>
      </c>
      <c r="AI12" s="175">
        <v>105</v>
      </c>
      <c r="AJ12" s="175">
        <v>91</v>
      </c>
      <c r="AK12" s="164">
        <v>2</v>
      </c>
      <c r="AL12" s="227">
        <v>7.1999999999999998E-3</v>
      </c>
      <c r="AM12" s="175">
        <v>44</v>
      </c>
      <c r="AN12" s="175">
        <v>105</v>
      </c>
      <c r="AO12" s="175">
        <v>43</v>
      </c>
      <c r="AP12" s="164">
        <v>1.5</v>
      </c>
      <c r="AQ12" s="178">
        <v>9.0300000000000005E-2</v>
      </c>
      <c r="AR12" s="175">
        <v>38</v>
      </c>
      <c r="AS12" s="175">
        <v>105</v>
      </c>
      <c r="AT12" s="175">
        <v>133</v>
      </c>
      <c r="AU12" s="164">
        <v>3</v>
      </c>
      <c r="AV12" s="179">
        <v>1.66E-6</v>
      </c>
      <c r="AW12" s="209">
        <v>46</v>
      </c>
    </row>
    <row r="13" spans="1:49" ht="16" customHeight="1" x14ac:dyDescent="0.15">
      <c r="A13" s="28" t="s">
        <v>516</v>
      </c>
      <c r="B13" s="225">
        <v>0</v>
      </c>
      <c r="C13" s="28">
        <v>15</v>
      </c>
      <c r="D13" s="28" t="s">
        <v>122</v>
      </c>
      <c r="E13" s="28">
        <v>2</v>
      </c>
      <c r="F13" s="28">
        <v>25</v>
      </c>
      <c r="G13" s="28">
        <v>2019</v>
      </c>
      <c r="H13" s="29">
        <v>37.003500000000003</v>
      </c>
      <c r="I13" s="35">
        <v>19.000833333333333</v>
      </c>
      <c r="J13" s="30">
        <v>24.155000000000001</v>
      </c>
      <c r="K13" s="31">
        <v>14.8337</v>
      </c>
      <c r="L13" s="31">
        <v>38.558799999999998</v>
      </c>
      <c r="M13" s="31">
        <v>7.8100000000000003E-2</v>
      </c>
      <c r="N13" s="31">
        <v>88.590299999999999</v>
      </c>
      <c r="O13" s="31">
        <v>243.56299999999999</v>
      </c>
      <c r="P13" s="31">
        <v>14.8299</v>
      </c>
      <c r="Q13" s="226">
        <v>28.757200000000001</v>
      </c>
      <c r="R13" s="34" t="s">
        <v>705</v>
      </c>
      <c r="S13" s="34" t="s">
        <v>935</v>
      </c>
      <c r="Y13" s="174">
        <v>4064</v>
      </c>
      <c r="Z13" s="174">
        <v>32</v>
      </c>
      <c r="AA13" s="164">
        <v>24.186</v>
      </c>
      <c r="AB13" s="164">
        <v>0.115</v>
      </c>
      <c r="AC13" s="175">
        <v>32</v>
      </c>
      <c r="AD13" s="176">
        <v>14.833</v>
      </c>
      <c r="AE13" s="176">
        <v>1E-3</v>
      </c>
      <c r="AF13" s="175">
        <v>32</v>
      </c>
      <c r="AG13" s="176">
        <v>38.558999999999997</v>
      </c>
      <c r="AH13" s="176">
        <v>0</v>
      </c>
      <c r="AI13" s="175">
        <v>32</v>
      </c>
      <c r="AJ13" s="175">
        <v>71</v>
      </c>
      <c r="AK13" s="164">
        <v>1</v>
      </c>
      <c r="AL13" s="227">
        <v>7.1999999999999998E-3</v>
      </c>
      <c r="AM13" s="175">
        <v>44</v>
      </c>
      <c r="AN13" s="175">
        <v>32</v>
      </c>
      <c r="AO13" s="175">
        <v>42</v>
      </c>
      <c r="AP13" s="164">
        <v>3.5</v>
      </c>
      <c r="AQ13" s="178">
        <v>9.0300000000000005E-2</v>
      </c>
      <c r="AR13" s="175">
        <v>38</v>
      </c>
      <c r="AS13" s="175">
        <v>32</v>
      </c>
      <c r="AT13" s="175">
        <v>133</v>
      </c>
      <c r="AU13" s="164">
        <v>2.5</v>
      </c>
      <c r="AV13" s="179">
        <v>1.66E-6</v>
      </c>
      <c r="AW13" s="209">
        <v>46</v>
      </c>
    </row>
    <row r="14" spans="1:49" ht="16" customHeight="1" x14ac:dyDescent="0.15">
      <c r="A14" s="28" t="s">
        <v>516</v>
      </c>
      <c r="B14" s="225">
        <v>0</v>
      </c>
      <c r="C14" s="28">
        <v>16</v>
      </c>
      <c r="D14" s="28" t="s">
        <v>122</v>
      </c>
      <c r="E14" s="28">
        <v>2</v>
      </c>
      <c r="F14" s="28">
        <v>25</v>
      </c>
      <c r="G14" s="28">
        <v>2019</v>
      </c>
      <c r="H14" s="29">
        <v>37.003500000000003</v>
      </c>
      <c r="I14" s="35">
        <v>19.000833333333333</v>
      </c>
      <c r="J14" s="30">
        <v>12.45</v>
      </c>
      <c r="K14" s="31">
        <v>14.8367</v>
      </c>
      <c r="L14" s="31">
        <v>38.555599999999998</v>
      </c>
      <c r="M14" s="31">
        <v>5.5199999999999999E-2</v>
      </c>
      <c r="N14" s="31">
        <v>88.566400000000002</v>
      </c>
      <c r="O14" s="31">
        <v>243.99199999999999</v>
      </c>
      <c r="P14" s="31">
        <v>14.8348</v>
      </c>
      <c r="Q14" s="226">
        <v>28.753599999999999</v>
      </c>
      <c r="R14" s="34" t="s">
        <v>706</v>
      </c>
      <c r="S14" s="34" t="s">
        <v>935</v>
      </c>
      <c r="Y14" s="174">
        <v>4064</v>
      </c>
      <c r="Z14" s="174">
        <v>26</v>
      </c>
      <c r="AA14" s="164">
        <v>12.569000000000001</v>
      </c>
      <c r="AB14" s="164">
        <v>0.312</v>
      </c>
      <c r="AC14" s="175">
        <v>26</v>
      </c>
      <c r="AD14" s="176">
        <v>14.837</v>
      </c>
      <c r="AE14" s="176">
        <v>1E-3</v>
      </c>
      <c r="AF14" s="175">
        <v>26</v>
      </c>
      <c r="AG14" s="176">
        <v>38.555999999999997</v>
      </c>
      <c r="AH14" s="176">
        <v>0</v>
      </c>
      <c r="AI14" s="175">
        <v>26</v>
      </c>
      <c r="AJ14" s="175">
        <v>64</v>
      </c>
      <c r="AK14" s="164">
        <v>1</v>
      </c>
      <c r="AL14" s="227">
        <v>7.1999999999999998E-3</v>
      </c>
      <c r="AM14" s="175">
        <v>44</v>
      </c>
      <c r="AN14" s="175">
        <v>26</v>
      </c>
      <c r="AO14" s="175">
        <v>44</v>
      </c>
      <c r="AP14" s="164">
        <v>2.5</v>
      </c>
      <c r="AQ14" s="178">
        <v>9.0300000000000005E-2</v>
      </c>
      <c r="AR14" s="175">
        <v>38</v>
      </c>
      <c r="AS14" s="175">
        <v>26</v>
      </c>
      <c r="AT14" s="175">
        <v>136</v>
      </c>
      <c r="AU14" s="164">
        <v>1.5</v>
      </c>
      <c r="AV14" s="179">
        <v>1.66E-6</v>
      </c>
      <c r="AW14" s="209">
        <v>46</v>
      </c>
    </row>
    <row r="15" spans="1:49" ht="16" customHeight="1" x14ac:dyDescent="0.15">
      <c r="A15" s="228" t="s">
        <v>516</v>
      </c>
      <c r="B15" s="229">
        <v>0</v>
      </c>
      <c r="C15" s="228">
        <v>17</v>
      </c>
      <c r="D15" s="28" t="s">
        <v>19</v>
      </c>
      <c r="E15" s="28">
        <v>2</v>
      </c>
      <c r="F15" s="28">
        <v>25</v>
      </c>
      <c r="G15" s="28">
        <v>2019</v>
      </c>
      <c r="H15" s="29">
        <v>37.003500000000003</v>
      </c>
      <c r="I15" s="35">
        <v>19.000833333333333</v>
      </c>
      <c r="J15" s="30">
        <v>3.7080000000000002</v>
      </c>
      <c r="K15" s="31">
        <v>14.840299999999999</v>
      </c>
      <c r="L15" s="31">
        <v>38.554499999999997</v>
      </c>
      <c r="M15" s="31">
        <v>4.99E-2</v>
      </c>
      <c r="N15" s="31">
        <v>88.573700000000002</v>
      </c>
      <c r="O15" s="31">
        <v>244.279</v>
      </c>
      <c r="P15" s="31">
        <v>14.839700000000001</v>
      </c>
      <c r="Q15" s="226">
        <v>28.7517</v>
      </c>
      <c r="R15" s="34" t="s">
        <v>707</v>
      </c>
      <c r="S15" s="34" t="s">
        <v>935</v>
      </c>
      <c r="T15" s="228" t="s">
        <v>936</v>
      </c>
      <c r="U15" s="228" t="s">
        <v>936</v>
      </c>
      <c r="V15" s="34" t="s">
        <v>937</v>
      </c>
      <c r="W15" s="34" t="s">
        <v>938</v>
      </c>
      <c r="X15" s="58" t="s">
        <v>939</v>
      </c>
      <c r="Y15" s="174">
        <v>4064</v>
      </c>
      <c r="Z15" s="174">
        <v>124</v>
      </c>
      <c r="AA15" s="164">
        <v>3.3220000000000001</v>
      </c>
      <c r="AB15" s="164">
        <v>0.245</v>
      </c>
      <c r="AC15" s="175">
        <v>124</v>
      </c>
      <c r="AD15" s="176">
        <v>14.843999999999999</v>
      </c>
      <c r="AE15" s="176">
        <v>1E-3</v>
      </c>
      <c r="AF15" s="175">
        <v>124</v>
      </c>
      <c r="AG15" s="176">
        <v>38.552999999999997</v>
      </c>
      <c r="AH15" s="176">
        <v>0</v>
      </c>
      <c r="AI15" s="175">
        <v>124</v>
      </c>
      <c r="AJ15" s="175">
        <v>59</v>
      </c>
      <c r="AK15" s="164">
        <v>1.5</v>
      </c>
      <c r="AL15" s="227">
        <v>7.1999999999999998E-3</v>
      </c>
      <c r="AM15" s="175">
        <v>44</v>
      </c>
      <c r="AN15" s="175">
        <v>124</v>
      </c>
      <c r="AO15" s="175">
        <v>44</v>
      </c>
      <c r="AP15" s="164">
        <v>5</v>
      </c>
      <c r="AQ15" s="178">
        <v>9.0300000000000005E-2</v>
      </c>
      <c r="AR15" s="175">
        <v>38</v>
      </c>
      <c r="AS15" s="175">
        <v>124</v>
      </c>
      <c r="AT15" s="175">
        <v>135</v>
      </c>
      <c r="AU15" s="164">
        <v>3</v>
      </c>
      <c r="AV15" s="179">
        <v>1.66E-6</v>
      </c>
      <c r="AW15" s="209">
        <v>46</v>
      </c>
    </row>
    <row r="16" spans="1:49" s="46" customFormat="1" ht="16" customHeight="1" x14ac:dyDescent="0.15">
      <c r="A16" s="37" t="s">
        <v>516</v>
      </c>
      <c r="B16" s="230">
        <v>3</v>
      </c>
      <c r="C16" s="37">
        <v>1</v>
      </c>
      <c r="D16" s="37" t="s">
        <v>122</v>
      </c>
      <c r="E16" s="37">
        <v>2</v>
      </c>
      <c r="F16" s="37">
        <v>27</v>
      </c>
      <c r="G16" s="37">
        <v>2019</v>
      </c>
      <c r="H16" s="38">
        <v>35.854833333333332</v>
      </c>
      <c r="I16" s="39">
        <v>25.296166666666668</v>
      </c>
      <c r="J16" s="40">
        <v>451.041</v>
      </c>
      <c r="K16" s="41">
        <v>14.795400000000001</v>
      </c>
      <c r="L16" s="41">
        <v>39.01</v>
      </c>
      <c r="M16" s="41">
        <v>8.8000000000000005E-3</v>
      </c>
      <c r="N16" s="41">
        <v>89.811199999999999</v>
      </c>
      <c r="O16" s="41">
        <v>212.80099999999999</v>
      </c>
      <c r="P16" s="41">
        <v>14.725</v>
      </c>
      <c r="Q16" s="231">
        <v>29.1296</v>
      </c>
      <c r="R16" s="45" t="s">
        <v>708</v>
      </c>
      <c r="S16" s="45" t="s">
        <v>940</v>
      </c>
      <c r="T16" s="45"/>
      <c r="U16" s="45"/>
      <c r="V16" s="45"/>
      <c r="W16" s="45"/>
      <c r="X16" s="57"/>
      <c r="Y16" s="60">
        <v>4064</v>
      </c>
      <c r="Z16" s="60">
        <v>79</v>
      </c>
      <c r="AA16" s="158">
        <v>450.678</v>
      </c>
      <c r="AB16" s="158">
        <v>0.26400000000000001</v>
      </c>
      <c r="AC16" s="166">
        <v>79</v>
      </c>
      <c r="AD16" s="155">
        <v>14.795999999999999</v>
      </c>
      <c r="AE16" s="155">
        <v>1E-3</v>
      </c>
      <c r="AF16" s="166">
        <v>79</v>
      </c>
      <c r="AG16" s="155">
        <v>39.01</v>
      </c>
      <c r="AH16" s="155">
        <v>0</v>
      </c>
      <c r="AI16" s="166">
        <v>79</v>
      </c>
      <c r="AJ16" s="166">
        <v>43</v>
      </c>
      <c r="AK16" s="158">
        <v>1.5</v>
      </c>
      <c r="AL16" s="232">
        <v>7.1999999999999998E-3</v>
      </c>
      <c r="AM16" s="166">
        <v>44</v>
      </c>
      <c r="AN16" s="166">
        <v>79</v>
      </c>
      <c r="AO16" s="166">
        <v>45</v>
      </c>
      <c r="AP16" s="158">
        <v>1</v>
      </c>
      <c r="AQ16" s="169">
        <v>9.0300000000000005E-2</v>
      </c>
      <c r="AR16" s="166">
        <v>38</v>
      </c>
      <c r="AS16" s="166">
        <v>79</v>
      </c>
      <c r="AT16" s="166">
        <v>98</v>
      </c>
      <c r="AU16" s="158">
        <v>4</v>
      </c>
      <c r="AV16" s="172">
        <v>1.66E-6</v>
      </c>
      <c r="AW16" s="210">
        <v>46</v>
      </c>
    </row>
    <row r="17" spans="1:49" ht="16" customHeight="1" x14ac:dyDescent="0.15">
      <c r="A17" s="28" t="s">
        <v>516</v>
      </c>
      <c r="B17" s="225">
        <v>3</v>
      </c>
      <c r="C17" s="28">
        <v>3</v>
      </c>
      <c r="D17" s="28" t="s">
        <v>122</v>
      </c>
      <c r="E17" s="28">
        <v>2</v>
      </c>
      <c r="F17" s="28">
        <v>27</v>
      </c>
      <c r="G17" s="28">
        <v>2019</v>
      </c>
      <c r="H17" s="29">
        <v>35.854833333333332</v>
      </c>
      <c r="I17" s="35">
        <v>25.296166666666668</v>
      </c>
      <c r="J17" s="30">
        <v>300.22899999999998</v>
      </c>
      <c r="K17" s="31">
        <v>15.5665</v>
      </c>
      <c r="L17" s="31">
        <v>39.1614</v>
      </c>
      <c r="M17" s="31">
        <v>2.52E-2</v>
      </c>
      <c r="N17" s="31">
        <v>89.3827</v>
      </c>
      <c r="O17" s="31">
        <v>222.97200000000001</v>
      </c>
      <c r="P17" s="31">
        <v>15.5182</v>
      </c>
      <c r="Q17" s="226">
        <v>29.0656</v>
      </c>
      <c r="R17" s="34" t="s">
        <v>709</v>
      </c>
      <c r="S17" s="34" t="s">
        <v>940</v>
      </c>
      <c r="Y17" s="174">
        <v>4064</v>
      </c>
      <c r="Z17" s="174">
        <v>66</v>
      </c>
      <c r="AA17" s="164">
        <v>300.10599999999999</v>
      </c>
      <c r="AB17" s="164">
        <v>0.191</v>
      </c>
      <c r="AC17" s="175">
        <v>66</v>
      </c>
      <c r="AD17" s="176">
        <v>15.567</v>
      </c>
      <c r="AE17" s="176">
        <v>2E-3</v>
      </c>
      <c r="AF17" s="175">
        <v>66</v>
      </c>
      <c r="AG17" s="176">
        <v>39.161000000000001</v>
      </c>
      <c r="AH17" s="176">
        <v>1E-3</v>
      </c>
      <c r="AI17" s="175">
        <v>66</v>
      </c>
      <c r="AJ17" s="175">
        <v>49</v>
      </c>
      <c r="AK17" s="164">
        <v>1</v>
      </c>
      <c r="AL17" s="227">
        <v>7.1999999999999998E-3</v>
      </c>
      <c r="AM17" s="175">
        <v>44</v>
      </c>
      <c r="AN17" s="175">
        <v>66</v>
      </c>
      <c r="AO17" s="175">
        <v>43</v>
      </c>
      <c r="AP17" s="164">
        <v>1</v>
      </c>
      <c r="AQ17" s="178">
        <v>9.0300000000000005E-2</v>
      </c>
      <c r="AR17" s="175">
        <v>38</v>
      </c>
      <c r="AS17" s="175">
        <v>66</v>
      </c>
      <c r="AT17" s="175">
        <v>126</v>
      </c>
      <c r="AU17" s="164">
        <v>3</v>
      </c>
      <c r="AV17" s="179">
        <v>1.66E-6</v>
      </c>
      <c r="AW17" s="209">
        <v>46</v>
      </c>
    </row>
    <row r="18" spans="1:49" ht="16" customHeight="1" x14ac:dyDescent="0.15">
      <c r="A18" s="28" t="s">
        <v>516</v>
      </c>
      <c r="B18" s="225">
        <v>3</v>
      </c>
      <c r="C18" s="28">
        <v>4</v>
      </c>
      <c r="D18" s="28" t="s">
        <v>122</v>
      </c>
      <c r="E18" s="28">
        <v>2</v>
      </c>
      <c r="F18" s="28">
        <v>27</v>
      </c>
      <c r="G18" s="28">
        <v>2019</v>
      </c>
      <c r="H18" s="29">
        <v>35.854833333333332</v>
      </c>
      <c r="I18" s="35">
        <v>25.296166666666668</v>
      </c>
      <c r="J18" s="30">
        <v>200.80099999999999</v>
      </c>
      <c r="K18" s="31">
        <v>15.760899999999999</v>
      </c>
      <c r="L18" s="31">
        <v>39.209099999999999</v>
      </c>
      <c r="M18" s="31">
        <v>5.2200000000000003E-2</v>
      </c>
      <c r="N18" s="31">
        <v>89.041799999999995</v>
      </c>
      <c r="O18" s="31">
        <v>228.84800000000001</v>
      </c>
      <c r="P18" s="31">
        <v>15.728400000000001</v>
      </c>
      <c r="Q18" s="226">
        <v>29.0534</v>
      </c>
      <c r="R18" s="34" t="s">
        <v>710</v>
      </c>
      <c r="S18" s="34" t="s">
        <v>940</v>
      </c>
      <c r="Y18" s="174">
        <v>4064</v>
      </c>
      <c r="Z18" s="174">
        <v>41</v>
      </c>
      <c r="AA18" s="164">
        <v>200.59100000000001</v>
      </c>
      <c r="AB18" s="164">
        <v>0.11600000000000001</v>
      </c>
      <c r="AC18" s="175">
        <v>41</v>
      </c>
      <c r="AD18" s="176">
        <v>15.760999999999999</v>
      </c>
      <c r="AE18" s="176">
        <v>1E-3</v>
      </c>
      <c r="AF18" s="175">
        <v>41</v>
      </c>
      <c r="AG18" s="176">
        <v>39.21</v>
      </c>
      <c r="AH18" s="176">
        <v>0</v>
      </c>
      <c r="AI18" s="175">
        <v>41</v>
      </c>
      <c r="AJ18" s="175">
        <v>62</v>
      </c>
      <c r="AK18" s="164">
        <v>1</v>
      </c>
      <c r="AL18" s="227">
        <v>7.1999999999999998E-3</v>
      </c>
      <c r="AM18" s="175">
        <v>44</v>
      </c>
      <c r="AN18" s="175">
        <v>41</v>
      </c>
      <c r="AO18" s="175">
        <v>43</v>
      </c>
      <c r="AP18" s="164">
        <v>0.5</v>
      </c>
      <c r="AQ18" s="178">
        <v>9.0300000000000005E-2</v>
      </c>
      <c r="AR18" s="175">
        <v>38</v>
      </c>
      <c r="AS18" s="175">
        <v>41</v>
      </c>
      <c r="AT18" s="175">
        <v>141</v>
      </c>
      <c r="AU18" s="164">
        <v>3.5</v>
      </c>
      <c r="AV18" s="179">
        <v>1.66E-6</v>
      </c>
      <c r="AW18" s="209">
        <v>46</v>
      </c>
    </row>
    <row r="19" spans="1:49" ht="16" customHeight="1" x14ac:dyDescent="0.15">
      <c r="A19" s="28" t="s">
        <v>516</v>
      </c>
      <c r="B19" s="225">
        <v>3</v>
      </c>
      <c r="C19" s="28">
        <v>6</v>
      </c>
      <c r="D19" s="28" t="s">
        <v>19</v>
      </c>
      <c r="E19" s="28">
        <v>2</v>
      </c>
      <c r="F19" s="28">
        <v>27</v>
      </c>
      <c r="G19" s="28">
        <v>2019</v>
      </c>
      <c r="H19" s="29">
        <v>35.854833333333332</v>
      </c>
      <c r="I19" s="35">
        <v>25.296166666666668</v>
      </c>
      <c r="J19" s="30">
        <v>169.40799999999999</v>
      </c>
      <c r="K19" s="31">
        <v>15.782999999999999</v>
      </c>
      <c r="L19" s="31">
        <v>39.212600000000002</v>
      </c>
      <c r="M19" s="31">
        <v>6.8400000000000002E-2</v>
      </c>
      <c r="N19" s="31">
        <v>88.893100000000004</v>
      </c>
      <c r="O19" s="31">
        <v>229.255</v>
      </c>
      <c r="P19" s="31">
        <v>15.755599999999999</v>
      </c>
      <c r="Q19" s="226">
        <v>29.049800000000001</v>
      </c>
      <c r="R19" s="34" t="s">
        <v>711</v>
      </c>
      <c r="T19" s="34" t="s">
        <v>712</v>
      </c>
      <c r="U19" s="34" t="s">
        <v>712</v>
      </c>
      <c r="V19" s="34" t="s">
        <v>713</v>
      </c>
      <c r="W19" s="34" t="s">
        <v>714</v>
      </c>
      <c r="X19" s="58" t="s">
        <v>941</v>
      </c>
      <c r="Y19" s="174">
        <v>4064</v>
      </c>
      <c r="Z19" s="174">
        <v>59</v>
      </c>
      <c r="AA19" s="164">
        <v>169.38200000000001</v>
      </c>
      <c r="AB19" s="164">
        <v>0.14299999999999999</v>
      </c>
      <c r="AC19" s="175">
        <v>59</v>
      </c>
      <c r="AD19" s="176">
        <v>15.781000000000001</v>
      </c>
      <c r="AE19" s="176">
        <v>1E-3</v>
      </c>
      <c r="AF19" s="175">
        <v>59</v>
      </c>
      <c r="AG19" s="176">
        <v>39.213000000000001</v>
      </c>
      <c r="AH19" s="176">
        <v>0</v>
      </c>
      <c r="AI19" s="175">
        <v>59</v>
      </c>
      <c r="AJ19" s="175">
        <v>69</v>
      </c>
      <c r="AK19" s="164">
        <v>1.5</v>
      </c>
      <c r="AL19" s="227">
        <v>7.1999999999999998E-3</v>
      </c>
      <c r="AM19" s="175">
        <v>44</v>
      </c>
      <c r="AN19" s="175">
        <v>59</v>
      </c>
      <c r="AO19" s="175">
        <v>43</v>
      </c>
      <c r="AP19" s="164">
        <v>1</v>
      </c>
      <c r="AQ19" s="178">
        <v>9.0300000000000005E-2</v>
      </c>
      <c r="AR19" s="175">
        <v>38</v>
      </c>
      <c r="AS19" s="175">
        <v>59</v>
      </c>
      <c r="AT19" s="175">
        <v>144</v>
      </c>
      <c r="AU19" s="164">
        <v>2.5</v>
      </c>
      <c r="AV19" s="179">
        <v>1.66E-6</v>
      </c>
      <c r="AW19" s="209">
        <v>46</v>
      </c>
    </row>
    <row r="20" spans="1:49" ht="16" customHeight="1" x14ac:dyDescent="0.15">
      <c r="A20" s="28" t="s">
        <v>516</v>
      </c>
      <c r="B20" s="225">
        <v>3</v>
      </c>
      <c r="C20" s="28">
        <v>7</v>
      </c>
      <c r="D20" s="28" t="s">
        <v>122</v>
      </c>
      <c r="E20" s="28">
        <v>2</v>
      </c>
      <c r="F20" s="28">
        <v>27</v>
      </c>
      <c r="G20" s="28">
        <v>2019</v>
      </c>
      <c r="H20" s="29">
        <v>35.854833333333332</v>
      </c>
      <c r="I20" s="35">
        <v>25.296166666666668</v>
      </c>
      <c r="J20" s="30">
        <v>169.35400000000001</v>
      </c>
      <c r="K20" s="31">
        <v>15.782999999999999</v>
      </c>
      <c r="L20" s="31">
        <v>39.212600000000002</v>
      </c>
      <c r="M20" s="31">
        <v>7.1099999999999997E-2</v>
      </c>
      <c r="N20" s="31">
        <v>88.886300000000006</v>
      </c>
      <c r="O20" s="31">
        <v>229.28</v>
      </c>
      <c r="P20" s="31">
        <v>15.755599999999999</v>
      </c>
      <c r="Q20" s="226">
        <v>29.049700000000001</v>
      </c>
      <c r="R20" s="34" t="s">
        <v>714</v>
      </c>
      <c r="S20" s="34" t="s">
        <v>940</v>
      </c>
      <c r="Y20" s="174">
        <v>4064</v>
      </c>
      <c r="Z20" s="174">
        <v>59</v>
      </c>
      <c r="AA20" s="164">
        <v>169.38200000000001</v>
      </c>
      <c r="AB20" s="164">
        <v>0.14299999999999999</v>
      </c>
      <c r="AC20" s="175">
        <v>59</v>
      </c>
      <c r="AD20" s="176">
        <v>15.781000000000001</v>
      </c>
      <c r="AE20" s="176">
        <v>1E-3</v>
      </c>
      <c r="AF20" s="175">
        <v>59</v>
      </c>
      <c r="AG20" s="176">
        <v>39.213000000000001</v>
      </c>
      <c r="AH20" s="176">
        <v>0</v>
      </c>
      <c r="AI20" s="175">
        <v>59</v>
      </c>
      <c r="AJ20" s="175">
        <v>69</v>
      </c>
      <c r="AK20" s="164">
        <v>1.5</v>
      </c>
      <c r="AL20" s="227">
        <v>7.1999999999999998E-3</v>
      </c>
      <c r="AM20" s="175">
        <v>44</v>
      </c>
      <c r="AN20" s="175">
        <v>59</v>
      </c>
      <c r="AO20" s="175">
        <v>43</v>
      </c>
      <c r="AP20" s="164">
        <v>1</v>
      </c>
      <c r="AQ20" s="178">
        <v>9.0300000000000005E-2</v>
      </c>
      <c r="AR20" s="175">
        <v>38</v>
      </c>
      <c r="AS20" s="175">
        <v>59</v>
      </c>
      <c r="AT20" s="175">
        <v>144</v>
      </c>
      <c r="AU20" s="164">
        <v>2.5</v>
      </c>
      <c r="AV20" s="179">
        <v>1.66E-6</v>
      </c>
      <c r="AW20" s="209">
        <v>46</v>
      </c>
    </row>
    <row r="21" spans="1:49" ht="16" customHeight="1" x14ac:dyDescent="0.15">
      <c r="A21" s="28" t="s">
        <v>516</v>
      </c>
      <c r="B21" s="225">
        <v>3</v>
      </c>
      <c r="C21" s="28">
        <v>9</v>
      </c>
      <c r="D21" s="28" t="s">
        <v>122</v>
      </c>
      <c r="E21" s="28">
        <v>2</v>
      </c>
      <c r="F21" s="28">
        <v>27</v>
      </c>
      <c r="G21" s="28">
        <v>2019</v>
      </c>
      <c r="H21" s="29">
        <v>35.854833333333332</v>
      </c>
      <c r="I21" s="35">
        <v>25.296166666666668</v>
      </c>
      <c r="J21" s="30">
        <v>149.904</v>
      </c>
      <c r="K21" s="31">
        <v>15.783200000000001</v>
      </c>
      <c r="L21" s="31">
        <v>39.204900000000002</v>
      </c>
      <c r="M21" s="31">
        <v>4.0399999999999998E-2</v>
      </c>
      <c r="N21" s="31">
        <v>89.183199999999999</v>
      </c>
      <c r="O21" s="31">
        <v>226.786</v>
      </c>
      <c r="P21" s="31">
        <v>15.758900000000001</v>
      </c>
      <c r="Q21" s="226">
        <v>29.042999999999999</v>
      </c>
      <c r="R21" s="34" t="s">
        <v>715</v>
      </c>
      <c r="S21" s="34" t="s">
        <v>940</v>
      </c>
      <c r="Y21" s="174">
        <v>4064</v>
      </c>
      <c r="Z21" s="174">
        <v>57</v>
      </c>
      <c r="AA21" s="164">
        <v>149.97999999999999</v>
      </c>
      <c r="AB21" s="164">
        <v>0.129</v>
      </c>
      <c r="AC21" s="175">
        <v>57</v>
      </c>
      <c r="AD21" s="176">
        <v>15.785</v>
      </c>
      <c r="AE21" s="176">
        <v>2E-3</v>
      </c>
      <c r="AF21" s="175">
        <v>57</v>
      </c>
      <c r="AG21" s="176">
        <v>39.204999999999998</v>
      </c>
      <c r="AH21" s="176">
        <v>0</v>
      </c>
      <c r="AI21" s="175">
        <v>57</v>
      </c>
      <c r="AJ21" s="175">
        <v>58</v>
      </c>
      <c r="AK21" s="164">
        <v>2</v>
      </c>
      <c r="AL21" s="227">
        <v>7.1999999999999998E-3</v>
      </c>
      <c r="AM21" s="175">
        <v>44</v>
      </c>
      <c r="AN21" s="175">
        <v>57</v>
      </c>
      <c r="AO21" s="175">
        <v>43</v>
      </c>
      <c r="AP21" s="164">
        <v>1</v>
      </c>
      <c r="AQ21" s="178">
        <v>9.0300000000000005E-2</v>
      </c>
      <c r="AR21" s="175">
        <v>38</v>
      </c>
      <c r="AS21" s="175">
        <v>57</v>
      </c>
      <c r="AT21" s="175">
        <v>134</v>
      </c>
      <c r="AU21" s="164">
        <v>4</v>
      </c>
      <c r="AV21" s="179">
        <v>1.66E-6</v>
      </c>
      <c r="AW21" s="209">
        <v>46</v>
      </c>
    </row>
    <row r="22" spans="1:49" ht="16" customHeight="1" x14ac:dyDescent="0.15">
      <c r="A22" s="28" t="s">
        <v>516</v>
      </c>
      <c r="B22" s="225">
        <v>3</v>
      </c>
      <c r="C22" s="28">
        <v>11</v>
      </c>
      <c r="D22" s="28" t="s">
        <v>122</v>
      </c>
      <c r="E22" s="28">
        <v>2</v>
      </c>
      <c r="F22" s="28">
        <v>27</v>
      </c>
      <c r="G22" s="28">
        <v>2019</v>
      </c>
      <c r="H22" s="29">
        <v>35.854833333333332</v>
      </c>
      <c r="I22" s="35">
        <v>25.296166666666668</v>
      </c>
      <c r="J22" s="30">
        <v>119.869</v>
      </c>
      <c r="K22" s="31">
        <v>15.988200000000001</v>
      </c>
      <c r="L22" s="31">
        <v>39.239800000000002</v>
      </c>
      <c r="M22" s="31">
        <v>0.1183</v>
      </c>
      <c r="N22" s="31">
        <v>88.508099999999999</v>
      </c>
      <c r="O22" s="31">
        <v>231.26599999999999</v>
      </c>
      <c r="P22" s="31">
        <v>15.9687</v>
      </c>
      <c r="Q22" s="226">
        <v>29.020600000000002</v>
      </c>
      <c r="R22" s="34" t="s">
        <v>716</v>
      </c>
      <c r="S22" s="34" t="s">
        <v>940</v>
      </c>
      <c r="Y22" s="174">
        <v>4064</v>
      </c>
      <c r="Z22" s="174">
        <v>40</v>
      </c>
      <c r="AA22" s="164">
        <v>119.65300000000001</v>
      </c>
      <c r="AB22" s="164">
        <v>0.21199999999999999</v>
      </c>
      <c r="AC22" s="175">
        <v>40</v>
      </c>
      <c r="AD22" s="176">
        <v>15.994</v>
      </c>
      <c r="AE22" s="176">
        <v>5.0000000000000001E-3</v>
      </c>
      <c r="AF22" s="175">
        <v>40</v>
      </c>
      <c r="AG22" s="176">
        <v>39.241</v>
      </c>
      <c r="AH22" s="176">
        <v>1E-3</v>
      </c>
      <c r="AI22" s="175">
        <v>40</v>
      </c>
      <c r="AJ22" s="175">
        <v>88</v>
      </c>
      <c r="AK22" s="164">
        <v>2</v>
      </c>
      <c r="AL22" s="227">
        <v>7.1999999999999998E-3</v>
      </c>
      <c r="AM22" s="175">
        <v>44</v>
      </c>
      <c r="AN22" s="175">
        <v>40</v>
      </c>
      <c r="AO22" s="175">
        <v>43</v>
      </c>
      <c r="AP22" s="164">
        <v>1</v>
      </c>
      <c r="AQ22" s="178">
        <v>9.0300000000000005E-2</v>
      </c>
      <c r="AR22" s="175">
        <v>38</v>
      </c>
      <c r="AS22" s="175">
        <v>40</v>
      </c>
      <c r="AT22" s="175">
        <v>151</v>
      </c>
      <c r="AU22" s="164">
        <v>2.5</v>
      </c>
      <c r="AV22" s="179">
        <v>1.66E-6</v>
      </c>
      <c r="AW22" s="209">
        <v>46</v>
      </c>
    </row>
    <row r="23" spans="1:49" ht="16" customHeight="1" x14ac:dyDescent="0.15">
      <c r="A23" s="28" t="s">
        <v>516</v>
      </c>
      <c r="B23" s="225">
        <v>3</v>
      </c>
      <c r="C23" s="28">
        <v>12</v>
      </c>
      <c r="D23" s="28" t="s">
        <v>122</v>
      </c>
      <c r="E23" s="28">
        <v>2</v>
      </c>
      <c r="F23" s="28">
        <v>27</v>
      </c>
      <c r="G23" s="28">
        <v>2019</v>
      </c>
      <c r="H23" s="29">
        <v>35.854833333333332</v>
      </c>
      <c r="I23" s="35">
        <v>25.296166666666668</v>
      </c>
      <c r="J23" s="30">
        <v>98.378</v>
      </c>
      <c r="K23" s="31">
        <v>15.9953</v>
      </c>
      <c r="L23" s="31">
        <v>39.241700000000002</v>
      </c>
      <c r="M23" s="31">
        <v>0.1154</v>
      </c>
      <c r="N23" s="31">
        <v>88.4602</v>
      </c>
      <c r="O23" s="31">
        <v>231.82900000000001</v>
      </c>
      <c r="P23" s="31">
        <v>15.9793</v>
      </c>
      <c r="Q23" s="226">
        <v>29.019600000000001</v>
      </c>
      <c r="R23" s="34" t="s">
        <v>717</v>
      </c>
      <c r="S23" s="34" t="s">
        <v>940</v>
      </c>
      <c r="Y23" s="174">
        <v>4064</v>
      </c>
      <c r="Z23" s="174">
        <v>38</v>
      </c>
      <c r="AA23" s="164">
        <v>98.620999999999995</v>
      </c>
      <c r="AB23" s="164">
        <v>0.185</v>
      </c>
      <c r="AC23" s="175">
        <v>38</v>
      </c>
      <c r="AD23" s="176">
        <v>15.994</v>
      </c>
      <c r="AE23" s="176">
        <v>2E-3</v>
      </c>
      <c r="AF23" s="175">
        <v>38</v>
      </c>
      <c r="AG23" s="176">
        <v>39.241</v>
      </c>
      <c r="AH23" s="176">
        <v>1E-3</v>
      </c>
      <c r="AI23" s="175">
        <v>38</v>
      </c>
      <c r="AJ23" s="175">
        <v>91</v>
      </c>
      <c r="AK23" s="164">
        <v>2</v>
      </c>
      <c r="AL23" s="227">
        <v>7.1999999999999998E-3</v>
      </c>
      <c r="AM23" s="175">
        <v>44</v>
      </c>
      <c r="AN23" s="175">
        <v>38</v>
      </c>
      <c r="AO23" s="175">
        <v>42</v>
      </c>
      <c r="AP23" s="164">
        <v>1</v>
      </c>
      <c r="AQ23" s="178">
        <v>9.0300000000000005E-2</v>
      </c>
      <c r="AR23" s="175">
        <v>38</v>
      </c>
      <c r="AS23" s="175">
        <v>38</v>
      </c>
      <c r="AT23" s="175">
        <v>155</v>
      </c>
      <c r="AU23" s="164">
        <v>3</v>
      </c>
      <c r="AV23" s="179">
        <v>1.66E-6</v>
      </c>
      <c r="AW23" s="209">
        <v>46</v>
      </c>
    </row>
    <row r="24" spans="1:49" ht="16" customHeight="1" x14ac:dyDescent="0.15">
      <c r="A24" s="28" t="s">
        <v>516</v>
      </c>
      <c r="B24" s="225">
        <v>3</v>
      </c>
      <c r="C24" s="28">
        <v>14</v>
      </c>
      <c r="D24" s="28" t="s">
        <v>19</v>
      </c>
      <c r="E24" s="28">
        <v>2</v>
      </c>
      <c r="F24" s="28">
        <v>27</v>
      </c>
      <c r="G24" s="28">
        <v>2019</v>
      </c>
      <c r="H24" s="29">
        <v>35.854833333333332</v>
      </c>
      <c r="I24" s="35">
        <v>25.296166666666668</v>
      </c>
      <c r="J24" s="30">
        <v>90.59</v>
      </c>
      <c r="K24" s="31">
        <v>15.984400000000001</v>
      </c>
      <c r="L24" s="31">
        <v>39.238900000000001</v>
      </c>
      <c r="M24" s="31">
        <v>0.1101</v>
      </c>
      <c r="N24" s="31">
        <v>88.474900000000005</v>
      </c>
      <c r="O24" s="31">
        <v>231.24700000000001</v>
      </c>
      <c r="P24" s="31">
        <v>15.9697</v>
      </c>
      <c r="Q24" s="226">
        <v>29.0197</v>
      </c>
      <c r="R24" s="34" t="s">
        <v>711</v>
      </c>
      <c r="T24" s="34" t="s">
        <v>718</v>
      </c>
      <c r="U24" s="34" t="s">
        <v>718</v>
      </c>
      <c r="V24" s="34" t="s">
        <v>719</v>
      </c>
      <c r="W24" s="34" t="s">
        <v>942</v>
      </c>
      <c r="X24" s="58" t="s">
        <v>943</v>
      </c>
      <c r="Y24" s="174">
        <v>4064</v>
      </c>
      <c r="Z24" s="174">
        <v>89</v>
      </c>
      <c r="AA24" s="164">
        <v>90.430999999999997</v>
      </c>
      <c r="AB24" s="164">
        <v>0.27700000000000002</v>
      </c>
      <c r="AC24" s="175">
        <v>89</v>
      </c>
      <c r="AD24" s="176">
        <v>15.993</v>
      </c>
      <c r="AE24" s="176">
        <v>6.0000000000000001E-3</v>
      </c>
      <c r="AF24" s="175">
        <v>89</v>
      </c>
      <c r="AG24" s="176">
        <v>39.241</v>
      </c>
      <c r="AH24" s="176">
        <v>2E-3</v>
      </c>
      <c r="AI24" s="175">
        <v>89</v>
      </c>
      <c r="AJ24" s="175">
        <v>96</v>
      </c>
      <c r="AK24" s="164">
        <v>3</v>
      </c>
      <c r="AL24" s="227">
        <v>7.1999999999999998E-3</v>
      </c>
      <c r="AM24" s="175">
        <v>44</v>
      </c>
      <c r="AN24" s="175">
        <v>89</v>
      </c>
      <c r="AO24" s="175">
        <v>42</v>
      </c>
      <c r="AP24" s="164">
        <v>0.5</v>
      </c>
      <c r="AQ24" s="178">
        <v>9.0300000000000005E-2</v>
      </c>
      <c r="AR24" s="175">
        <v>38</v>
      </c>
      <c r="AS24" s="175">
        <v>89</v>
      </c>
      <c r="AT24" s="175">
        <v>157</v>
      </c>
      <c r="AU24" s="164">
        <v>4.5</v>
      </c>
      <c r="AV24" s="179">
        <v>1.66E-6</v>
      </c>
      <c r="AW24" s="209">
        <v>46</v>
      </c>
    </row>
    <row r="25" spans="1:49" ht="16" customHeight="1" x14ac:dyDescent="0.15">
      <c r="A25" s="28" t="s">
        <v>516</v>
      </c>
      <c r="B25" s="225">
        <v>3</v>
      </c>
      <c r="C25" s="28">
        <v>15</v>
      </c>
      <c r="D25" s="28" t="s">
        <v>122</v>
      </c>
      <c r="E25" s="28">
        <v>2</v>
      </c>
      <c r="F25" s="28">
        <v>27</v>
      </c>
      <c r="G25" s="28">
        <v>2019</v>
      </c>
      <c r="H25" s="29">
        <v>35.854833333333332</v>
      </c>
      <c r="I25" s="35">
        <v>25.296166666666668</v>
      </c>
      <c r="J25" s="30">
        <v>88.983999999999995</v>
      </c>
      <c r="K25" s="31">
        <v>15.988799999999999</v>
      </c>
      <c r="L25" s="31">
        <v>39.240499999999997</v>
      </c>
      <c r="M25" s="31">
        <v>0.1212</v>
      </c>
      <c r="N25" s="31">
        <v>88.466099999999997</v>
      </c>
      <c r="O25" s="31">
        <v>231.423</v>
      </c>
      <c r="P25" s="31">
        <v>15.974399999999999</v>
      </c>
      <c r="Q25" s="226">
        <v>29.0198</v>
      </c>
      <c r="R25" s="34" t="s">
        <v>720</v>
      </c>
      <c r="S25" s="34" t="s">
        <v>940</v>
      </c>
      <c r="Y25" s="174">
        <v>4064</v>
      </c>
      <c r="Z25" s="174">
        <v>89</v>
      </c>
      <c r="AA25" s="164">
        <v>90.430999999999997</v>
      </c>
      <c r="AB25" s="164">
        <v>0.27700000000000002</v>
      </c>
      <c r="AC25" s="175">
        <v>89</v>
      </c>
      <c r="AD25" s="176">
        <v>15.993</v>
      </c>
      <c r="AE25" s="176">
        <v>6.0000000000000001E-3</v>
      </c>
      <c r="AF25" s="175">
        <v>89</v>
      </c>
      <c r="AG25" s="176">
        <v>39.241</v>
      </c>
      <c r="AH25" s="176">
        <v>2E-3</v>
      </c>
      <c r="AI25" s="175">
        <v>89</v>
      </c>
      <c r="AJ25" s="175">
        <v>96</v>
      </c>
      <c r="AK25" s="164">
        <v>3</v>
      </c>
      <c r="AL25" s="227">
        <v>7.1999999999999998E-3</v>
      </c>
      <c r="AM25" s="175">
        <v>44</v>
      </c>
      <c r="AN25" s="175">
        <v>89</v>
      </c>
      <c r="AO25" s="175">
        <v>42</v>
      </c>
      <c r="AP25" s="164">
        <v>0.5</v>
      </c>
      <c r="AQ25" s="178">
        <v>9.0300000000000005E-2</v>
      </c>
      <c r="AR25" s="175">
        <v>38</v>
      </c>
      <c r="AS25" s="175">
        <v>89</v>
      </c>
      <c r="AT25" s="175">
        <v>157</v>
      </c>
      <c r="AU25" s="164">
        <v>4.5</v>
      </c>
      <c r="AV25" s="179">
        <v>1.66E-6</v>
      </c>
      <c r="AW25" s="209">
        <v>46</v>
      </c>
    </row>
    <row r="26" spans="1:49" ht="16" customHeight="1" x14ac:dyDescent="0.15">
      <c r="A26" s="28" t="s">
        <v>516</v>
      </c>
      <c r="B26" s="225">
        <v>3</v>
      </c>
      <c r="C26" s="28">
        <v>16</v>
      </c>
      <c r="D26" s="28" t="s">
        <v>122</v>
      </c>
      <c r="E26" s="28">
        <v>2</v>
      </c>
      <c r="F26" s="28">
        <v>27</v>
      </c>
      <c r="G26" s="28">
        <v>2019</v>
      </c>
      <c r="H26" s="29">
        <v>35.854833333333332</v>
      </c>
      <c r="I26" s="35">
        <v>25.296166666666668</v>
      </c>
      <c r="J26" s="30">
        <v>69.664000000000001</v>
      </c>
      <c r="K26" s="31">
        <v>15.985200000000001</v>
      </c>
      <c r="L26" s="31">
        <v>39.239800000000002</v>
      </c>
      <c r="M26" s="31">
        <v>0.1074</v>
      </c>
      <c r="N26" s="31">
        <v>88.533600000000007</v>
      </c>
      <c r="O26" s="31">
        <v>231.71899999999999</v>
      </c>
      <c r="P26" s="31">
        <v>15.973800000000001</v>
      </c>
      <c r="Q26" s="226">
        <v>29.019400000000001</v>
      </c>
      <c r="R26" s="34" t="s">
        <v>721</v>
      </c>
      <c r="S26" s="34" t="s">
        <v>940</v>
      </c>
      <c r="Y26" s="174">
        <v>4064</v>
      </c>
      <c r="Z26" s="174">
        <v>51</v>
      </c>
      <c r="AA26" s="164">
        <v>69.581000000000003</v>
      </c>
      <c r="AB26" s="164">
        <v>0.10199999999999999</v>
      </c>
      <c r="AC26" s="175">
        <v>51</v>
      </c>
      <c r="AD26" s="176">
        <v>15.987</v>
      </c>
      <c r="AE26" s="176">
        <v>3.0000000000000001E-3</v>
      </c>
      <c r="AF26" s="175">
        <v>51</v>
      </c>
      <c r="AG26" s="176">
        <v>39.24</v>
      </c>
      <c r="AH26" s="176">
        <v>0</v>
      </c>
      <c r="AI26" s="175">
        <v>51</v>
      </c>
      <c r="AJ26" s="175">
        <v>91</v>
      </c>
      <c r="AK26" s="164">
        <v>1.5</v>
      </c>
      <c r="AL26" s="227">
        <v>7.1999999999999998E-3</v>
      </c>
      <c r="AM26" s="175">
        <v>44</v>
      </c>
      <c r="AN26" s="175">
        <v>51</v>
      </c>
      <c r="AO26" s="175">
        <v>42</v>
      </c>
      <c r="AP26" s="164">
        <v>1</v>
      </c>
      <c r="AQ26" s="178">
        <v>9.0300000000000005E-2</v>
      </c>
      <c r="AR26" s="175">
        <v>38</v>
      </c>
      <c r="AS26" s="175">
        <v>51</v>
      </c>
      <c r="AT26" s="175">
        <v>154</v>
      </c>
      <c r="AU26" s="164">
        <v>4.5</v>
      </c>
      <c r="AV26" s="179">
        <v>1.66E-6</v>
      </c>
      <c r="AW26" s="209">
        <v>46</v>
      </c>
    </row>
    <row r="27" spans="1:49" ht="16" customHeight="1" x14ac:dyDescent="0.15">
      <c r="A27" s="28" t="s">
        <v>516</v>
      </c>
      <c r="B27" s="225">
        <v>3</v>
      </c>
      <c r="C27" s="28">
        <v>18</v>
      </c>
      <c r="D27" s="28" t="s">
        <v>122</v>
      </c>
      <c r="E27" s="28">
        <v>2</v>
      </c>
      <c r="F27" s="28">
        <v>27</v>
      </c>
      <c r="G27" s="28">
        <v>2019</v>
      </c>
      <c r="H27" s="29">
        <v>35.854833333333332</v>
      </c>
      <c r="I27" s="35">
        <v>25.296166666666668</v>
      </c>
      <c r="J27" s="30">
        <v>50.366</v>
      </c>
      <c r="K27" s="31">
        <v>15.9937</v>
      </c>
      <c r="L27" s="31">
        <v>39.2425</v>
      </c>
      <c r="M27" s="31">
        <v>0.12039999999999999</v>
      </c>
      <c r="N27" s="31">
        <v>88.390699999999995</v>
      </c>
      <c r="O27" s="31">
        <v>231.83699999999999</v>
      </c>
      <c r="P27" s="31">
        <v>15.9855</v>
      </c>
      <c r="Q27" s="226">
        <v>29.018799999999999</v>
      </c>
      <c r="R27" s="34" t="s">
        <v>722</v>
      </c>
      <c r="S27" s="34" t="s">
        <v>940</v>
      </c>
      <c r="Y27" s="174">
        <v>4064</v>
      </c>
      <c r="Z27" s="174">
        <v>44</v>
      </c>
      <c r="AA27" s="164">
        <v>49.841000000000001</v>
      </c>
      <c r="AB27" s="164">
        <v>0.17799999999999999</v>
      </c>
      <c r="AC27" s="175">
        <v>44</v>
      </c>
      <c r="AD27" s="176">
        <v>15.997999999999999</v>
      </c>
      <c r="AE27" s="176">
        <v>1E-3</v>
      </c>
      <c r="AF27" s="175">
        <v>44</v>
      </c>
      <c r="AG27" s="176">
        <v>39.244</v>
      </c>
      <c r="AH27" s="176">
        <v>1E-3</v>
      </c>
      <c r="AI27" s="175">
        <v>44</v>
      </c>
      <c r="AJ27" s="175">
        <v>96</v>
      </c>
      <c r="AK27" s="164">
        <v>2</v>
      </c>
      <c r="AL27" s="227">
        <v>7.1999999999999998E-3</v>
      </c>
      <c r="AM27" s="175">
        <v>44</v>
      </c>
      <c r="AN27" s="175">
        <v>44</v>
      </c>
      <c r="AO27" s="175">
        <v>42</v>
      </c>
      <c r="AP27" s="164">
        <v>1</v>
      </c>
      <c r="AQ27" s="178">
        <v>9.0300000000000005E-2</v>
      </c>
      <c r="AR27" s="175">
        <v>38</v>
      </c>
      <c r="AS27" s="175">
        <v>44</v>
      </c>
      <c r="AT27" s="175">
        <v>157</v>
      </c>
      <c r="AU27" s="164">
        <v>5</v>
      </c>
      <c r="AV27" s="179">
        <v>1.66E-6</v>
      </c>
      <c r="AW27" s="209">
        <v>46</v>
      </c>
    </row>
    <row r="28" spans="1:49" ht="16" customHeight="1" x14ac:dyDescent="0.15">
      <c r="A28" s="28" t="s">
        <v>516</v>
      </c>
      <c r="B28" s="225">
        <v>3</v>
      </c>
      <c r="C28" s="28">
        <v>19</v>
      </c>
      <c r="D28" s="28" t="s">
        <v>122</v>
      </c>
      <c r="E28" s="28">
        <v>2</v>
      </c>
      <c r="F28" s="28">
        <v>27</v>
      </c>
      <c r="G28" s="28">
        <v>2019</v>
      </c>
      <c r="H28" s="29">
        <v>35.854833333333332</v>
      </c>
      <c r="I28" s="35">
        <v>25.296166666666668</v>
      </c>
      <c r="J28" s="30">
        <v>20.184000000000001</v>
      </c>
      <c r="K28" s="31">
        <v>15.990600000000001</v>
      </c>
      <c r="L28" s="31">
        <v>39.244599999999998</v>
      </c>
      <c r="M28" s="31">
        <v>0.125</v>
      </c>
      <c r="N28" s="31">
        <v>88.359499999999997</v>
      </c>
      <c r="O28" s="31">
        <v>232.417</v>
      </c>
      <c r="P28" s="31">
        <v>15.987299999999999</v>
      </c>
      <c r="Q28" s="226">
        <v>29.0199</v>
      </c>
      <c r="R28" s="34" t="s">
        <v>723</v>
      </c>
      <c r="S28" s="34" t="s">
        <v>940</v>
      </c>
      <c r="Y28" s="174">
        <v>4064</v>
      </c>
      <c r="Z28" s="174">
        <v>51</v>
      </c>
      <c r="AA28" s="164">
        <v>20.116</v>
      </c>
      <c r="AB28" s="164">
        <v>0.155</v>
      </c>
      <c r="AC28" s="175">
        <v>51</v>
      </c>
      <c r="AD28" s="176">
        <v>15.991</v>
      </c>
      <c r="AE28" s="176">
        <v>1E-3</v>
      </c>
      <c r="AF28" s="175">
        <v>51</v>
      </c>
      <c r="AG28" s="176">
        <v>39.244999999999997</v>
      </c>
      <c r="AH28" s="176">
        <v>0</v>
      </c>
      <c r="AI28" s="175">
        <v>51</v>
      </c>
      <c r="AJ28" s="175">
        <v>96</v>
      </c>
      <c r="AK28" s="164">
        <v>2</v>
      </c>
      <c r="AL28" s="227">
        <v>7.1999999999999998E-3</v>
      </c>
      <c r="AM28" s="175">
        <v>44</v>
      </c>
      <c r="AN28" s="175">
        <v>51</v>
      </c>
      <c r="AO28" s="175">
        <v>42</v>
      </c>
      <c r="AP28" s="164">
        <v>1</v>
      </c>
      <c r="AQ28" s="178">
        <v>9.0300000000000005E-2</v>
      </c>
      <c r="AR28" s="175">
        <v>38</v>
      </c>
      <c r="AS28" s="175">
        <v>51</v>
      </c>
      <c r="AT28" s="175">
        <v>157</v>
      </c>
      <c r="AU28" s="164">
        <v>5</v>
      </c>
      <c r="AV28" s="179">
        <v>1.66E-6</v>
      </c>
      <c r="AW28" s="209">
        <v>46</v>
      </c>
    </row>
    <row r="29" spans="1:49" ht="16" customHeight="1" x14ac:dyDescent="0.15">
      <c r="A29" s="28" t="s">
        <v>516</v>
      </c>
      <c r="B29" s="225">
        <v>3</v>
      </c>
      <c r="C29" s="28">
        <v>21</v>
      </c>
      <c r="D29" s="28" t="s">
        <v>19</v>
      </c>
      <c r="E29" s="28">
        <v>2</v>
      </c>
      <c r="F29" s="28">
        <v>27</v>
      </c>
      <c r="G29" s="28">
        <v>2019</v>
      </c>
      <c r="H29" s="29">
        <v>35.854833333333332</v>
      </c>
      <c r="I29" s="35">
        <v>25.296166666666668</v>
      </c>
      <c r="J29" s="30">
        <v>9.5890000000000004</v>
      </c>
      <c r="K29" s="31">
        <v>15.9885</v>
      </c>
      <c r="L29" s="31">
        <v>39.244799999999998</v>
      </c>
      <c r="M29" s="31">
        <v>0.11559999999999999</v>
      </c>
      <c r="N29" s="31">
        <v>88.348699999999994</v>
      </c>
      <c r="O29" s="31">
        <v>232.37</v>
      </c>
      <c r="P29" s="31">
        <v>15.9869</v>
      </c>
      <c r="Q29" s="226">
        <v>29.020199999999999</v>
      </c>
      <c r="R29" s="34" t="s">
        <v>711</v>
      </c>
      <c r="T29" s="34" t="s">
        <v>724</v>
      </c>
      <c r="U29" s="34" t="s">
        <v>724</v>
      </c>
      <c r="V29" s="34" t="s">
        <v>725</v>
      </c>
      <c r="W29" s="34" t="s">
        <v>944</v>
      </c>
      <c r="X29" s="58" t="s">
        <v>945</v>
      </c>
      <c r="Y29" s="174">
        <v>4064</v>
      </c>
      <c r="Z29" s="174">
        <v>84</v>
      </c>
      <c r="AA29" s="164">
        <v>9.6630000000000003</v>
      </c>
      <c r="AB29" s="164">
        <v>0.17799999999999999</v>
      </c>
      <c r="AC29" s="175">
        <v>84</v>
      </c>
      <c r="AD29" s="176">
        <v>15.989000000000001</v>
      </c>
      <c r="AE29" s="176">
        <v>1E-3</v>
      </c>
      <c r="AF29" s="175">
        <v>84</v>
      </c>
      <c r="AG29" s="176">
        <v>39.244999999999997</v>
      </c>
      <c r="AH29" s="176">
        <v>0</v>
      </c>
      <c r="AI29" s="175">
        <v>84</v>
      </c>
      <c r="AJ29" s="175">
        <v>95</v>
      </c>
      <c r="AK29" s="164">
        <v>1.5</v>
      </c>
      <c r="AL29" s="227">
        <v>7.1999999999999998E-3</v>
      </c>
      <c r="AM29" s="175">
        <v>44</v>
      </c>
      <c r="AN29" s="175">
        <v>84</v>
      </c>
      <c r="AO29" s="175">
        <v>42</v>
      </c>
      <c r="AP29" s="164">
        <v>1</v>
      </c>
      <c r="AQ29" s="178">
        <v>9.0300000000000005E-2</v>
      </c>
      <c r="AR29" s="175">
        <v>38</v>
      </c>
      <c r="AS29" s="175">
        <v>84</v>
      </c>
      <c r="AT29" s="175">
        <v>156</v>
      </c>
      <c r="AU29" s="164">
        <v>3.5</v>
      </c>
      <c r="AV29" s="179">
        <v>1.66E-6</v>
      </c>
      <c r="AW29" s="209">
        <v>46</v>
      </c>
    </row>
    <row r="30" spans="1:49" ht="16" customHeight="1" x14ac:dyDescent="0.15">
      <c r="A30" s="28" t="s">
        <v>516</v>
      </c>
      <c r="B30" s="225">
        <v>3</v>
      </c>
      <c r="C30" s="28">
        <v>24</v>
      </c>
      <c r="D30" s="28" t="s">
        <v>122</v>
      </c>
      <c r="E30" s="28">
        <v>2</v>
      </c>
      <c r="F30" s="28">
        <v>27</v>
      </c>
      <c r="G30" s="28">
        <v>2019</v>
      </c>
      <c r="H30" s="29">
        <v>35.854833333333332</v>
      </c>
      <c r="I30" s="35">
        <v>25.296166666666668</v>
      </c>
      <c r="J30" s="30">
        <v>9.8490000000000002</v>
      </c>
      <c r="K30" s="31">
        <v>15.9879</v>
      </c>
      <c r="L30" s="31">
        <v>39.244399999999999</v>
      </c>
      <c r="M30" s="31">
        <v>0.1154</v>
      </c>
      <c r="N30" s="31">
        <v>88.351200000000006</v>
      </c>
      <c r="O30" s="31">
        <v>232.61799999999999</v>
      </c>
      <c r="P30" s="31">
        <v>15.9863</v>
      </c>
      <c r="Q30" s="226">
        <v>29.02</v>
      </c>
      <c r="R30" s="34" t="s">
        <v>726</v>
      </c>
      <c r="S30" s="34" t="s">
        <v>940</v>
      </c>
      <c r="Y30" s="174">
        <v>4064</v>
      </c>
      <c r="Z30" s="174">
        <v>84</v>
      </c>
      <c r="AA30" s="164">
        <v>9.6630000000000003</v>
      </c>
      <c r="AB30" s="164">
        <v>0.17799999999999999</v>
      </c>
      <c r="AC30" s="175">
        <v>84</v>
      </c>
      <c r="AD30" s="176">
        <v>15.989000000000001</v>
      </c>
      <c r="AE30" s="176">
        <v>1E-3</v>
      </c>
      <c r="AF30" s="175">
        <v>84</v>
      </c>
      <c r="AG30" s="176">
        <v>39.244999999999997</v>
      </c>
      <c r="AH30" s="176">
        <v>0</v>
      </c>
      <c r="AI30" s="175">
        <v>84</v>
      </c>
      <c r="AJ30" s="175">
        <v>95</v>
      </c>
      <c r="AK30" s="164">
        <v>1.5</v>
      </c>
      <c r="AL30" s="227">
        <v>7.1999999999999998E-3</v>
      </c>
      <c r="AM30" s="175">
        <v>44</v>
      </c>
      <c r="AN30" s="175">
        <v>84</v>
      </c>
      <c r="AO30" s="175">
        <v>42</v>
      </c>
      <c r="AP30" s="164">
        <v>1</v>
      </c>
      <c r="AQ30" s="178">
        <v>9.0300000000000005E-2</v>
      </c>
      <c r="AR30" s="175">
        <v>38</v>
      </c>
      <c r="AS30" s="175">
        <v>84</v>
      </c>
      <c r="AT30" s="175">
        <v>156</v>
      </c>
      <c r="AU30" s="164">
        <v>3.5</v>
      </c>
      <c r="AV30" s="179">
        <v>1.66E-6</v>
      </c>
      <c r="AW30" s="209">
        <v>46</v>
      </c>
    </row>
    <row r="31" spans="1:49" s="46" customFormat="1" ht="16" customHeight="1" x14ac:dyDescent="0.15">
      <c r="A31" s="37" t="s">
        <v>516</v>
      </c>
      <c r="B31" s="230">
        <v>8</v>
      </c>
      <c r="C31" s="37">
        <v>11</v>
      </c>
      <c r="D31" s="37" t="s">
        <v>122</v>
      </c>
      <c r="E31" s="37">
        <v>2</v>
      </c>
      <c r="F31" s="37">
        <v>28</v>
      </c>
      <c r="G31" s="37">
        <v>2019</v>
      </c>
      <c r="H31" s="38">
        <v>35.950499999999998</v>
      </c>
      <c r="I31" s="39">
        <v>23.758166666666668</v>
      </c>
      <c r="J31" s="40">
        <v>103.178</v>
      </c>
      <c r="K31" s="41">
        <v>15.6351</v>
      </c>
      <c r="L31" s="41">
        <v>39.186700000000002</v>
      </c>
      <c r="M31" s="41">
        <v>7.9100000000000004E-2</v>
      </c>
      <c r="N31" s="41">
        <v>88.705799999999996</v>
      </c>
      <c r="O31" s="41">
        <v>234.964</v>
      </c>
      <c r="P31" s="41">
        <v>15.618499999999999</v>
      </c>
      <c r="Q31" s="231">
        <v>29.061699999999998</v>
      </c>
      <c r="R31" s="45" t="s">
        <v>727</v>
      </c>
      <c r="S31" s="45" t="s">
        <v>946</v>
      </c>
      <c r="T31" s="45"/>
      <c r="U31" s="45"/>
      <c r="V31" s="45"/>
      <c r="W31" s="45"/>
      <c r="X31" s="57"/>
      <c r="Y31" s="60"/>
      <c r="Z31" s="60"/>
      <c r="AA31" s="158"/>
      <c r="AB31" s="158"/>
      <c r="AC31" s="166"/>
      <c r="AD31" s="155"/>
      <c r="AE31" s="155"/>
      <c r="AF31" s="166"/>
      <c r="AG31" s="155"/>
      <c r="AH31" s="155"/>
      <c r="AI31" s="166"/>
      <c r="AJ31" s="166"/>
      <c r="AK31" s="158"/>
      <c r="AL31" s="232"/>
      <c r="AM31" s="166"/>
      <c r="AN31" s="166"/>
      <c r="AO31" s="166"/>
      <c r="AP31" s="158"/>
      <c r="AQ31" s="169"/>
      <c r="AR31" s="166"/>
      <c r="AS31" s="166"/>
      <c r="AT31" s="166"/>
      <c r="AU31" s="158"/>
      <c r="AV31" s="172"/>
      <c r="AW31" s="210"/>
    </row>
    <row r="32" spans="1:49" ht="16" customHeight="1" x14ac:dyDescent="0.15">
      <c r="A32" s="28" t="s">
        <v>516</v>
      </c>
      <c r="B32" s="225">
        <v>8</v>
      </c>
      <c r="C32" s="28">
        <v>12</v>
      </c>
      <c r="D32" s="28" t="s">
        <v>122</v>
      </c>
      <c r="E32" s="28">
        <v>2</v>
      </c>
      <c r="F32" s="28">
        <v>28</v>
      </c>
      <c r="G32" s="28">
        <v>2019</v>
      </c>
      <c r="H32" s="29">
        <v>35.950499999999998</v>
      </c>
      <c r="I32" s="35">
        <v>23.758166666666668</v>
      </c>
      <c r="J32" s="30">
        <v>19.890999999999998</v>
      </c>
      <c r="K32" s="31">
        <v>15.6174</v>
      </c>
      <c r="L32" s="31">
        <v>39.183300000000003</v>
      </c>
      <c r="M32" s="31">
        <v>6.4100000000000004E-2</v>
      </c>
      <c r="N32" s="31">
        <v>88.673500000000004</v>
      </c>
      <c r="O32" s="31">
        <v>235.66499999999999</v>
      </c>
      <c r="P32" s="31">
        <v>15.6143</v>
      </c>
      <c r="Q32" s="226">
        <v>29.060099999999998</v>
      </c>
      <c r="R32" s="34" t="s">
        <v>728</v>
      </c>
      <c r="S32" s="34" t="s">
        <v>946</v>
      </c>
    </row>
    <row r="33" spans="1:49" ht="16" customHeight="1" x14ac:dyDescent="0.15">
      <c r="A33" s="28" t="s">
        <v>516</v>
      </c>
      <c r="B33" s="225">
        <v>8</v>
      </c>
      <c r="C33" s="28">
        <v>13</v>
      </c>
      <c r="D33" s="28" t="s">
        <v>122</v>
      </c>
      <c r="E33" s="28">
        <v>2</v>
      </c>
      <c r="F33" s="28">
        <v>28</v>
      </c>
      <c r="G33" s="28">
        <v>2019</v>
      </c>
      <c r="H33" s="29">
        <v>35.950499999999998</v>
      </c>
      <c r="I33" s="35">
        <v>23.758166666666668</v>
      </c>
      <c r="J33" s="30">
        <v>3.8919999999999999</v>
      </c>
      <c r="K33" s="31">
        <v>15.6137</v>
      </c>
      <c r="L33" s="31">
        <v>39.178800000000003</v>
      </c>
      <c r="M33" s="31">
        <v>5.2200000000000003E-2</v>
      </c>
      <c r="N33" s="31">
        <v>88.591300000000004</v>
      </c>
      <c r="O33" s="31">
        <v>236.29900000000001</v>
      </c>
      <c r="P33" s="31">
        <v>15.613</v>
      </c>
      <c r="Q33" s="226">
        <v>29.056899999999999</v>
      </c>
      <c r="R33" s="34" t="s">
        <v>729</v>
      </c>
      <c r="S33" s="34" t="s">
        <v>946</v>
      </c>
    </row>
    <row r="34" spans="1:49" s="46" customFormat="1" ht="16" customHeight="1" x14ac:dyDescent="0.15">
      <c r="A34" s="37" t="s">
        <v>516</v>
      </c>
      <c r="B34" s="230">
        <v>15</v>
      </c>
      <c r="C34" s="37">
        <v>3</v>
      </c>
      <c r="D34" s="37" t="s">
        <v>122</v>
      </c>
      <c r="E34" s="37">
        <v>3</v>
      </c>
      <c r="F34" s="37">
        <v>1</v>
      </c>
      <c r="G34" s="37">
        <v>2019</v>
      </c>
      <c r="H34" s="38">
        <v>35.950333333333333</v>
      </c>
      <c r="I34" s="39">
        <v>23.758166666666668</v>
      </c>
      <c r="J34" s="40">
        <v>301.55500000000001</v>
      </c>
      <c r="K34" s="41">
        <v>15.4924</v>
      </c>
      <c r="L34" s="41">
        <v>39.146999999999998</v>
      </c>
      <c r="M34" s="41">
        <v>3.6900000000000002E-2</v>
      </c>
      <c r="N34" s="41">
        <v>89.133700000000005</v>
      </c>
      <c r="O34" s="41">
        <v>230.94300000000001</v>
      </c>
      <c r="P34" s="41">
        <v>15.444000000000001</v>
      </c>
      <c r="Q34" s="231">
        <v>29.0716</v>
      </c>
      <c r="R34" s="45" t="s">
        <v>730</v>
      </c>
      <c r="S34" s="45" t="s">
        <v>947</v>
      </c>
      <c r="T34" s="45"/>
      <c r="U34" s="45"/>
      <c r="V34" s="45"/>
      <c r="W34" s="45"/>
      <c r="X34" s="57"/>
      <c r="Y34" s="60"/>
      <c r="Z34" s="60"/>
      <c r="AA34" s="158"/>
      <c r="AB34" s="158"/>
      <c r="AC34" s="166"/>
      <c r="AD34" s="155"/>
      <c r="AE34" s="155"/>
      <c r="AF34" s="166"/>
      <c r="AG34" s="155"/>
      <c r="AH34" s="155"/>
      <c r="AI34" s="166"/>
      <c r="AJ34" s="166"/>
      <c r="AK34" s="158"/>
      <c r="AL34" s="232"/>
      <c r="AM34" s="166"/>
      <c r="AN34" s="166"/>
      <c r="AO34" s="166"/>
      <c r="AP34" s="158"/>
      <c r="AQ34" s="169"/>
      <c r="AR34" s="166"/>
      <c r="AS34" s="166"/>
      <c r="AT34" s="166"/>
      <c r="AU34" s="158"/>
      <c r="AV34" s="172"/>
      <c r="AW34" s="210"/>
    </row>
    <row r="35" spans="1:49" ht="16" customHeight="1" x14ac:dyDescent="0.15">
      <c r="A35" s="28" t="s">
        <v>516</v>
      </c>
      <c r="B35" s="225">
        <v>15</v>
      </c>
      <c r="C35" s="28">
        <v>4</v>
      </c>
      <c r="D35" s="28" t="s">
        <v>122</v>
      </c>
      <c r="E35" s="28">
        <v>3</v>
      </c>
      <c r="F35" s="28">
        <v>1</v>
      </c>
      <c r="G35" s="28">
        <v>2019</v>
      </c>
      <c r="H35" s="29">
        <v>35.950333333333333</v>
      </c>
      <c r="I35" s="35">
        <v>23.758166666666668</v>
      </c>
      <c r="J35" s="30">
        <v>250.065</v>
      </c>
      <c r="K35" s="31">
        <v>15.6708</v>
      </c>
      <c r="L35" s="31">
        <v>39.190899999999999</v>
      </c>
      <c r="M35" s="31">
        <v>8.5699999999999998E-2</v>
      </c>
      <c r="N35" s="31">
        <v>88.687200000000004</v>
      </c>
      <c r="O35" s="31">
        <v>234.22900000000001</v>
      </c>
      <c r="P35" s="31">
        <v>15.6304</v>
      </c>
      <c r="Q35" s="226">
        <v>29.062200000000001</v>
      </c>
      <c r="R35" s="34" t="s">
        <v>731</v>
      </c>
      <c r="S35" s="34" t="s">
        <v>947</v>
      </c>
    </row>
    <row r="36" spans="1:49" ht="16" customHeight="1" x14ac:dyDescent="0.15">
      <c r="A36" s="28" t="s">
        <v>516</v>
      </c>
      <c r="B36" s="225">
        <v>15</v>
      </c>
      <c r="C36" s="28">
        <v>8</v>
      </c>
      <c r="D36" s="28" t="s">
        <v>122</v>
      </c>
      <c r="E36" s="28">
        <v>3</v>
      </c>
      <c r="F36" s="28">
        <v>1</v>
      </c>
      <c r="G36" s="28">
        <v>2019</v>
      </c>
      <c r="H36" s="29">
        <v>35.950333333333333</v>
      </c>
      <c r="I36" s="35">
        <v>23.758166666666668</v>
      </c>
      <c r="J36" s="30">
        <v>151.21799999999999</v>
      </c>
      <c r="K36" s="31">
        <v>15.649900000000001</v>
      </c>
      <c r="L36" s="31">
        <v>39.191400000000002</v>
      </c>
      <c r="M36" s="31">
        <v>9.7799999999999998E-2</v>
      </c>
      <c r="N36" s="31">
        <v>88.511099999999999</v>
      </c>
      <c r="O36" s="31">
        <v>235.601</v>
      </c>
      <c r="P36" s="31">
        <v>15.6256</v>
      </c>
      <c r="Q36" s="226">
        <v>29.063700000000001</v>
      </c>
      <c r="R36" s="34" t="s">
        <v>732</v>
      </c>
      <c r="S36" s="34" t="s">
        <v>947</v>
      </c>
    </row>
    <row r="37" spans="1:49" ht="16" customHeight="1" x14ac:dyDescent="0.15">
      <c r="A37" s="28" t="s">
        <v>516</v>
      </c>
      <c r="B37" s="225">
        <v>15</v>
      </c>
      <c r="C37" s="28">
        <v>10</v>
      </c>
      <c r="D37" s="28" t="s">
        <v>122</v>
      </c>
      <c r="E37" s="28">
        <v>3</v>
      </c>
      <c r="F37" s="28">
        <v>1</v>
      </c>
      <c r="G37" s="28">
        <v>2019</v>
      </c>
      <c r="H37" s="29">
        <v>35.950333333333333</v>
      </c>
      <c r="I37" s="35">
        <v>23.758166666666668</v>
      </c>
      <c r="J37" s="30">
        <v>100.235</v>
      </c>
      <c r="K37" s="31">
        <v>15.643000000000001</v>
      </c>
      <c r="L37" s="31">
        <v>39.191299999999998</v>
      </c>
      <c r="M37" s="31">
        <v>9.2200000000000004E-2</v>
      </c>
      <c r="N37" s="31">
        <v>88.563900000000004</v>
      </c>
      <c r="O37" s="31">
        <v>235.22800000000001</v>
      </c>
      <c r="P37" s="31">
        <v>15.626899999999999</v>
      </c>
      <c r="Q37" s="226">
        <v>29.063400000000001</v>
      </c>
      <c r="R37" s="34" t="s">
        <v>733</v>
      </c>
      <c r="S37" s="34" t="s">
        <v>947</v>
      </c>
    </row>
    <row r="38" spans="1:49" ht="16" customHeight="1" x14ac:dyDescent="0.15">
      <c r="A38" s="28" t="s">
        <v>516</v>
      </c>
      <c r="B38" s="225">
        <v>15</v>
      </c>
      <c r="C38" s="28">
        <v>12</v>
      </c>
      <c r="D38" s="28" t="s">
        <v>122</v>
      </c>
      <c r="E38" s="28">
        <v>3</v>
      </c>
      <c r="F38" s="28">
        <v>1</v>
      </c>
      <c r="G38" s="28">
        <v>2019</v>
      </c>
      <c r="H38" s="29">
        <v>35.950333333333333</v>
      </c>
      <c r="I38" s="35">
        <v>23.758166666666668</v>
      </c>
      <c r="J38" s="30">
        <v>75.677999999999997</v>
      </c>
      <c r="K38" s="31">
        <v>15.6456</v>
      </c>
      <c r="L38" s="31">
        <v>39.191000000000003</v>
      </c>
      <c r="M38" s="31">
        <v>7.8899999999999998E-2</v>
      </c>
      <c r="N38" s="31">
        <v>88.619699999999995</v>
      </c>
      <c r="O38" s="31">
        <v>235.047</v>
      </c>
      <c r="P38" s="31">
        <v>15.6335</v>
      </c>
      <c r="Q38" s="226">
        <v>29.061599999999999</v>
      </c>
      <c r="R38" s="34" t="s">
        <v>734</v>
      </c>
      <c r="S38" s="34" t="s">
        <v>947</v>
      </c>
    </row>
    <row r="39" spans="1:49" ht="16" customHeight="1" x14ac:dyDescent="0.15">
      <c r="A39" s="28" t="s">
        <v>516</v>
      </c>
      <c r="B39" s="225">
        <v>15</v>
      </c>
      <c r="C39" s="28">
        <v>14</v>
      </c>
      <c r="D39" s="28" t="s">
        <v>122</v>
      </c>
      <c r="E39" s="28">
        <v>3</v>
      </c>
      <c r="F39" s="28">
        <v>1</v>
      </c>
      <c r="G39" s="28">
        <v>2019</v>
      </c>
      <c r="H39" s="29">
        <v>35.950333333333333</v>
      </c>
      <c r="I39" s="35">
        <v>23.758166666666668</v>
      </c>
      <c r="J39" s="30">
        <v>50.061999999999998</v>
      </c>
      <c r="K39" s="31">
        <v>15.643800000000001</v>
      </c>
      <c r="L39" s="31">
        <v>39.191699999999997</v>
      </c>
      <c r="M39" s="31">
        <v>9.2700000000000005E-2</v>
      </c>
      <c r="N39" s="31">
        <v>88.5839</v>
      </c>
      <c r="O39" s="31">
        <v>235.77799999999999</v>
      </c>
      <c r="P39" s="31">
        <v>15.6357</v>
      </c>
      <c r="Q39" s="226">
        <v>29.061599999999999</v>
      </c>
      <c r="R39" s="34" t="s">
        <v>735</v>
      </c>
      <c r="S39" s="34" t="s">
        <v>947</v>
      </c>
    </row>
    <row r="40" spans="1:49" ht="16" customHeight="1" x14ac:dyDescent="0.15">
      <c r="A40" s="28" t="s">
        <v>516</v>
      </c>
      <c r="B40" s="225">
        <v>15</v>
      </c>
      <c r="C40" s="28">
        <v>17</v>
      </c>
      <c r="D40" s="28" t="s">
        <v>122</v>
      </c>
      <c r="E40" s="28">
        <v>3</v>
      </c>
      <c r="F40" s="28">
        <v>1</v>
      </c>
      <c r="G40" s="28">
        <v>2019</v>
      </c>
      <c r="H40" s="29">
        <v>35.950333333333333</v>
      </c>
      <c r="I40" s="35">
        <v>23.758166666666668</v>
      </c>
      <c r="J40" s="30">
        <v>19.402000000000001</v>
      </c>
      <c r="K40" s="31">
        <v>15.642099999999999</v>
      </c>
      <c r="L40" s="31">
        <v>39.192799999999998</v>
      </c>
      <c r="M40" s="31">
        <v>9.3399999999999997E-2</v>
      </c>
      <c r="N40" s="31">
        <v>88.531599999999997</v>
      </c>
      <c r="O40" s="31">
        <v>236.05099999999999</v>
      </c>
      <c r="P40" s="31">
        <v>15.638999999999999</v>
      </c>
      <c r="Q40" s="226">
        <v>29.061699999999998</v>
      </c>
      <c r="R40" s="34" t="s">
        <v>736</v>
      </c>
      <c r="S40" s="34" t="s">
        <v>947</v>
      </c>
    </row>
    <row r="41" spans="1:49" ht="16" customHeight="1" x14ac:dyDescent="0.15">
      <c r="A41" s="28" t="s">
        <v>516</v>
      </c>
      <c r="B41" s="225">
        <v>15</v>
      </c>
      <c r="C41" s="28">
        <v>19</v>
      </c>
      <c r="D41" s="28" t="s">
        <v>122</v>
      </c>
      <c r="E41" s="28">
        <v>3</v>
      </c>
      <c r="F41" s="28">
        <v>1</v>
      </c>
      <c r="G41" s="28">
        <v>2019</v>
      </c>
      <c r="H41" s="29">
        <v>35.950333333333333</v>
      </c>
      <c r="I41" s="35">
        <v>23.758166666666668</v>
      </c>
      <c r="J41" s="30">
        <v>10.629</v>
      </c>
      <c r="K41" s="31">
        <v>15.639799999999999</v>
      </c>
      <c r="L41" s="31">
        <v>39.1937</v>
      </c>
      <c r="M41" s="31">
        <v>8.6999999999999994E-2</v>
      </c>
      <c r="N41" s="31">
        <v>88.540400000000005</v>
      </c>
      <c r="O41" s="31">
        <v>236.18299999999999</v>
      </c>
      <c r="P41" s="31">
        <v>15.6381</v>
      </c>
      <c r="Q41" s="226">
        <v>29.0625</v>
      </c>
      <c r="R41" s="34" t="s">
        <v>737</v>
      </c>
      <c r="S41" s="34" t="s">
        <v>947</v>
      </c>
    </row>
    <row r="42" spans="1:49" ht="16" customHeight="1" x14ac:dyDescent="0.15">
      <c r="A42" s="28" t="s">
        <v>516</v>
      </c>
      <c r="B42" s="225">
        <v>15</v>
      </c>
      <c r="C42" s="28">
        <v>21</v>
      </c>
      <c r="D42" s="28" t="s">
        <v>122</v>
      </c>
      <c r="E42" s="28">
        <v>3</v>
      </c>
      <c r="F42" s="28">
        <v>1</v>
      </c>
      <c r="G42" s="28">
        <v>2019</v>
      </c>
      <c r="H42" s="29">
        <v>35.950333333333333</v>
      </c>
      <c r="I42" s="35">
        <v>23.758166666666668</v>
      </c>
      <c r="J42" s="30">
        <v>5.1260000000000003</v>
      </c>
      <c r="K42" s="31">
        <v>15.6365</v>
      </c>
      <c r="L42" s="31">
        <v>39.192700000000002</v>
      </c>
      <c r="M42" s="31">
        <v>8.3599999999999994E-2</v>
      </c>
      <c r="N42" s="31">
        <v>88.555099999999996</v>
      </c>
      <c r="O42" s="31">
        <v>236.08600000000001</v>
      </c>
      <c r="P42" s="31">
        <v>15.6357</v>
      </c>
      <c r="Q42" s="226">
        <v>29.0624</v>
      </c>
      <c r="R42" s="34" t="s">
        <v>738</v>
      </c>
      <c r="S42" s="34" t="s">
        <v>947</v>
      </c>
    </row>
    <row r="43" spans="1:49" s="46" customFormat="1" ht="16" customHeight="1" x14ac:dyDescent="0.15">
      <c r="A43" s="37" t="s">
        <v>516</v>
      </c>
      <c r="B43" s="230">
        <v>21</v>
      </c>
      <c r="C43" s="37">
        <v>9</v>
      </c>
      <c r="D43" s="37" t="s">
        <v>122</v>
      </c>
      <c r="E43" s="37">
        <v>3</v>
      </c>
      <c r="F43" s="37">
        <v>2</v>
      </c>
      <c r="G43" s="37">
        <v>2019</v>
      </c>
      <c r="H43" s="38">
        <v>34.43566666666667</v>
      </c>
      <c r="I43" s="39">
        <v>22.818833333333334</v>
      </c>
      <c r="J43" s="40">
        <v>300.416</v>
      </c>
      <c r="K43" s="41">
        <v>15.1591</v>
      </c>
      <c r="L43" s="41">
        <v>39.069899999999997</v>
      </c>
      <c r="M43" s="41">
        <v>4.6699999999999998E-2</v>
      </c>
      <c r="N43" s="41">
        <v>89.238500000000002</v>
      </c>
      <c r="O43" s="41">
        <v>226.34200000000001</v>
      </c>
      <c r="P43" s="41">
        <v>15.111599999999999</v>
      </c>
      <c r="Q43" s="231">
        <v>29.0884</v>
      </c>
      <c r="R43" s="45" t="s">
        <v>739</v>
      </c>
      <c r="S43" s="45" t="s">
        <v>935</v>
      </c>
      <c r="T43" s="45"/>
      <c r="U43" s="45"/>
      <c r="V43" s="45"/>
      <c r="W43" s="45"/>
      <c r="X43" s="57"/>
      <c r="Y43" s="60"/>
      <c r="Z43" s="60"/>
      <c r="AA43" s="158"/>
      <c r="AB43" s="158"/>
      <c r="AC43" s="166"/>
      <c r="AD43" s="155"/>
      <c r="AE43" s="155"/>
      <c r="AF43" s="166"/>
      <c r="AG43" s="155"/>
      <c r="AH43" s="155"/>
      <c r="AI43" s="166"/>
      <c r="AJ43" s="166"/>
      <c r="AK43" s="158"/>
      <c r="AL43" s="232"/>
      <c r="AM43" s="166"/>
      <c r="AN43" s="166"/>
      <c r="AO43" s="166"/>
      <c r="AP43" s="158"/>
      <c r="AQ43" s="169"/>
      <c r="AR43" s="166"/>
      <c r="AS43" s="166"/>
      <c r="AT43" s="166"/>
      <c r="AU43" s="158"/>
      <c r="AV43" s="172"/>
      <c r="AW43" s="210"/>
    </row>
    <row r="44" spans="1:49" ht="16" customHeight="1" x14ac:dyDescent="0.15">
      <c r="A44" s="28" t="s">
        <v>516</v>
      </c>
      <c r="B44" s="225">
        <v>21</v>
      </c>
      <c r="C44" s="28">
        <v>10</v>
      </c>
      <c r="D44" s="28" t="s">
        <v>122</v>
      </c>
      <c r="E44" s="28">
        <v>3</v>
      </c>
      <c r="F44" s="28">
        <v>2</v>
      </c>
      <c r="G44" s="28">
        <v>2019</v>
      </c>
      <c r="H44" s="29">
        <v>34.43566666666667</v>
      </c>
      <c r="I44" s="35">
        <v>22.818833333333334</v>
      </c>
      <c r="J44" s="30">
        <v>250.07400000000001</v>
      </c>
      <c r="K44" s="31">
        <v>15.1972</v>
      </c>
      <c r="L44" s="31">
        <v>39.073900000000002</v>
      </c>
      <c r="M44" s="31">
        <v>5.45E-2</v>
      </c>
      <c r="N44" s="31">
        <v>89.184600000000003</v>
      </c>
      <c r="O44" s="31">
        <v>227.75399999999999</v>
      </c>
      <c r="P44" s="31">
        <v>15.1576</v>
      </c>
      <c r="Q44" s="226">
        <v>29.081</v>
      </c>
      <c r="R44" s="34" t="s">
        <v>740</v>
      </c>
      <c r="S44" s="34" t="s">
        <v>935</v>
      </c>
    </row>
    <row r="45" spans="1:49" ht="16" customHeight="1" x14ac:dyDescent="0.15">
      <c r="A45" s="28" t="s">
        <v>516</v>
      </c>
      <c r="B45" s="225">
        <v>21</v>
      </c>
      <c r="C45" s="28">
        <v>12</v>
      </c>
      <c r="D45" s="28" t="s">
        <v>122</v>
      </c>
      <c r="E45" s="28">
        <v>3</v>
      </c>
      <c r="F45" s="28">
        <v>2</v>
      </c>
      <c r="G45" s="28">
        <v>2019</v>
      </c>
      <c r="H45" s="29">
        <v>34.43566666666667</v>
      </c>
      <c r="I45" s="35">
        <v>22.818833333333334</v>
      </c>
      <c r="J45" s="30">
        <v>175.55099999999999</v>
      </c>
      <c r="K45" s="31">
        <v>15.393599999999999</v>
      </c>
      <c r="L45" s="31">
        <v>39.071300000000001</v>
      </c>
      <c r="M45" s="31">
        <v>3.9600000000000003E-2</v>
      </c>
      <c r="N45" s="31">
        <v>89.28</v>
      </c>
      <c r="O45" s="31">
        <v>225.21199999999999</v>
      </c>
      <c r="P45" s="31">
        <v>15.365600000000001</v>
      </c>
      <c r="Q45" s="226">
        <v>29.031199999999998</v>
      </c>
      <c r="R45" s="34" t="s">
        <v>741</v>
      </c>
      <c r="S45" s="34" t="s">
        <v>935</v>
      </c>
    </row>
    <row r="46" spans="1:49" ht="16" customHeight="1" x14ac:dyDescent="0.15">
      <c r="A46" s="28" t="s">
        <v>516</v>
      </c>
      <c r="B46" s="225">
        <v>21</v>
      </c>
      <c r="C46" s="28">
        <v>13</v>
      </c>
      <c r="D46" s="28" t="s">
        <v>122</v>
      </c>
      <c r="E46" s="28">
        <v>3</v>
      </c>
      <c r="F46" s="28">
        <v>2</v>
      </c>
      <c r="G46" s="28">
        <v>2019</v>
      </c>
      <c r="H46" s="29">
        <v>34.43566666666667</v>
      </c>
      <c r="I46" s="35">
        <v>22.818833333333334</v>
      </c>
      <c r="J46" s="30">
        <v>151.01499999999999</v>
      </c>
      <c r="K46" s="31">
        <v>15.4078</v>
      </c>
      <c r="L46" s="31">
        <v>39.075000000000003</v>
      </c>
      <c r="M46" s="31">
        <v>4.3400000000000001E-2</v>
      </c>
      <c r="N46" s="31">
        <v>89.226200000000006</v>
      </c>
      <c r="O46" s="31">
        <v>227.28399999999999</v>
      </c>
      <c r="P46" s="31">
        <v>15.383699999999999</v>
      </c>
      <c r="Q46" s="226">
        <v>29.029900000000001</v>
      </c>
      <c r="R46" s="34" t="s">
        <v>742</v>
      </c>
      <c r="S46" s="34" t="s">
        <v>935</v>
      </c>
    </row>
    <row r="47" spans="1:49" ht="16" customHeight="1" x14ac:dyDescent="0.15">
      <c r="A47" s="28" t="s">
        <v>516</v>
      </c>
      <c r="B47" s="225">
        <v>21</v>
      </c>
      <c r="C47" s="28">
        <v>14</v>
      </c>
      <c r="D47" s="28" t="s">
        <v>122</v>
      </c>
      <c r="E47" s="28">
        <v>3</v>
      </c>
      <c r="F47" s="28">
        <v>2</v>
      </c>
      <c r="G47" s="28">
        <v>2019</v>
      </c>
      <c r="H47" s="29">
        <v>34.43566666666667</v>
      </c>
      <c r="I47" s="35">
        <v>22.818833333333334</v>
      </c>
      <c r="J47" s="30">
        <v>125.616</v>
      </c>
      <c r="K47" s="31">
        <v>15.424899999999999</v>
      </c>
      <c r="L47" s="31">
        <v>39.078499999999998</v>
      </c>
      <c r="M47" s="31">
        <v>4.3499999999999997E-2</v>
      </c>
      <c r="N47" s="31">
        <v>89.191000000000003</v>
      </c>
      <c r="O47" s="31">
        <v>229.386</v>
      </c>
      <c r="P47" s="31">
        <v>15.4049</v>
      </c>
      <c r="Q47" s="226">
        <v>29.027699999999999</v>
      </c>
      <c r="R47" s="34" t="s">
        <v>743</v>
      </c>
      <c r="S47" s="34" t="s">
        <v>935</v>
      </c>
    </row>
    <row r="48" spans="1:49" ht="16" customHeight="1" x14ac:dyDescent="0.15">
      <c r="A48" s="28" t="s">
        <v>516</v>
      </c>
      <c r="B48" s="225">
        <v>21</v>
      </c>
      <c r="C48" s="28">
        <v>15</v>
      </c>
      <c r="D48" s="28" t="s">
        <v>122</v>
      </c>
      <c r="E48" s="28">
        <v>3</v>
      </c>
      <c r="F48" s="28">
        <v>2</v>
      </c>
      <c r="G48" s="28">
        <v>2019</v>
      </c>
      <c r="H48" s="29">
        <v>34.43566666666667</v>
      </c>
      <c r="I48" s="35">
        <v>22.818833333333334</v>
      </c>
      <c r="J48" s="30">
        <v>99.712999999999994</v>
      </c>
      <c r="K48" s="31">
        <v>15.446899999999999</v>
      </c>
      <c r="L48" s="31">
        <v>39.074100000000001</v>
      </c>
      <c r="M48" s="31">
        <v>4.9000000000000002E-2</v>
      </c>
      <c r="N48" s="31">
        <v>89.176299999999998</v>
      </c>
      <c r="O48" s="31">
        <v>229.51400000000001</v>
      </c>
      <c r="P48" s="31">
        <v>15.431100000000001</v>
      </c>
      <c r="Q48" s="226">
        <v>29.0183</v>
      </c>
      <c r="R48" s="34" t="s">
        <v>744</v>
      </c>
      <c r="S48" s="34" t="s">
        <v>935</v>
      </c>
    </row>
    <row r="49" spans="1:49" ht="16" customHeight="1" x14ac:dyDescent="0.15">
      <c r="A49" s="28" t="s">
        <v>516</v>
      </c>
      <c r="B49" s="225">
        <v>21</v>
      </c>
      <c r="C49" s="28">
        <v>17</v>
      </c>
      <c r="D49" s="28" t="s">
        <v>122</v>
      </c>
      <c r="E49" s="28">
        <v>3</v>
      </c>
      <c r="F49" s="28">
        <v>2</v>
      </c>
      <c r="G49" s="28">
        <v>2019</v>
      </c>
      <c r="H49" s="29">
        <v>34.43566666666667</v>
      </c>
      <c r="I49" s="35">
        <v>22.818833333333334</v>
      </c>
      <c r="J49" s="30">
        <v>49.939</v>
      </c>
      <c r="K49" s="31">
        <v>15.7545</v>
      </c>
      <c r="L49" s="31">
        <v>39.007399999999997</v>
      </c>
      <c r="M49" s="31">
        <v>2.0199999999999999E-2</v>
      </c>
      <c r="N49" s="31">
        <v>89.726200000000006</v>
      </c>
      <c r="O49" s="31">
        <v>211.846</v>
      </c>
      <c r="P49" s="31">
        <v>15.7464</v>
      </c>
      <c r="Q49" s="226">
        <v>28.893599999999999</v>
      </c>
      <c r="R49" s="34" t="s">
        <v>745</v>
      </c>
      <c r="S49" s="34" t="s">
        <v>935</v>
      </c>
    </row>
    <row r="50" spans="1:49" ht="16" customHeight="1" x14ac:dyDescent="0.15">
      <c r="A50" s="28" t="s">
        <v>516</v>
      </c>
      <c r="B50" s="225">
        <v>21</v>
      </c>
      <c r="C50" s="28">
        <v>19</v>
      </c>
      <c r="D50" s="28" t="s">
        <v>122</v>
      </c>
      <c r="E50" s="28">
        <v>3</v>
      </c>
      <c r="F50" s="28">
        <v>2</v>
      </c>
      <c r="G50" s="28">
        <v>2019</v>
      </c>
      <c r="H50" s="29">
        <v>34.43566666666667</v>
      </c>
      <c r="I50" s="35">
        <v>22.818833333333334</v>
      </c>
      <c r="J50" s="30">
        <v>18.783999999999999</v>
      </c>
      <c r="K50" s="31">
        <v>15.502000000000001</v>
      </c>
      <c r="L50" s="31">
        <v>38.676699999999997</v>
      </c>
      <c r="M50" s="31">
        <v>9.9500000000000005E-2</v>
      </c>
      <c r="N50" s="31">
        <v>88.190200000000004</v>
      </c>
      <c r="O50" s="31">
        <v>241.398</v>
      </c>
      <c r="P50" s="31">
        <v>15.4991</v>
      </c>
      <c r="Q50" s="226">
        <v>28.695900000000002</v>
      </c>
      <c r="R50" s="34" t="s">
        <v>746</v>
      </c>
      <c r="S50" s="34" t="s">
        <v>935</v>
      </c>
    </row>
    <row r="51" spans="1:49" ht="16" customHeight="1" x14ac:dyDescent="0.15">
      <c r="A51" s="28" t="s">
        <v>516</v>
      </c>
      <c r="B51" s="225">
        <v>21</v>
      </c>
      <c r="C51" s="28">
        <v>21</v>
      </c>
      <c r="D51" s="28" t="s">
        <v>122</v>
      </c>
      <c r="E51" s="28">
        <v>3</v>
      </c>
      <c r="F51" s="28">
        <v>2</v>
      </c>
      <c r="G51" s="28">
        <v>2019</v>
      </c>
      <c r="H51" s="29">
        <v>34.43566666666667</v>
      </c>
      <c r="I51" s="35">
        <v>22.818833333333334</v>
      </c>
      <c r="J51" s="30">
        <v>5.4119999999999999</v>
      </c>
      <c r="K51" s="31">
        <v>15.481400000000001</v>
      </c>
      <c r="L51" s="31">
        <v>38.642000000000003</v>
      </c>
      <c r="M51" s="31">
        <v>6.7699999999999996E-2</v>
      </c>
      <c r="N51" s="31">
        <v>88.152000000000001</v>
      </c>
      <c r="O51" s="31">
        <v>243.58600000000001</v>
      </c>
      <c r="P51" s="31">
        <v>15.480600000000001</v>
      </c>
      <c r="Q51" s="226">
        <v>28.673300000000001</v>
      </c>
      <c r="R51" s="34" t="s">
        <v>747</v>
      </c>
      <c r="S51" s="34" t="s">
        <v>935</v>
      </c>
    </row>
    <row r="52" spans="1:49" s="46" customFormat="1" ht="16" customHeight="1" x14ac:dyDescent="0.15">
      <c r="A52" s="37" t="s">
        <v>516</v>
      </c>
      <c r="B52" s="230">
        <v>24</v>
      </c>
      <c r="C52" s="37">
        <v>3</v>
      </c>
      <c r="D52" s="37" t="s">
        <v>19</v>
      </c>
      <c r="E52" s="37">
        <v>3</v>
      </c>
      <c r="F52" s="37">
        <v>2</v>
      </c>
      <c r="G52" s="37">
        <v>2019</v>
      </c>
      <c r="H52" s="38">
        <v>34.240499999999997</v>
      </c>
      <c r="I52" s="39">
        <v>23.664666666666665</v>
      </c>
      <c r="J52" s="40">
        <v>199.75200000000001</v>
      </c>
      <c r="K52" s="41">
        <v>15.408799999999999</v>
      </c>
      <c r="L52" s="41">
        <v>39.067700000000002</v>
      </c>
      <c r="M52" s="41">
        <v>1.2999999999999999E-2</v>
      </c>
      <c r="N52" s="41">
        <v>89.638599999999997</v>
      </c>
      <c r="O52" s="41">
        <v>209.79300000000001</v>
      </c>
      <c r="P52" s="41">
        <v>15.377000000000001</v>
      </c>
      <c r="Q52" s="231">
        <v>29.0258</v>
      </c>
      <c r="R52" s="45" t="s">
        <v>748</v>
      </c>
      <c r="S52" s="45" t="s">
        <v>948</v>
      </c>
      <c r="T52" s="45" t="s">
        <v>968</v>
      </c>
      <c r="U52" s="45" t="s">
        <v>968</v>
      </c>
      <c r="V52" s="45" t="s">
        <v>749</v>
      </c>
      <c r="W52" s="45" t="s">
        <v>968</v>
      </c>
      <c r="X52" s="57" t="s">
        <v>971</v>
      </c>
      <c r="Y52" s="60">
        <v>4064</v>
      </c>
      <c r="Z52" s="60">
        <v>63</v>
      </c>
      <c r="AA52" s="158">
        <v>199.80099999999999</v>
      </c>
      <c r="AB52" s="158">
        <v>9.4E-2</v>
      </c>
      <c r="AC52" s="166">
        <v>63</v>
      </c>
      <c r="AD52" s="155">
        <v>15.407999999999999</v>
      </c>
      <c r="AE52" s="155">
        <v>2E-3</v>
      </c>
      <c r="AF52" s="166">
        <v>63</v>
      </c>
      <c r="AG52" s="155">
        <v>39.067</v>
      </c>
      <c r="AH52" s="155">
        <v>0</v>
      </c>
      <c r="AI52" s="166">
        <v>63</v>
      </c>
      <c r="AJ52" s="166">
        <v>47</v>
      </c>
      <c r="AK52" s="158">
        <v>1</v>
      </c>
      <c r="AL52" s="232">
        <v>7.1999999999999998E-3</v>
      </c>
      <c r="AM52" s="166">
        <v>44</v>
      </c>
      <c r="AN52" s="166">
        <v>63</v>
      </c>
      <c r="AO52" s="166">
        <v>44</v>
      </c>
      <c r="AP52" s="158">
        <v>0.5</v>
      </c>
      <c r="AQ52" s="169">
        <v>9.0300000000000005E-2</v>
      </c>
      <c r="AR52" s="166">
        <v>38</v>
      </c>
      <c r="AS52" s="166">
        <v>63</v>
      </c>
      <c r="AT52" s="166">
        <v>106</v>
      </c>
      <c r="AU52" s="158">
        <v>2.5</v>
      </c>
      <c r="AV52" s="172">
        <v>1.66E-6</v>
      </c>
      <c r="AW52" s="210">
        <v>46</v>
      </c>
    </row>
    <row r="53" spans="1:49" ht="16" customHeight="1" x14ac:dyDescent="0.15">
      <c r="A53" s="28" t="s">
        <v>516</v>
      </c>
      <c r="B53" s="225">
        <v>24</v>
      </c>
      <c r="C53" s="28">
        <v>6</v>
      </c>
      <c r="D53" s="28" t="s">
        <v>19</v>
      </c>
      <c r="E53" s="28">
        <v>3</v>
      </c>
      <c r="F53" s="28">
        <v>2</v>
      </c>
      <c r="G53" s="28">
        <v>2019</v>
      </c>
      <c r="H53" s="29">
        <v>34.240499999999997</v>
      </c>
      <c r="I53" s="35">
        <v>23.664666666666665</v>
      </c>
      <c r="J53" s="30">
        <v>74.173000000000002</v>
      </c>
      <c r="K53" s="31">
        <v>15.6082</v>
      </c>
      <c r="L53" s="31">
        <v>39.051099999999998</v>
      </c>
      <c r="M53" s="31">
        <v>9.9099999999999994E-2</v>
      </c>
      <c r="N53" s="31">
        <v>88.716499999999996</v>
      </c>
      <c r="O53" s="31">
        <v>235.09800000000001</v>
      </c>
      <c r="P53" s="31">
        <v>15.596399999999999</v>
      </c>
      <c r="Q53" s="226">
        <v>28.962299999999999</v>
      </c>
      <c r="R53" s="34" t="s">
        <v>750</v>
      </c>
      <c r="S53" s="34" t="s">
        <v>948</v>
      </c>
      <c r="T53" s="34" t="s">
        <v>969</v>
      </c>
      <c r="U53" s="34" t="s">
        <v>969</v>
      </c>
      <c r="V53" s="34" t="s">
        <v>751</v>
      </c>
      <c r="W53" s="34" t="s">
        <v>969</v>
      </c>
      <c r="X53" s="58" t="s">
        <v>972</v>
      </c>
      <c r="Y53" s="174">
        <v>4064</v>
      </c>
      <c r="Z53" s="174">
        <v>52</v>
      </c>
      <c r="AA53" s="164">
        <v>74.472999999999999</v>
      </c>
      <c r="AB53" s="164">
        <v>0.121</v>
      </c>
      <c r="AC53" s="175">
        <v>52</v>
      </c>
      <c r="AD53" s="176">
        <v>15.608000000000001</v>
      </c>
      <c r="AE53" s="176">
        <v>0</v>
      </c>
      <c r="AF53" s="175">
        <v>52</v>
      </c>
      <c r="AG53" s="176">
        <v>39.051000000000002</v>
      </c>
      <c r="AH53" s="176">
        <v>0</v>
      </c>
      <c r="AI53" s="175">
        <v>52</v>
      </c>
      <c r="AJ53" s="175">
        <v>89</v>
      </c>
      <c r="AK53" s="164">
        <v>2</v>
      </c>
      <c r="AL53" s="227">
        <v>7.1999999999999998E-3</v>
      </c>
      <c r="AM53" s="175">
        <v>44</v>
      </c>
      <c r="AN53" s="175">
        <v>52</v>
      </c>
      <c r="AO53" s="175">
        <v>42</v>
      </c>
      <c r="AP53" s="164">
        <v>1</v>
      </c>
      <c r="AQ53" s="178">
        <v>9.0300000000000005E-2</v>
      </c>
      <c r="AR53" s="175">
        <v>38</v>
      </c>
      <c r="AS53" s="175">
        <v>52</v>
      </c>
      <c r="AT53" s="175">
        <v>141</v>
      </c>
      <c r="AU53" s="164">
        <v>3.5</v>
      </c>
      <c r="AV53" s="179">
        <v>1.66E-6</v>
      </c>
      <c r="AW53" s="209">
        <v>46</v>
      </c>
    </row>
    <row r="54" spans="1:49" ht="16" customHeight="1" x14ac:dyDescent="0.15">
      <c r="A54" s="28" t="s">
        <v>516</v>
      </c>
      <c r="B54" s="225">
        <v>24</v>
      </c>
      <c r="C54" s="28">
        <v>9</v>
      </c>
      <c r="D54" s="28" t="s">
        <v>19</v>
      </c>
      <c r="E54" s="28">
        <v>3</v>
      </c>
      <c r="F54" s="28">
        <v>2</v>
      </c>
      <c r="G54" s="28">
        <v>2019</v>
      </c>
      <c r="H54" s="29">
        <v>34.240499999999997</v>
      </c>
      <c r="I54" s="35">
        <v>23.664666666666665</v>
      </c>
      <c r="J54" s="30">
        <v>10.371</v>
      </c>
      <c r="K54" s="31">
        <v>15.582599999999999</v>
      </c>
      <c r="L54" s="31">
        <v>39.036200000000001</v>
      </c>
      <c r="M54" s="31">
        <v>9.6699999999999994E-2</v>
      </c>
      <c r="N54" s="31">
        <v>88.410799999999995</v>
      </c>
      <c r="O54" s="31">
        <v>237.28800000000001</v>
      </c>
      <c r="P54" s="31">
        <v>15.5809</v>
      </c>
      <c r="Q54" s="226">
        <v>28.9543</v>
      </c>
      <c r="R54" s="34" t="s">
        <v>752</v>
      </c>
      <c r="S54" s="34" t="s">
        <v>948</v>
      </c>
      <c r="T54" s="34" t="s">
        <v>970</v>
      </c>
      <c r="U54" s="34" t="s">
        <v>970</v>
      </c>
      <c r="V54" s="34" t="s">
        <v>753</v>
      </c>
      <c r="W54" s="34" t="s">
        <v>970</v>
      </c>
      <c r="X54" s="58" t="s">
        <v>973</v>
      </c>
      <c r="Y54" s="174">
        <v>4064</v>
      </c>
      <c r="Z54" s="174">
        <v>84</v>
      </c>
      <c r="AA54" s="164">
        <v>10.358000000000001</v>
      </c>
      <c r="AB54" s="164">
        <v>7.6999999999999999E-2</v>
      </c>
      <c r="AC54" s="175">
        <v>84</v>
      </c>
      <c r="AD54" s="176">
        <v>15.58</v>
      </c>
      <c r="AE54" s="176">
        <v>2E-3</v>
      </c>
      <c r="AF54" s="175">
        <v>84</v>
      </c>
      <c r="AG54" s="176">
        <v>39.034999999999997</v>
      </c>
      <c r="AH54" s="176">
        <v>1E-3</v>
      </c>
      <c r="AI54" s="175">
        <v>84</v>
      </c>
      <c r="AJ54" s="175">
        <v>88</v>
      </c>
      <c r="AK54" s="164">
        <v>2</v>
      </c>
      <c r="AL54" s="227">
        <v>7.1999999999999998E-3</v>
      </c>
      <c r="AM54" s="175">
        <v>44</v>
      </c>
      <c r="AN54" s="175">
        <v>84</v>
      </c>
      <c r="AO54" s="175">
        <v>42</v>
      </c>
      <c r="AP54" s="164">
        <v>1</v>
      </c>
      <c r="AQ54" s="178">
        <v>9.0300000000000005E-2</v>
      </c>
      <c r="AR54" s="175">
        <v>38</v>
      </c>
      <c r="AS54" s="175">
        <v>84</v>
      </c>
      <c r="AT54" s="175">
        <v>147</v>
      </c>
      <c r="AU54" s="164">
        <v>4</v>
      </c>
      <c r="AV54" s="179">
        <v>1.66E-6</v>
      </c>
      <c r="AW54" s="209">
        <v>46</v>
      </c>
    </row>
    <row r="55" spans="1:49" s="46" customFormat="1" ht="16" customHeight="1" x14ac:dyDescent="0.15">
      <c r="A55" s="37" t="s">
        <v>516</v>
      </c>
      <c r="B55" s="230">
        <v>25</v>
      </c>
      <c r="C55" s="37">
        <v>12</v>
      </c>
      <c r="D55" s="37" t="s">
        <v>122</v>
      </c>
      <c r="E55" s="37">
        <v>3</v>
      </c>
      <c r="F55" s="37">
        <v>2</v>
      </c>
      <c r="G55" s="37">
        <v>2019</v>
      </c>
      <c r="H55" s="38">
        <v>34.442833333333333</v>
      </c>
      <c r="I55" s="39">
        <v>23.734833333333334</v>
      </c>
      <c r="J55" s="40">
        <v>250.64500000000001</v>
      </c>
      <c r="K55" s="41">
        <v>14.9396</v>
      </c>
      <c r="L55" s="41">
        <v>39.000900000000001</v>
      </c>
      <c r="M55" s="41">
        <v>7.7999999999999996E-3</v>
      </c>
      <c r="N55" s="41">
        <v>89.826899999999995</v>
      </c>
      <c r="O55" s="41">
        <v>197.185</v>
      </c>
      <c r="P55" s="41">
        <v>14.900399999999999</v>
      </c>
      <c r="Q55" s="231">
        <v>29.082999999999998</v>
      </c>
      <c r="R55" s="45" t="s">
        <v>754</v>
      </c>
      <c r="S55" s="45" t="s">
        <v>935</v>
      </c>
      <c r="T55" s="45"/>
      <c r="U55" s="45"/>
      <c r="V55" s="45"/>
      <c r="W55" s="45"/>
      <c r="X55" s="57"/>
      <c r="Y55" s="60"/>
      <c r="Z55" s="60"/>
      <c r="AA55" s="158"/>
      <c r="AB55" s="158"/>
      <c r="AC55" s="166"/>
      <c r="AD55" s="155"/>
      <c r="AE55" s="155"/>
      <c r="AF55" s="166"/>
      <c r="AG55" s="155"/>
      <c r="AH55" s="155"/>
      <c r="AI55" s="166"/>
      <c r="AJ55" s="166"/>
      <c r="AK55" s="158"/>
      <c r="AL55" s="232"/>
      <c r="AM55" s="166"/>
      <c r="AN55" s="166"/>
      <c r="AO55" s="166"/>
      <c r="AP55" s="158"/>
      <c r="AQ55" s="169"/>
      <c r="AR55" s="166"/>
      <c r="AS55" s="166"/>
      <c r="AT55" s="166"/>
      <c r="AU55" s="158"/>
      <c r="AV55" s="172"/>
      <c r="AW55" s="210"/>
    </row>
    <row r="56" spans="1:49" ht="16" customHeight="1" x14ac:dyDescent="0.15">
      <c r="A56" s="28" t="s">
        <v>516</v>
      </c>
      <c r="B56" s="225">
        <v>25</v>
      </c>
      <c r="C56" s="28">
        <v>13</v>
      </c>
      <c r="D56" s="28" t="s">
        <v>122</v>
      </c>
      <c r="E56" s="28">
        <v>3</v>
      </c>
      <c r="F56" s="28">
        <v>2</v>
      </c>
      <c r="G56" s="28">
        <v>2019</v>
      </c>
      <c r="H56" s="29">
        <v>34.442833333333333</v>
      </c>
      <c r="I56" s="35">
        <v>23.734833333333334</v>
      </c>
      <c r="J56" s="30">
        <v>200.79</v>
      </c>
      <c r="K56" s="31">
        <v>15.2005</v>
      </c>
      <c r="L56" s="31">
        <v>39.036299999999997</v>
      </c>
      <c r="M56" s="31">
        <v>8.9999999999999993E-3</v>
      </c>
      <c r="N56" s="31">
        <v>89.744200000000006</v>
      </c>
      <c r="O56" s="31">
        <v>203.947</v>
      </c>
      <c r="P56" s="31">
        <v>15.168799999999999</v>
      </c>
      <c r="Q56" s="226">
        <v>29.049399999999999</v>
      </c>
      <c r="R56" s="34" t="s">
        <v>755</v>
      </c>
      <c r="S56" s="34" t="s">
        <v>935</v>
      </c>
      <c r="T56" s="270" t="s">
        <v>974</v>
      </c>
    </row>
    <row r="57" spans="1:49" ht="16" customHeight="1" x14ac:dyDescent="0.15">
      <c r="A57" s="28" t="s">
        <v>516</v>
      </c>
      <c r="B57" s="225">
        <v>25</v>
      </c>
      <c r="C57" s="28">
        <v>14</v>
      </c>
      <c r="D57" s="28" t="s">
        <v>122</v>
      </c>
      <c r="E57" s="28">
        <v>3</v>
      </c>
      <c r="F57" s="28">
        <v>2</v>
      </c>
      <c r="G57" s="28">
        <v>2019</v>
      </c>
      <c r="H57" s="29">
        <v>34.442833333333333</v>
      </c>
      <c r="I57" s="35">
        <v>23.734833333333334</v>
      </c>
      <c r="J57" s="30">
        <v>173.84299999999999</v>
      </c>
      <c r="K57" s="31">
        <v>15.492100000000001</v>
      </c>
      <c r="L57" s="31">
        <v>39.077399999999997</v>
      </c>
      <c r="M57" s="31">
        <v>1.4800000000000001E-2</v>
      </c>
      <c r="N57" s="31">
        <v>89.580299999999994</v>
      </c>
      <c r="O57" s="31">
        <v>221.833</v>
      </c>
      <c r="P57" s="31">
        <v>15.464399999999999</v>
      </c>
      <c r="Q57" s="226">
        <v>29.013200000000001</v>
      </c>
      <c r="R57" s="34" t="s">
        <v>756</v>
      </c>
      <c r="S57" s="34" t="s">
        <v>935</v>
      </c>
    </row>
    <row r="58" spans="1:49" ht="16" customHeight="1" x14ac:dyDescent="0.15">
      <c r="A58" s="28" t="s">
        <v>516</v>
      </c>
      <c r="B58" s="225">
        <v>25</v>
      </c>
      <c r="C58" s="28">
        <v>15</v>
      </c>
      <c r="D58" s="28" t="s">
        <v>122</v>
      </c>
      <c r="E58" s="28">
        <v>3</v>
      </c>
      <c r="F58" s="28">
        <v>2</v>
      </c>
      <c r="G58" s="28">
        <v>2019</v>
      </c>
      <c r="H58" s="29">
        <v>34.442833333333333</v>
      </c>
      <c r="I58" s="35">
        <v>23.734833333333334</v>
      </c>
      <c r="J58" s="30">
        <v>151.47</v>
      </c>
      <c r="K58" s="31">
        <v>15.5426</v>
      </c>
      <c r="L58" s="31">
        <v>39.077800000000003</v>
      </c>
      <c r="M58" s="31">
        <v>2.8299999999999999E-2</v>
      </c>
      <c r="N58" s="31">
        <v>89.457599999999999</v>
      </c>
      <c r="O58" s="31">
        <v>226.30199999999999</v>
      </c>
      <c r="P58" s="31">
        <v>15.5184</v>
      </c>
      <c r="Q58" s="226">
        <v>29.001000000000001</v>
      </c>
      <c r="R58" s="34" t="s">
        <v>757</v>
      </c>
      <c r="S58" s="34" t="s">
        <v>935</v>
      </c>
    </row>
    <row r="59" spans="1:49" ht="16" customHeight="1" x14ac:dyDescent="0.15">
      <c r="A59" s="28" t="s">
        <v>516</v>
      </c>
      <c r="B59" s="225">
        <v>25</v>
      </c>
      <c r="C59" s="28">
        <v>16</v>
      </c>
      <c r="D59" s="28" t="s">
        <v>122</v>
      </c>
      <c r="E59" s="28">
        <v>3</v>
      </c>
      <c r="F59" s="28">
        <v>2</v>
      </c>
      <c r="G59" s="28">
        <v>2019</v>
      </c>
      <c r="H59" s="29">
        <v>34.442833333333333</v>
      </c>
      <c r="I59" s="35">
        <v>23.734833333333334</v>
      </c>
      <c r="J59" s="30">
        <v>124.511</v>
      </c>
      <c r="K59" s="31">
        <v>15.6081</v>
      </c>
      <c r="L59" s="31">
        <v>39.084600000000002</v>
      </c>
      <c r="M59" s="31">
        <v>2.9100000000000001E-2</v>
      </c>
      <c r="N59" s="31">
        <v>89.498199999999997</v>
      </c>
      <c r="O59" s="31">
        <v>223.148</v>
      </c>
      <c r="P59" s="31">
        <v>15.588100000000001</v>
      </c>
      <c r="Q59" s="226">
        <v>28.99</v>
      </c>
      <c r="R59" s="34" t="s">
        <v>758</v>
      </c>
      <c r="S59" s="34" t="s">
        <v>935</v>
      </c>
    </row>
    <row r="60" spans="1:49" ht="16" customHeight="1" x14ac:dyDescent="0.15">
      <c r="A60" s="28" t="s">
        <v>516</v>
      </c>
      <c r="B60" s="225">
        <v>25</v>
      </c>
      <c r="C60" s="28">
        <v>17</v>
      </c>
      <c r="D60" s="28" t="s">
        <v>122</v>
      </c>
      <c r="E60" s="28">
        <v>3</v>
      </c>
      <c r="F60" s="28">
        <v>2</v>
      </c>
      <c r="G60" s="28">
        <v>2019</v>
      </c>
      <c r="H60" s="29">
        <v>34.442833333333333</v>
      </c>
      <c r="I60" s="35">
        <v>23.734833333333334</v>
      </c>
      <c r="J60" s="30">
        <v>100.965</v>
      </c>
      <c r="K60" s="31">
        <v>15.546799999999999</v>
      </c>
      <c r="L60" s="31">
        <v>39.045000000000002</v>
      </c>
      <c r="M60" s="31">
        <v>0.1055</v>
      </c>
      <c r="N60" s="31">
        <v>88.744900000000001</v>
      </c>
      <c r="O60" s="31">
        <v>236.46799999999999</v>
      </c>
      <c r="P60" s="31">
        <v>15.5307</v>
      </c>
      <c r="Q60" s="226">
        <v>28.972799999999999</v>
      </c>
      <c r="R60" s="34" t="s">
        <v>759</v>
      </c>
      <c r="S60" s="34" t="s">
        <v>935</v>
      </c>
    </row>
    <row r="61" spans="1:49" ht="16" customHeight="1" x14ac:dyDescent="0.15">
      <c r="A61" s="28" t="s">
        <v>516</v>
      </c>
      <c r="B61" s="225">
        <v>25</v>
      </c>
      <c r="C61" s="28">
        <v>18</v>
      </c>
      <c r="D61" s="28" t="s">
        <v>122</v>
      </c>
      <c r="E61" s="28">
        <v>3</v>
      </c>
      <c r="F61" s="28">
        <v>2</v>
      </c>
      <c r="G61" s="28">
        <v>2019</v>
      </c>
      <c r="H61" s="29">
        <v>34.442833333333333</v>
      </c>
      <c r="I61" s="35">
        <v>23.734833333333334</v>
      </c>
      <c r="J61" s="30">
        <v>74.63</v>
      </c>
      <c r="K61" s="31">
        <v>15.5436</v>
      </c>
      <c r="L61" s="31">
        <v>39.043999999999997</v>
      </c>
      <c r="M61" s="31">
        <v>0.1055</v>
      </c>
      <c r="N61" s="31">
        <v>88.726299999999995</v>
      </c>
      <c r="O61" s="31">
        <v>236.64500000000001</v>
      </c>
      <c r="P61" s="31">
        <v>15.531700000000001</v>
      </c>
      <c r="Q61" s="226">
        <v>28.971800000000002</v>
      </c>
      <c r="R61" s="34" t="s">
        <v>760</v>
      </c>
      <c r="S61" s="34" t="s">
        <v>935</v>
      </c>
    </row>
    <row r="62" spans="1:49" ht="16" customHeight="1" x14ac:dyDescent="0.15">
      <c r="A62" s="28" t="s">
        <v>516</v>
      </c>
      <c r="B62" s="225">
        <v>25</v>
      </c>
      <c r="C62" s="28">
        <v>19</v>
      </c>
      <c r="D62" s="28" t="s">
        <v>122</v>
      </c>
      <c r="E62" s="28">
        <v>3</v>
      </c>
      <c r="F62" s="28">
        <v>2</v>
      </c>
      <c r="G62" s="28">
        <v>2019</v>
      </c>
      <c r="H62" s="29">
        <v>34.442833333333333</v>
      </c>
      <c r="I62" s="35">
        <v>23.734833333333334</v>
      </c>
      <c r="J62" s="30">
        <v>48.9</v>
      </c>
      <c r="K62" s="31">
        <v>15.5449</v>
      </c>
      <c r="L62" s="31">
        <v>39.044899999999998</v>
      </c>
      <c r="M62" s="31">
        <v>0.11509999999999999</v>
      </c>
      <c r="N62" s="31">
        <v>88.525199999999998</v>
      </c>
      <c r="O62" s="31">
        <v>237.14400000000001</v>
      </c>
      <c r="P62" s="31">
        <v>15.537100000000001</v>
      </c>
      <c r="Q62" s="226">
        <v>28.971299999999999</v>
      </c>
      <c r="R62" s="34" t="s">
        <v>761</v>
      </c>
      <c r="S62" s="34" t="s">
        <v>935</v>
      </c>
    </row>
    <row r="63" spans="1:49" ht="16" customHeight="1" x14ac:dyDescent="0.15">
      <c r="A63" s="28" t="s">
        <v>516</v>
      </c>
      <c r="B63" s="225">
        <v>25</v>
      </c>
      <c r="C63" s="28">
        <v>20</v>
      </c>
      <c r="D63" s="28" t="s">
        <v>122</v>
      </c>
      <c r="E63" s="28">
        <v>3</v>
      </c>
      <c r="F63" s="28">
        <v>2</v>
      </c>
      <c r="G63" s="28">
        <v>2019</v>
      </c>
      <c r="H63" s="29">
        <v>34.442833333333333</v>
      </c>
      <c r="I63" s="35">
        <v>23.734833333333334</v>
      </c>
      <c r="J63" s="30">
        <v>29.818000000000001</v>
      </c>
      <c r="K63" s="31">
        <v>15.5595</v>
      </c>
      <c r="L63" s="31">
        <v>39.045200000000001</v>
      </c>
      <c r="M63" s="31">
        <v>0.108</v>
      </c>
      <c r="N63" s="31">
        <v>88.4392</v>
      </c>
      <c r="O63" s="31">
        <v>238.04</v>
      </c>
      <c r="P63" s="31">
        <v>15.5547</v>
      </c>
      <c r="Q63" s="226">
        <v>28.967400000000001</v>
      </c>
      <c r="R63" s="34" t="s">
        <v>762</v>
      </c>
      <c r="S63" s="34" t="s">
        <v>935</v>
      </c>
    </row>
    <row r="64" spans="1:49" ht="16" customHeight="1" x14ac:dyDescent="0.15">
      <c r="A64" s="28" t="s">
        <v>516</v>
      </c>
      <c r="B64" s="225">
        <v>25</v>
      </c>
      <c r="C64" s="28">
        <v>21</v>
      </c>
      <c r="D64" s="28" t="s">
        <v>122</v>
      </c>
      <c r="E64" s="28">
        <v>3</v>
      </c>
      <c r="F64" s="28">
        <v>2</v>
      </c>
      <c r="G64" s="28">
        <v>2019</v>
      </c>
      <c r="H64" s="29">
        <v>34.442833333333333</v>
      </c>
      <c r="I64" s="35">
        <v>23.734833333333334</v>
      </c>
      <c r="J64" s="30">
        <v>18.516999999999999</v>
      </c>
      <c r="K64" s="31">
        <v>15.565799999999999</v>
      </c>
      <c r="L64" s="31">
        <v>39.045200000000001</v>
      </c>
      <c r="M64" s="31">
        <v>9.9599999999999994E-2</v>
      </c>
      <c r="N64" s="31">
        <v>88.419600000000003</v>
      </c>
      <c r="O64" s="31">
        <v>238.047</v>
      </c>
      <c r="P64" s="31">
        <v>15.562900000000001</v>
      </c>
      <c r="Q64" s="226">
        <v>28.965499999999999</v>
      </c>
      <c r="R64" s="34" t="s">
        <v>763</v>
      </c>
      <c r="S64" s="34" t="s">
        <v>935</v>
      </c>
    </row>
    <row r="65" spans="1:49" ht="16" customHeight="1" x14ac:dyDescent="0.15">
      <c r="A65" s="28" t="s">
        <v>516</v>
      </c>
      <c r="B65" s="225">
        <v>25</v>
      </c>
      <c r="C65" s="28">
        <v>24</v>
      </c>
      <c r="D65" s="28" t="s">
        <v>122</v>
      </c>
      <c r="E65" s="28">
        <v>3</v>
      </c>
      <c r="F65" s="28">
        <v>2</v>
      </c>
      <c r="G65" s="28">
        <v>2019</v>
      </c>
      <c r="H65" s="29">
        <v>34.442833333333333</v>
      </c>
      <c r="I65" s="35">
        <v>23.734833333333334</v>
      </c>
      <c r="J65" s="30">
        <v>4.827</v>
      </c>
      <c r="K65" s="31">
        <v>15.558299999999999</v>
      </c>
      <c r="L65" s="31">
        <v>39.038400000000003</v>
      </c>
      <c r="M65" s="31">
        <v>9.98E-2</v>
      </c>
      <c r="N65" s="31">
        <v>88.395600000000002</v>
      </c>
      <c r="O65" s="31">
        <v>238.03800000000001</v>
      </c>
      <c r="P65" s="31">
        <v>15.557499999999999</v>
      </c>
      <c r="Q65" s="226">
        <v>28.961500000000001</v>
      </c>
      <c r="R65" s="34" t="s">
        <v>764</v>
      </c>
      <c r="S65" s="34" t="s">
        <v>935</v>
      </c>
    </row>
    <row r="66" spans="1:49" s="46" customFormat="1" ht="16" customHeight="1" x14ac:dyDescent="0.15">
      <c r="A66" s="37" t="s">
        <v>516</v>
      </c>
      <c r="B66" s="230">
        <v>35</v>
      </c>
      <c r="C66" s="37">
        <v>4</v>
      </c>
      <c r="D66" s="37" t="s">
        <v>122</v>
      </c>
      <c r="E66" s="37">
        <v>3</v>
      </c>
      <c r="F66" s="37">
        <v>4</v>
      </c>
      <c r="G66" s="37">
        <v>2019</v>
      </c>
      <c r="H66" s="38">
        <v>34.326666666666668</v>
      </c>
      <c r="I66" s="39">
        <v>24.519666666666666</v>
      </c>
      <c r="J66" s="40">
        <v>250.22399999999999</v>
      </c>
      <c r="K66" s="41">
        <v>15.042899999999999</v>
      </c>
      <c r="L66" s="41">
        <v>39.0139</v>
      </c>
      <c r="M66" s="41">
        <v>8.9999999999999998E-4</v>
      </c>
      <c r="N66" s="41">
        <v>89.782899999999998</v>
      </c>
      <c r="O66" s="41">
        <v>198.124</v>
      </c>
      <c r="P66" s="41">
        <v>15.0036</v>
      </c>
      <c r="Q66" s="231">
        <v>29.069700000000001</v>
      </c>
      <c r="R66" s="45" t="s">
        <v>765</v>
      </c>
      <c r="S66" s="45" t="s">
        <v>949</v>
      </c>
      <c r="T66" s="45"/>
      <c r="U66" s="45"/>
      <c r="V66" s="45"/>
      <c r="W66" s="45"/>
      <c r="X66" s="57"/>
      <c r="Y66" s="60"/>
      <c r="Z66" s="60"/>
      <c r="AA66" s="158"/>
      <c r="AB66" s="158"/>
      <c r="AC66" s="166"/>
      <c r="AD66" s="155"/>
      <c r="AE66" s="155"/>
      <c r="AF66" s="166"/>
      <c r="AG66" s="155"/>
      <c r="AH66" s="155"/>
      <c r="AI66" s="166"/>
      <c r="AJ66" s="166"/>
      <c r="AK66" s="158"/>
      <c r="AL66" s="232"/>
      <c r="AM66" s="166"/>
      <c r="AN66" s="166"/>
      <c r="AO66" s="166"/>
      <c r="AP66" s="158"/>
      <c r="AQ66" s="169"/>
      <c r="AR66" s="166"/>
      <c r="AS66" s="166"/>
      <c r="AT66" s="166"/>
      <c r="AU66" s="158"/>
      <c r="AV66" s="172"/>
      <c r="AW66" s="210"/>
    </row>
    <row r="67" spans="1:49" ht="16" customHeight="1" x14ac:dyDescent="0.15">
      <c r="A67" s="28" t="s">
        <v>516</v>
      </c>
      <c r="B67" s="225">
        <v>35</v>
      </c>
      <c r="C67" s="28">
        <v>8</v>
      </c>
      <c r="D67" s="28" t="s">
        <v>122</v>
      </c>
      <c r="E67" s="28">
        <v>3</v>
      </c>
      <c r="F67" s="28">
        <v>4</v>
      </c>
      <c r="G67" s="28">
        <v>2019</v>
      </c>
      <c r="H67" s="29">
        <v>34.326666666666668</v>
      </c>
      <c r="I67" s="35">
        <v>24.519666666666666</v>
      </c>
      <c r="J67" s="30">
        <v>150.38300000000001</v>
      </c>
      <c r="K67" s="31">
        <v>15.5733</v>
      </c>
      <c r="L67" s="31">
        <v>39.067</v>
      </c>
      <c r="M67" s="31">
        <v>7.9500000000000001E-2</v>
      </c>
      <c r="N67" s="31">
        <v>89.043800000000005</v>
      </c>
      <c r="O67" s="31">
        <v>233.518</v>
      </c>
      <c r="P67" s="31">
        <v>15.549200000000001</v>
      </c>
      <c r="Q67" s="226">
        <v>28.985499999999998</v>
      </c>
      <c r="R67" s="34" t="s">
        <v>766</v>
      </c>
      <c r="S67" s="34" t="s">
        <v>949</v>
      </c>
    </row>
    <row r="68" spans="1:49" ht="16" customHeight="1" x14ac:dyDescent="0.15">
      <c r="A68" s="28" t="s">
        <v>516</v>
      </c>
      <c r="B68" s="225">
        <v>35</v>
      </c>
      <c r="C68" s="28">
        <v>10</v>
      </c>
      <c r="D68" s="28" t="s">
        <v>122</v>
      </c>
      <c r="E68" s="28">
        <v>3</v>
      </c>
      <c r="F68" s="28">
        <v>4</v>
      </c>
      <c r="G68" s="28">
        <v>2019</v>
      </c>
      <c r="H68" s="29">
        <v>34.326666666666668</v>
      </c>
      <c r="I68" s="35">
        <v>24.519666666666666</v>
      </c>
      <c r="J68" s="30">
        <v>99.756</v>
      </c>
      <c r="K68" s="31">
        <v>15.5877</v>
      </c>
      <c r="L68" s="31">
        <v>39.064900000000002</v>
      </c>
      <c r="M68" s="31">
        <v>0.1021</v>
      </c>
      <c r="N68" s="31">
        <v>88.741</v>
      </c>
      <c r="O68" s="31">
        <v>235.245</v>
      </c>
      <c r="P68" s="31">
        <v>15.5718</v>
      </c>
      <c r="Q68" s="226">
        <v>28.9786</v>
      </c>
      <c r="R68" s="34" t="s">
        <v>767</v>
      </c>
      <c r="S68" s="34" t="s">
        <v>949</v>
      </c>
    </row>
    <row r="69" spans="1:49" ht="16" customHeight="1" x14ac:dyDescent="0.15">
      <c r="A69" s="28" t="s">
        <v>516</v>
      </c>
      <c r="B69" s="225">
        <v>35</v>
      </c>
      <c r="C69" s="28">
        <v>12</v>
      </c>
      <c r="D69" s="28" t="s">
        <v>122</v>
      </c>
      <c r="E69" s="28">
        <v>3</v>
      </c>
      <c r="F69" s="28">
        <v>4</v>
      </c>
      <c r="G69" s="28">
        <v>2019</v>
      </c>
      <c r="H69" s="29">
        <v>34.326666666666668</v>
      </c>
      <c r="I69" s="35">
        <v>24.519666666666666</v>
      </c>
      <c r="J69" s="30">
        <v>72.233000000000004</v>
      </c>
      <c r="K69" s="31">
        <v>15.5823</v>
      </c>
      <c r="L69" s="31">
        <v>39.057600000000001</v>
      </c>
      <c r="M69" s="31">
        <v>0.1084</v>
      </c>
      <c r="N69" s="31">
        <v>88.585899999999995</v>
      </c>
      <c r="O69" s="31">
        <v>236.77500000000001</v>
      </c>
      <c r="P69" s="31">
        <v>15.5708</v>
      </c>
      <c r="Q69" s="226">
        <v>28.973199999999999</v>
      </c>
      <c r="R69" s="34" t="s">
        <v>768</v>
      </c>
      <c r="S69" s="34" t="s">
        <v>949</v>
      </c>
    </row>
    <row r="70" spans="1:49" ht="16" customHeight="1" x14ac:dyDescent="0.15">
      <c r="A70" s="28" t="s">
        <v>516</v>
      </c>
      <c r="B70" s="225">
        <v>35</v>
      </c>
      <c r="C70" s="28">
        <v>14</v>
      </c>
      <c r="D70" s="28" t="s">
        <v>122</v>
      </c>
      <c r="E70" s="28">
        <v>3</v>
      </c>
      <c r="F70" s="28">
        <v>4</v>
      </c>
      <c r="G70" s="28">
        <v>2019</v>
      </c>
      <c r="H70" s="29">
        <v>34.326666666666668</v>
      </c>
      <c r="I70" s="35">
        <v>24.519666666666666</v>
      </c>
      <c r="J70" s="30">
        <v>53.601999999999997</v>
      </c>
      <c r="K70" s="31">
        <v>15.548999999999999</v>
      </c>
      <c r="L70" s="31">
        <v>38.973700000000001</v>
      </c>
      <c r="M70" s="31">
        <v>0.1249</v>
      </c>
      <c r="N70" s="31">
        <v>88.058099999999996</v>
      </c>
      <c r="O70" s="31">
        <v>239.74100000000001</v>
      </c>
      <c r="P70" s="31">
        <v>15.5405</v>
      </c>
      <c r="Q70" s="226">
        <v>28.915500000000002</v>
      </c>
      <c r="R70" s="34" t="s">
        <v>769</v>
      </c>
      <c r="S70" s="34" t="s">
        <v>949</v>
      </c>
    </row>
    <row r="71" spans="1:49" ht="16" customHeight="1" x14ac:dyDescent="0.15">
      <c r="A71" s="28" t="s">
        <v>516</v>
      </c>
      <c r="B71" s="225">
        <v>35</v>
      </c>
      <c r="C71" s="28">
        <v>16</v>
      </c>
      <c r="D71" s="28" t="s">
        <v>122</v>
      </c>
      <c r="E71" s="28">
        <v>3</v>
      </c>
      <c r="F71" s="28">
        <v>4</v>
      </c>
      <c r="G71" s="28">
        <v>2019</v>
      </c>
      <c r="H71" s="29">
        <v>34.326666666666668</v>
      </c>
      <c r="I71" s="35">
        <v>24.519666666666666</v>
      </c>
      <c r="J71" s="30">
        <v>33.332000000000001</v>
      </c>
      <c r="K71" s="31">
        <v>15.5596</v>
      </c>
      <c r="L71" s="31">
        <v>38.956000000000003</v>
      </c>
      <c r="M71" s="31">
        <v>0.109</v>
      </c>
      <c r="N71" s="31">
        <v>88.137799999999999</v>
      </c>
      <c r="O71" s="31">
        <v>240.20500000000001</v>
      </c>
      <c r="P71" s="31">
        <v>15.5543</v>
      </c>
      <c r="Q71" s="226">
        <v>28.898599999999998</v>
      </c>
      <c r="R71" s="34" t="s">
        <v>770</v>
      </c>
      <c r="S71" s="34" t="s">
        <v>949</v>
      </c>
    </row>
    <row r="72" spans="1:49" ht="16" customHeight="1" x14ac:dyDescent="0.15">
      <c r="A72" s="28" t="s">
        <v>516</v>
      </c>
      <c r="B72" s="225">
        <v>35</v>
      </c>
      <c r="C72" s="28">
        <v>17</v>
      </c>
      <c r="D72" s="28" t="s">
        <v>122</v>
      </c>
      <c r="E72" s="28">
        <v>3</v>
      </c>
      <c r="F72" s="28">
        <v>4</v>
      </c>
      <c r="G72" s="28">
        <v>2019</v>
      </c>
      <c r="H72" s="29">
        <v>34.326666666666668</v>
      </c>
      <c r="I72" s="35">
        <v>24.519666666666666</v>
      </c>
      <c r="J72" s="30">
        <v>22.824999999999999</v>
      </c>
      <c r="K72" s="31">
        <v>15.5687</v>
      </c>
      <c r="L72" s="31">
        <v>38.9602</v>
      </c>
      <c r="M72" s="31">
        <v>0.1012</v>
      </c>
      <c r="N72" s="31">
        <v>88.162300000000002</v>
      </c>
      <c r="O72" s="31">
        <v>239.42</v>
      </c>
      <c r="P72" s="31">
        <v>15.565099999999999</v>
      </c>
      <c r="Q72" s="226">
        <v>28.8994</v>
      </c>
      <c r="R72" s="34" t="s">
        <v>771</v>
      </c>
      <c r="S72" s="34" t="s">
        <v>949</v>
      </c>
    </row>
    <row r="73" spans="1:49" ht="16" customHeight="1" x14ac:dyDescent="0.15">
      <c r="A73" s="28" t="s">
        <v>516</v>
      </c>
      <c r="B73" s="225">
        <v>35</v>
      </c>
      <c r="C73" s="28">
        <v>19</v>
      </c>
      <c r="D73" s="28" t="s">
        <v>122</v>
      </c>
      <c r="E73" s="28">
        <v>3</v>
      </c>
      <c r="F73" s="28">
        <v>4</v>
      </c>
      <c r="G73" s="28">
        <v>2019</v>
      </c>
      <c r="H73" s="29">
        <v>34.326666666666668</v>
      </c>
      <c r="I73" s="35">
        <v>24.519666666666666</v>
      </c>
      <c r="J73" s="30">
        <v>12.917999999999999</v>
      </c>
      <c r="K73" s="31">
        <v>15.5565</v>
      </c>
      <c r="L73" s="31">
        <v>38.920200000000001</v>
      </c>
      <c r="M73" s="31">
        <v>0.10349999999999999</v>
      </c>
      <c r="N73" s="31">
        <v>87.874200000000002</v>
      </c>
      <c r="O73" s="31">
        <v>241.76900000000001</v>
      </c>
      <c r="P73" s="31">
        <v>15.554399999999999</v>
      </c>
      <c r="Q73" s="226">
        <v>28.870899999999999</v>
      </c>
      <c r="R73" s="34" t="s">
        <v>772</v>
      </c>
      <c r="S73" s="34" t="s">
        <v>949</v>
      </c>
    </row>
    <row r="74" spans="1:49" ht="16" customHeight="1" x14ac:dyDescent="0.15">
      <c r="A74" s="28" t="s">
        <v>516</v>
      </c>
      <c r="B74" s="225">
        <v>35</v>
      </c>
      <c r="C74" s="28">
        <v>21</v>
      </c>
      <c r="D74" s="28" t="s">
        <v>122</v>
      </c>
      <c r="E74" s="28">
        <v>3</v>
      </c>
      <c r="F74" s="28">
        <v>4</v>
      </c>
      <c r="G74" s="28">
        <v>2019</v>
      </c>
      <c r="H74" s="29">
        <v>34.326666666666668</v>
      </c>
      <c r="I74" s="35">
        <v>24.519666666666666</v>
      </c>
      <c r="J74" s="30">
        <v>7.6379999999999999</v>
      </c>
      <c r="K74" s="31">
        <v>15.5518</v>
      </c>
      <c r="L74" s="31">
        <v>38.918799999999997</v>
      </c>
      <c r="M74" s="31">
        <v>9.8599999999999993E-2</v>
      </c>
      <c r="N74" s="31">
        <v>87.906499999999994</v>
      </c>
      <c r="O74" s="31">
        <v>241.18700000000001</v>
      </c>
      <c r="P74" s="31">
        <v>15.550599999999999</v>
      </c>
      <c r="Q74" s="226">
        <v>28.870799999999999</v>
      </c>
      <c r="R74" s="34" t="s">
        <v>773</v>
      </c>
      <c r="S74" s="34" t="s">
        <v>949</v>
      </c>
    </row>
    <row r="75" spans="1:49" s="46" customFormat="1" ht="16" customHeight="1" x14ac:dyDescent="0.15">
      <c r="A75" s="37" t="s">
        <v>516</v>
      </c>
      <c r="B75" s="230">
        <v>44</v>
      </c>
      <c r="C75" s="37">
        <v>10</v>
      </c>
      <c r="D75" s="37" t="s">
        <v>122</v>
      </c>
      <c r="E75" s="37">
        <v>3</v>
      </c>
      <c r="F75" s="37">
        <v>5</v>
      </c>
      <c r="G75" s="37">
        <v>2019</v>
      </c>
      <c r="H75" s="38">
        <v>33.624333333333333</v>
      </c>
      <c r="I75" s="39">
        <v>24.384833333333333</v>
      </c>
      <c r="J75" s="40">
        <v>149.96899999999999</v>
      </c>
      <c r="K75" s="41">
        <v>15.5693</v>
      </c>
      <c r="L75" s="41">
        <v>39.070999999999998</v>
      </c>
      <c r="M75" s="41">
        <v>8.0000000000000002E-3</v>
      </c>
      <c r="N75" s="41">
        <v>89.747200000000007</v>
      </c>
      <c r="O75" s="41">
        <v>211.29400000000001</v>
      </c>
      <c r="P75" s="41">
        <v>15.545299999999999</v>
      </c>
      <c r="Q75" s="231">
        <v>28.9895</v>
      </c>
      <c r="R75" s="45" t="s">
        <v>774</v>
      </c>
      <c r="S75" s="45" t="s">
        <v>950</v>
      </c>
      <c r="T75" s="45"/>
      <c r="U75" s="45"/>
      <c r="V75" s="45"/>
      <c r="W75" s="45"/>
      <c r="X75" s="57"/>
      <c r="Y75" s="60"/>
      <c r="Z75" s="60"/>
      <c r="AA75" s="158"/>
      <c r="AB75" s="158"/>
      <c r="AC75" s="166"/>
      <c r="AD75" s="155"/>
      <c r="AE75" s="155"/>
      <c r="AF75" s="166"/>
      <c r="AG75" s="155"/>
      <c r="AH75" s="155"/>
      <c r="AI75" s="166"/>
      <c r="AJ75" s="166"/>
      <c r="AK75" s="158"/>
      <c r="AL75" s="232"/>
      <c r="AM75" s="166"/>
      <c r="AN75" s="166"/>
      <c r="AO75" s="166"/>
      <c r="AP75" s="158"/>
      <c r="AQ75" s="169"/>
      <c r="AR75" s="166"/>
      <c r="AS75" s="166"/>
      <c r="AT75" s="166"/>
      <c r="AU75" s="158"/>
      <c r="AV75" s="172"/>
      <c r="AW75" s="210"/>
    </row>
    <row r="76" spans="1:49" ht="16" customHeight="1" x14ac:dyDescent="0.15">
      <c r="A76" s="28" t="s">
        <v>516</v>
      </c>
      <c r="B76" s="225">
        <v>44</v>
      </c>
      <c r="C76" s="28">
        <v>13</v>
      </c>
      <c r="D76" s="28" t="s">
        <v>122</v>
      </c>
      <c r="E76" s="28">
        <v>3</v>
      </c>
      <c r="F76" s="28">
        <v>5</v>
      </c>
      <c r="G76" s="28">
        <v>2019</v>
      </c>
      <c r="H76" s="29">
        <v>33.624333333333333</v>
      </c>
      <c r="I76" s="35">
        <v>24.384833333333333</v>
      </c>
      <c r="J76" s="30">
        <v>100.342</v>
      </c>
      <c r="K76" s="31">
        <v>15.682399999999999</v>
      </c>
      <c r="L76" s="31">
        <v>39.081000000000003</v>
      </c>
      <c r="M76" s="31">
        <v>2.8500000000000001E-2</v>
      </c>
      <c r="N76" s="31">
        <v>89.585700000000003</v>
      </c>
      <c r="O76" s="31">
        <v>218.13</v>
      </c>
      <c r="P76" s="31">
        <v>15.6663</v>
      </c>
      <c r="Q76" s="226">
        <v>28.969000000000001</v>
      </c>
      <c r="R76" s="34" t="s">
        <v>775</v>
      </c>
      <c r="S76" s="34" t="s">
        <v>950</v>
      </c>
    </row>
    <row r="77" spans="1:49" ht="16" customHeight="1" x14ac:dyDescent="0.15">
      <c r="A77" s="28" t="s">
        <v>516</v>
      </c>
      <c r="B77" s="225">
        <v>44</v>
      </c>
      <c r="C77" s="28">
        <v>15</v>
      </c>
      <c r="D77" s="28" t="s">
        <v>122</v>
      </c>
      <c r="E77" s="28">
        <v>3</v>
      </c>
      <c r="F77" s="28">
        <v>5</v>
      </c>
      <c r="G77" s="28">
        <v>2019</v>
      </c>
      <c r="H77" s="29">
        <v>33.624333333333333</v>
      </c>
      <c r="I77" s="35">
        <v>24.384833333333333</v>
      </c>
      <c r="J77" s="30">
        <v>78.293000000000006</v>
      </c>
      <c r="K77" s="31">
        <v>15.7079</v>
      </c>
      <c r="L77" s="31">
        <v>39.069099999999999</v>
      </c>
      <c r="M77" s="31">
        <v>5.1400000000000001E-2</v>
      </c>
      <c r="N77" s="31">
        <v>89.264899999999997</v>
      </c>
      <c r="O77" s="31">
        <v>219.203</v>
      </c>
      <c r="P77" s="31">
        <v>15.6953</v>
      </c>
      <c r="Q77" s="226">
        <v>28.953099999999999</v>
      </c>
      <c r="R77" s="34" t="s">
        <v>776</v>
      </c>
      <c r="S77" s="34" t="s">
        <v>950</v>
      </c>
    </row>
    <row r="78" spans="1:49" ht="16" customHeight="1" x14ac:dyDescent="0.15">
      <c r="A78" s="28" t="s">
        <v>516</v>
      </c>
      <c r="B78" s="225">
        <v>44</v>
      </c>
      <c r="C78" s="28">
        <v>18</v>
      </c>
      <c r="D78" s="28" t="s">
        <v>122</v>
      </c>
      <c r="E78" s="28">
        <v>3</v>
      </c>
      <c r="F78" s="28">
        <v>5</v>
      </c>
      <c r="G78" s="28">
        <v>2019</v>
      </c>
      <c r="H78" s="29">
        <v>33.624333333333333</v>
      </c>
      <c r="I78" s="35">
        <v>24.384833333333333</v>
      </c>
      <c r="J78" s="30">
        <v>53.768000000000001</v>
      </c>
      <c r="K78" s="31">
        <v>15.734400000000001</v>
      </c>
      <c r="L78" s="31">
        <v>39.026299999999999</v>
      </c>
      <c r="M78" s="31">
        <v>8.72E-2</v>
      </c>
      <c r="N78" s="31">
        <v>88.6935</v>
      </c>
      <c r="O78" s="31">
        <v>231.57300000000001</v>
      </c>
      <c r="P78" s="31">
        <v>15.7258</v>
      </c>
      <c r="Q78" s="226">
        <v>28.9129</v>
      </c>
      <c r="R78" s="34" t="s">
        <v>777</v>
      </c>
      <c r="S78" s="34" t="s">
        <v>950</v>
      </c>
    </row>
    <row r="79" spans="1:49" ht="16" customHeight="1" x14ac:dyDescent="0.15">
      <c r="A79" s="28" t="s">
        <v>516</v>
      </c>
      <c r="B79" s="225">
        <v>44</v>
      </c>
      <c r="C79" s="28">
        <v>20</v>
      </c>
      <c r="D79" s="28" t="s">
        <v>122</v>
      </c>
      <c r="E79" s="28">
        <v>3</v>
      </c>
      <c r="F79" s="28">
        <v>5</v>
      </c>
      <c r="G79" s="28">
        <v>2019</v>
      </c>
      <c r="H79" s="29">
        <v>33.624333333333333</v>
      </c>
      <c r="I79" s="35">
        <v>24.384833333333333</v>
      </c>
      <c r="J79" s="30">
        <v>23.977</v>
      </c>
      <c r="K79" s="31">
        <v>15.726699999999999</v>
      </c>
      <c r="L79" s="31">
        <v>39.014200000000002</v>
      </c>
      <c r="M79" s="31">
        <v>7.46E-2</v>
      </c>
      <c r="N79" s="31">
        <v>88.643100000000004</v>
      </c>
      <c r="O79" s="31">
        <v>234.648</v>
      </c>
      <c r="P79" s="31">
        <v>15.722799999999999</v>
      </c>
      <c r="Q79" s="226">
        <v>28.904299999999999</v>
      </c>
      <c r="R79" s="34" t="s">
        <v>778</v>
      </c>
      <c r="S79" s="34" t="s">
        <v>950</v>
      </c>
    </row>
    <row r="80" spans="1:49" ht="16" customHeight="1" x14ac:dyDescent="0.15">
      <c r="A80" s="28" t="s">
        <v>516</v>
      </c>
      <c r="B80" s="225">
        <v>44</v>
      </c>
      <c r="C80" s="28">
        <v>21</v>
      </c>
      <c r="D80" s="28" t="s">
        <v>122</v>
      </c>
      <c r="E80" s="28">
        <v>3</v>
      </c>
      <c r="F80" s="28">
        <v>5</v>
      </c>
      <c r="G80" s="28">
        <v>2019</v>
      </c>
      <c r="H80" s="29">
        <v>33.624333333333333</v>
      </c>
      <c r="I80" s="35">
        <v>24.384833333333333</v>
      </c>
      <c r="J80" s="30">
        <v>8.67</v>
      </c>
      <c r="K80" s="31">
        <v>15.721299999999999</v>
      </c>
      <c r="L80" s="31">
        <v>39.013800000000003</v>
      </c>
      <c r="M80" s="31">
        <v>7.7399999999999997E-2</v>
      </c>
      <c r="N80" s="31">
        <v>88.641199999999998</v>
      </c>
      <c r="O80" s="31">
        <v>234.40700000000001</v>
      </c>
      <c r="P80" s="31">
        <v>15.719900000000001</v>
      </c>
      <c r="Q80" s="226">
        <v>28.904699999999998</v>
      </c>
      <c r="R80" s="34" t="s">
        <v>779</v>
      </c>
      <c r="S80" s="34" t="s">
        <v>950</v>
      </c>
    </row>
    <row r="81" spans="1:49" s="46" customFormat="1" ht="16" customHeight="1" x14ac:dyDescent="0.15">
      <c r="A81" s="37" t="s">
        <v>516</v>
      </c>
      <c r="B81" s="230">
        <v>46</v>
      </c>
      <c r="C81" s="37">
        <v>1</v>
      </c>
      <c r="D81" s="37" t="s">
        <v>19</v>
      </c>
      <c r="E81" s="37">
        <v>3</v>
      </c>
      <c r="F81" s="37">
        <v>5</v>
      </c>
      <c r="G81" s="37">
        <v>2019</v>
      </c>
      <c r="H81" s="38">
        <v>33.538760000000003</v>
      </c>
      <c r="I81" s="39">
        <v>25.308759999999999</v>
      </c>
      <c r="J81" s="40">
        <v>150.32499999999999</v>
      </c>
      <c r="K81" s="41">
        <v>15.421099999999999</v>
      </c>
      <c r="L81" s="41">
        <v>39.110199999999999</v>
      </c>
      <c r="M81" s="41">
        <v>1.15E-2</v>
      </c>
      <c r="N81" s="41">
        <v>89.6327</v>
      </c>
      <c r="O81" s="41">
        <v>209.274</v>
      </c>
      <c r="P81" s="41">
        <v>15.3971</v>
      </c>
      <c r="Q81" s="231">
        <v>29.053999999999998</v>
      </c>
      <c r="R81" s="45" t="s">
        <v>711</v>
      </c>
      <c r="S81" s="45"/>
      <c r="T81" s="45"/>
      <c r="U81" s="45"/>
      <c r="V81" s="45" t="s">
        <v>781</v>
      </c>
      <c r="W81" s="45" t="s">
        <v>780</v>
      </c>
      <c r="X81" s="57" t="s">
        <v>782</v>
      </c>
      <c r="Y81" s="60">
        <v>4064</v>
      </c>
      <c r="Z81" s="60">
        <v>101</v>
      </c>
      <c r="AA81" s="158">
        <v>150.23599999999999</v>
      </c>
      <c r="AB81" s="158">
        <v>4.4999999999999998E-2</v>
      </c>
      <c r="AC81" s="166">
        <v>101</v>
      </c>
      <c r="AD81" s="155">
        <v>15.42</v>
      </c>
      <c r="AE81" s="155">
        <v>3.0000000000000001E-3</v>
      </c>
      <c r="AF81" s="166">
        <v>101</v>
      </c>
      <c r="AG81" s="155">
        <v>39.11</v>
      </c>
      <c r="AH81" s="155">
        <v>1E-3</v>
      </c>
      <c r="AI81" s="166">
        <v>101</v>
      </c>
      <c r="AJ81" s="166">
        <v>44</v>
      </c>
      <c r="AK81" s="158">
        <v>1</v>
      </c>
      <c r="AL81" s="232">
        <v>7.1999999999999998E-3</v>
      </c>
      <c r="AM81" s="166">
        <v>44</v>
      </c>
      <c r="AN81" s="166">
        <v>101</v>
      </c>
      <c r="AO81" s="166">
        <v>43</v>
      </c>
      <c r="AP81" s="158">
        <v>1</v>
      </c>
      <c r="AQ81" s="169">
        <v>9.0300000000000005E-2</v>
      </c>
      <c r="AR81" s="166">
        <v>38</v>
      </c>
      <c r="AS81" s="166">
        <v>101</v>
      </c>
      <c r="AT81" s="166">
        <v>116</v>
      </c>
      <c r="AU81" s="158">
        <v>6</v>
      </c>
      <c r="AV81" s="172">
        <v>1.66E-6</v>
      </c>
      <c r="AW81" s="210">
        <v>46</v>
      </c>
    </row>
    <row r="82" spans="1:49" ht="16" customHeight="1" x14ac:dyDescent="0.15">
      <c r="A82" s="28" t="s">
        <v>516</v>
      </c>
      <c r="B82" s="225">
        <v>46</v>
      </c>
      <c r="C82" s="28">
        <v>2</v>
      </c>
      <c r="D82" s="28" t="s">
        <v>19</v>
      </c>
      <c r="E82" s="28">
        <v>3</v>
      </c>
      <c r="F82" s="28">
        <v>5</v>
      </c>
      <c r="G82" s="28">
        <v>2019</v>
      </c>
      <c r="H82" s="29">
        <v>33.538760000000003</v>
      </c>
      <c r="I82" s="35">
        <v>25.308759999999999</v>
      </c>
      <c r="J82" s="30">
        <v>150.322</v>
      </c>
      <c r="K82" s="31">
        <v>15.422000000000001</v>
      </c>
      <c r="L82" s="31">
        <v>39.110399999999998</v>
      </c>
      <c r="M82" s="31">
        <v>7.6E-3</v>
      </c>
      <c r="N82" s="31">
        <v>89.643000000000001</v>
      </c>
      <c r="O82" s="31">
        <v>209.34399999999999</v>
      </c>
      <c r="P82" s="31">
        <v>15.398099999999999</v>
      </c>
      <c r="Q82" s="226">
        <v>29.053899999999999</v>
      </c>
      <c r="R82" s="34" t="s">
        <v>951</v>
      </c>
      <c r="S82" s="34" t="s">
        <v>948</v>
      </c>
      <c r="T82" s="186" t="s">
        <v>951</v>
      </c>
      <c r="U82" s="186" t="s">
        <v>951</v>
      </c>
      <c r="Y82" s="174">
        <v>4064</v>
      </c>
      <c r="Z82" s="174">
        <v>101</v>
      </c>
      <c r="AA82" s="164">
        <v>150.23599999999999</v>
      </c>
      <c r="AB82" s="164">
        <v>4.4999999999999998E-2</v>
      </c>
      <c r="AC82" s="175">
        <v>101</v>
      </c>
      <c r="AD82" s="176">
        <v>15.42</v>
      </c>
      <c r="AE82" s="176">
        <v>3.0000000000000001E-3</v>
      </c>
      <c r="AF82" s="175">
        <v>101</v>
      </c>
      <c r="AG82" s="176">
        <v>39.11</v>
      </c>
      <c r="AH82" s="176">
        <v>1E-3</v>
      </c>
      <c r="AI82" s="175">
        <v>101</v>
      </c>
      <c r="AJ82" s="175">
        <v>44</v>
      </c>
      <c r="AK82" s="164">
        <v>1</v>
      </c>
      <c r="AL82" s="227">
        <v>7.1999999999999998E-3</v>
      </c>
      <c r="AM82" s="175">
        <v>44</v>
      </c>
      <c r="AN82" s="175">
        <v>101</v>
      </c>
      <c r="AO82" s="175">
        <v>43</v>
      </c>
      <c r="AP82" s="164">
        <v>1</v>
      </c>
      <c r="AQ82" s="178">
        <v>9.0300000000000005E-2</v>
      </c>
      <c r="AR82" s="175">
        <v>38</v>
      </c>
      <c r="AS82" s="175">
        <v>101</v>
      </c>
      <c r="AT82" s="175">
        <v>116</v>
      </c>
      <c r="AU82" s="164">
        <v>6</v>
      </c>
      <c r="AV82" s="179">
        <v>1.66E-6</v>
      </c>
      <c r="AW82" s="209">
        <v>46</v>
      </c>
    </row>
    <row r="83" spans="1:49" ht="16" customHeight="1" x14ac:dyDescent="0.15">
      <c r="A83" s="28" t="s">
        <v>516</v>
      </c>
      <c r="B83" s="225">
        <v>46</v>
      </c>
      <c r="C83" s="28">
        <v>3</v>
      </c>
      <c r="D83" s="28" t="s">
        <v>19</v>
      </c>
      <c r="E83" s="28">
        <v>3</v>
      </c>
      <c r="F83" s="28">
        <v>5</v>
      </c>
      <c r="G83" s="28">
        <v>2019</v>
      </c>
      <c r="H83" s="29">
        <v>33.538760000000003</v>
      </c>
      <c r="I83" s="35">
        <v>25.308759999999999</v>
      </c>
      <c r="J83" s="30">
        <v>50.165999999999997</v>
      </c>
      <c r="K83" s="31">
        <v>16.059000000000001</v>
      </c>
      <c r="L83" s="31">
        <v>39.229799999999997</v>
      </c>
      <c r="M83" s="31">
        <v>0.22439999999999999</v>
      </c>
      <c r="N83" s="31">
        <v>87.553299999999993</v>
      </c>
      <c r="O83" s="31">
        <v>231.649</v>
      </c>
      <c r="P83" s="31">
        <v>16.050799999999999</v>
      </c>
      <c r="Q83" s="226">
        <v>28.993500000000001</v>
      </c>
      <c r="R83" s="34" t="s">
        <v>711</v>
      </c>
      <c r="V83" s="34" t="s">
        <v>784</v>
      </c>
      <c r="W83" s="34" t="s">
        <v>783</v>
      </c>
      <c r="X83" s="58" t="s">
        <v>785</v>
      </c>
      <c r="Y83" s="174">
        <v>4064</v>
      </c>
      <c r="Z83" s="174">
        <v>93</v>
      </c>
      <c r="AA83" s="164">
        <v>50.180999999999997</v>
      </c>
      <c r="AB83" s="164">
        <v>2.8000000000000001E-2</v>
      </c>
      <c r="AC83" s="175">
        <v>93</v>
      </c>
      <c r="AD83" s="176">
        <v>16.059000000000001</v>
      </c>
      <c r="AE83" s="176">
        <v>0</v>
      </c>
      <c r="AF83" s="175">
        <v>93</v>
      </c>
      <c r="AG83" s="176">
        <v>39.229999999999997</v>
      </c>
      <c r="AH83" s="176">
        <v>0</v>
      </c>
      <c r="AI83" s="175">
        <v>93</v>
      </c>
      <c r="AJ83" s="175">
        <v>164</v>
      </c>
      <c r="AK83" s="164">
        <v>2.5</v>
      </c>
      <c r="AL83" s="227">
        <v>7.1999999999999998E-3</v>
      </c>
      <c r="AM83" s="175">
        <v>44</v>
      </c>
      <c r="AN83" s="175">
        <v>93</v>
      </c>
      <c r="AO83" s="175">
        <v>42</v>
      </c>
      <c r="AP83" s="164">
        <v>1</v>
      </c>
      <c r="AQ83" s="178">
        <v>9.0300000000000005E-2</v>
      </c>
      <c r="AR83" s="175">
        <v>38</v>
      </c>
      <c r="AS83" s="175">
        <v>93</v>
      </c>
      <c r="AT83" s="175">
        <v>177</v>
      </c>
      <c r="AU83" s="164">
        <v>6.5</v>
      </c>
      <c r="AV83" s="179">
        <v>1.66E-6</v>
      </c>
      <c r="AW83" s="209">
        <v>46</v>
      </c>
    </row>
    <row r="84" spans="1:49" ht="16" customHeight="1" x14ac:dyDescent="0.15">
      <c r="A84" s="28" t="s">
        <v>516</v>
      </c>
      <c r="B84" s="225">
        <v>46</v>
      </c>
      <c r="C84" s="28">
        <v>4</v>
      </c>
      <c r="D84" s="28" t="s">
        <v>19</v>
      </c>
      <c r="E84" s="28">
        <v>3</v>
      </c>
      <c r="F84" s="28">
        <v>5</v>
      </c>
      <c r="G84" s="28">
        <v>2019</v>
      </c>
      <c r="H84" s="29">
        <v>33.538760000000003</v>
      </c>
      <c r="I84" s="35">
        <v>25.308759999999999</v>
      </c>
      <c r="J84" s="30">
        <v>50.116999999999997</v>
      </c>
      <c r="K84" s="31">
        <v>16.058800000000002</v>
      </c>
      <c r="L84" s="31">
        <v>39.229799999999997</v>
      </c>
      <c r="M84" s="31">
        <v>0.22800000000000001</v>
      </c>
      <c r="N84" s="31">
        <v>87.608099999999993</v>
      </c>
      <c r="O84" s="31">
        <v>231.18199999999999</v>
      </c>
      <c r="P84" s="31">
        <v>16.050599999999999</v>
      </c>
      <c r="Q84" s="226">
        <v>28.993600000000001</v>
      </c>
      <c r="R84" s="34" t="s">
        <v>953</v>
      </c>
      <c r="S84" s="34" t="s">
        <v>948</v>
      </c>
      <c r="T84" s="34" t="s">
        <v>953</v>
      </c>
      <c r="U84" s="34" t="s">
        <v>953</v>
      </c>
      <c r="Y84" s="174">
        <v>4064</v>
      </c>
      <c r="Z84" s="174">
        <v>93</v>
      </c>
      <c r="AA84" s="164">
        <v>50.180999999999997</v>
      </c>
      <c r="AB84" s="164">
        <v>2.8000000000000001E-2</v>
      </c>
      <c r="AC84" s="175">
        <v>93</v>
      </c>
      <c r="AD84" s="176">
        <v>16.059000000000001</v>
      </c>
      <c r="AE84" s="176">
        <v>0</v>
      </c>
      <c r="AF84" s="175">
        <v>93</v>
      </c>
      <c r="AG84" s="176">
        <v>39.229999999999997</v>
      </c>
      <c r="AH84" s="176">
        <v>0</v>
      </c>
      <c r="AI84" s="175">
        <v>93</v>
      </c>
      <c r="AJ84" s="175">
        <v>164</v>
      </c>
      <c r="AK84" s="164">
        <v>2.5</v>
      </c>
      <c r="AL84" s="227">
        <v>7.1999999999999998E-3</v>
      </c>
      <c r="AM84" s="175">
        <v>44</v>
      </c>
      <c r="AN84" s="175">
        <v>93</v>
      </c>
      <c r="AO84" s="175">
        <v>42</v>
      </c>
      <c r="AP84" s="164">
        <v>1</v>
      </c>
      <c r="AQ84" s="178">
        <v>9.0300000000000005E-2</v>
      </c>
      <c r="AR84" s="175">
        <v>38</v>
      </c>
      <c r="AS84" s="175">
        <v>93</v>
      </c>
      <c r="AT84" s="175">
        <v>177</v>
      </c>
      <c r="AU84" s="164">
        <v>6.5</v>
      </c>
      <c r="AV84" s="179">
        <v>1.66E-6</v>
      </c>
      <c r="AW84" s="209">
        <v>46</v>
      </c>
    </row>
    <row r="85" spans="1:49" ht="16" customHeight="1" x14ac:dyDescent="0.15">
      <c r="A85" s="28" t="s">
        <v>516</v>
      </c>
      <c r="B85" s="225">
        <v>46</v>
      </c>
      <c r="C85" s="28">
        <v>5</v>
      </c>
      <c r="D85" s="28" t="s">
        <v>19</v>
      </c>
      <c r="E85" s="28">
        <v>3</v>
      </c>
      <c r="F85" s="28">
        <v>5</v>
      </c>
      <c r="G85" s="28">
        <v>2019</v>
      </c>
      <c r="H85" s="29">
        <v>33.538760000000003</v>
      </c>
      <c r="I85" s="35">
        <v>25.308759999999999</v>
      </c>
      <c r="J85" s="30">
        <v>7.4509999999999996</v>
      </c>
      <c r="K85" s="31">
        <v>16.264900000000001</v>
      </c>
      <c r="L85" s="31">
        <v>39.123899999999999</v>
      </c>
      <c r="M85" s="31">
        <v>8.5800000000000001E-2</v>
      </c>
      <c r="N85" s="31">
        <v>87.4482</v>
      </c>
      <c r="O85" s="31">
        <v>239.226</v>
      </c>
      <c r="P85" s="31">
        <v>16.2637</v>
      </c>
      <c r="Q85" s="226">
        <v>28.8613</v>
      </c>
      <c r="R85" s="34" t="s">
        <v>711</v>
      </c>
      <c r="V85" s="34" t="s">
        <v>787</v>
      </c>
      <c r="W85" s="34" t="s">
        <v>786</v>
      </c>
      <c r="X85" s="58" t="s">
        <v>788</v>
      </c>
      <c r="Y85" s="174">
        <v>4064</v>
      </c>
      <c r="Z85" s="174">
        <v>97</v>
      </c>
      <c r="AA85" s="164">
        <v>7.3739999999999997</v>
      </c>
      <c r="AB85" s="164">
        <v>4.9000000000000002E-2</v>
      </c>
      <c r="AC85" s="175">
        <v>97</v>
      </c>
      <c r="AD85" s="176">
        <v>16.263999999999999</v>
      </c>
      <c r="AE85" s="176">
        <v>4.0000000000000001E-3</v>
      </c>
      <c r="AF85" s="175">
        <v>97</v>
      </c>
      <c r="AG85" s="176">
        <v>39.124000000000002</v>
      </c>
      <c r="AH85" s="176">
        <v>0</v>
      </c>
      <c r="AI85" s="175">
        <v>97</v>
      </c>
      <c r="AJ85" s="175">
        <v>75</v>
      </c>
      <c r="AK85" s="164">
        <v>2.5</v>
      </c>
      <c r="AL85" s="227">
        <v>7.1999999999999998E-3</v>
      </c>
      <c r="AM85" s="175">
        <v>44</v>
      </c>
      <c r="AN85" s="175">
        <v>97</v>
      </c>
      <c r="AO85" s="175">
        <v>41</v>
      </c>
      <c r="AP85" s="164">
        <v>2</v>
      </c>
      <c r="AQ85" s="178">
        <v>9.0300000000000005E-2</v>
      </c>
      <c r="AR85" s="175">
        <v>38</v>
      </c>
      <c r="AS85" s="175">
        <v>97</v>
      </c>
      <c r="AT85" s="175">
        <v>155</v>
      </c>
      <c r="AU85" s="164">
        <v>3</v>
      </c>
      <c r="AV85" s="179">
        <v>1.66E-6</v>
      </c>
      <c r="AW85" s="209">
        <v>46</v>
      </c>
    </row>
    <row r="86" spans="1:49" ht="16" customHeight="1" x14ac:dyDescent="0.15">
      <c r="A86" s="28" t="s">
        <v>516</v>
      </c>
      <c r="B86" s="225">
        <v>46</v>
      </c>
      <c r="C86" s="28">
        <v>6</v>
      </c>
      <c r="D86" s="28" t="s">
        <v>19</v>
      </c>
      <c r="E86" s="28">
        <v>3</v>
      </c>
      <c r="F86" s="28">
        <v>5</v>
      </c>
      <c r="G86" s="28">
        <v>2019</v>
      </c>
      <c r="H86" s="29">
        <v>33.538760000000003</v>
      </c>
      <c r="I86" s="35">
        <v>25.308759999999999</v>
      </c>
      <c r="J86" s="30">
        <v>7.3250000000000002</v>
      </c>
      <c r="K86" s="31">
        <v>16.267099999999999</v>
      </c>
      <c r="L86" s="31">
        <v>39.123600000000003</v>
      </c>
      <c r="M86" s="31">
        <v>9.2399999999999996E-2</v>
      </c>
      <c r="N86" s="31">
        <v>87.467699999999994</v>
      </c>
      <c r="O86" s="31">
        <v>239.059</v>
      </c>
      <c r="P86" s="31">
        <v>16.265899999999998</v>
      </c>
      <c r="Q86" s="226">
        <v>28.860600000000002</v>
      </c>
      <c r="R86" s="34" t="s">
        <v>952</v>
      </c>
      <c r="S86" s="34" t="s">
        <v>948</v>
      </c>
      <c r="T86" s="34" t="s">
        <v>952</v>
      </c>
      <c r="U86" s="34" t="s">
        <v>952</v>
      </c>
      <c r="Y86" s="174">
        <v>4064</v>
      </c>
      <c r="Z86" s="174">
        <v>97</v>
      </c>
      <c r="AA86" s="164">
        <v>7.3739999999999997</v>
      </c>
      <c r="AB86" s="164">
        <v>4.9000000000000002E-2</v>
      </c>
      <c r="AC86" s="175">
        <v>97</v>
      </c>
      <c r="AD86" s="176">
        <v>16.263999999999999</v>
      </c>
      <c r="AE86" s="176">
        <v>4.0000000000000001E-3</v>
      </c>
      <c r="AF86" s="175">
        <v>97</v>
      </c>
      <c r="AG86" s="176">
        <v>39.124000000000002</v>
      </c>
      <c r="AH86" s="176">
        <v>0</v>
      </c>
      <c r="AI86" s="175">
        <v>97</v>
      </c>
      <c r="AJ86" s="175">
        <v>75</v>
      </c>
      <c r="AK86" s="164">
        <v>2.5</v>
      </c>
      <c r="AL86" s="227">
        <v>7.1999999999999998E-3</v>
      </c>
      <c r="AM86" s="175">
        <v>44</v>
      </c>
      <c r="AN86" s="175">
        <v>97</v>
      </c>
      <c r="AO86" s="175">
        <v>41</v>
      </c>
      <c r="AP86" s="164">
        <v>2</v>
      </c>
      <c r="AQ86" s="178">
        <v>9.0300000000000005E-2</v>
      </c>
      <c r="AR86" s="175">
        <v>38</v>
      </c>
      <c r="AS86" s="175">
        <v>97</v>
      </c>
      <c r="AT86" s="175">
        <v>155</v>
      </c>
      <c r="AU86" s="164">
        <v>3</v>
      </c>
      <c r="AV86" s="179">
        <v>1.66E-6</v>
      </c>
      <c r="AW86" s="209">
        <v>46</v>
      </c>
    </row>
    <row r="87" spans="1:49" s="46" customFormat="1" ht="16" customHeight="1" x14ac:dyDescent="0.15">
      <c r="A87" s="37" t="s">
        <v>516</v>
      </c>
      <c r="B87" s="230">
        <v>50</v>
      </c>
      <c r="C87" s="37">
        <v>1</v>
      </c>
      <c r="D87" s="37" t="s">
        <v>122</v>
      </c>
      <c r="E87" s="37">
        <v>3</v>
      </c>
      <c r="F87" s="37">
        <v>6</v>
      </c>
      <c r="G87" s="37">
        <v>2019</v>
      </c>
      <c r="H87" s="38">
        <v>34.320166666666665</v>
      </c>
      <c r="I87" s="39">
        <v>25.300333333333334</v>
      </c>
      <c r="J87" s="40">
        <v>300.98</v>
      </c>
      <c r="K87" s="41">
        <v>16.229099999999999</v>
      </c>
      <c r="L87" s="41">
        <v>39.183900000000001</v>
      </c>
      <c r="M87" s="41">
        <v>1.7100000000000001E-2</v>
      </c>
      <c r="N87" s="41">
        <v>89.433099999999996</v>
      </c>
      <c r="O87" s="41">
        <v>220.11699999999999</v>
      </c>
      <c r="P87" s="41">
        <v>16.179300000000001</v>
      </c>
      <c r="Q87" s="231">
        <v>28.927600000000002</v>
      </c>
      <c r="R87" s="45" t="s">
        <v>789</v>
      </c>
      <c r="S87" s="45" t="s">
        <v>946</v>
      </c>
      <c r="T87" s="45"/>
      <c r="U87" s="45"/>
      <c r="V87" s="45"/>
      <c r="W87" s="45"/>
      <c r="X87" s="57"/>
      <c r="Y87" s="60"/>
      <c r="Z87" s="60"/>
      <c r="AA87" s="158"/>
      <c r="AB87" s="158"/>
      <c r="AC87" s="166"/>
      <c r="AD87" s="155"/>
      <c r="AE87" s="155"/>
      <c r="AF87" s="166"/>
      <c r="AG87" s="155"/>
      <c r="AH87" s="155"/>
      <c r="AI87" s="166"/>
      <c r="AJ87" s="166"/>
      <c r="AK87" s="158"/>
      <c r="AL87" s="232"/>
      <c r="AM87" s="166"/>
      <c r="AN87" s="166"/>
      <c r="AO87" s="166"/>
      <c r="AP87" s="158"/>
      <c r="AQ87" s="169"/>
      <c r="AR87" s="166"/>
      <c r="AS87" s="166"/>
      <c r="AT87" s="166"/>
      <c r="AU87" s="158"/>
      <c r="AV87" s="172"/>
      <c r="AW87" s="210"/>
    </row>
    <row r="88" spans="1:49" ht="16" customHeight="1" x14ac:dyDescent="0.15">
      <c r="A88" s="28" t="s">
        <v>516</v>
      </c>
      <c r="B88" s="225">
        <v>50</v>
      </c>
      <c r="C88" s="28">
        <v>3</v>
      </c>
      <c r="D88" s="28" t="s">
        <v>122</v>
      </c>
      <c r="E88" s="28">
        <v>3</v>
      </c>
      <c r="F88" s="28">
        <v>6</v>
      </c>
      <c r="G88" s="28">
        <v>2019</v>
      </c>
      <c r="H88" s="29">
        <v>34.320166666666665</v>
      </c>
      <c r="I88" s="35">
        <v>25.300333333333334</v>
      </c>
      <c r="J88" s="30">
        <v>250.11699999999999</v>
      </c>
      <c r="K88" s="31">
        <v>16.465599999999998</v>
      </c>
      <c r="L88" s="31">
        <v>39.235500000000002</v>
      </c>
      <c r="M88" s="31">
        <v>6.4199999999999993E-2</v>
      </c>
      <c r="N88" s="31">
        <v>88.834400000000002</v>
      </c>
      <c r="O88" s="31">
        <v>228.92099999999999</v>
      </c>
      <c r="P88" s="31">
        <v>16.4239</v>
      </c>
      <c r="Q88" s="226">
        <v>28.908999999999999</v>
      </c>
      <c r="R88" s="34" t="s">
        <v>790</v>
      </c>
      <c r="S88" s="34" t="s">
        <v>946</v>
      </c>
    </row>
    <row r="89" spans="1:49" ht="16" customHeight="1" x14ac:dyDescent="0.15">
      <c r="A89" s="28" t="s">
        <v>516</v>
      </c>
      <c r="B89" s="225">
        <v>50</v>
      </c>
      <c r="C89" s="28">
        <v>5</v>
      </c>
      <c r="D89" s="28" t="s">
        <v>122</v>
      </c>
      <c r="E89" s="28">
        <v>3</v>
      </c>
      <c r="F89" s="28">
        <v>6</v>
      </c>
      <c r="G89" s="28">
        <v>2019</v>
      </c>
      <c r="H89" s="29">
        <v>34.320166666666665</v>
      </c>
      <c r="I89" s="35">
        <v>25.300333333333334</v>
      </c>
      <c r="J89" s="30">
        <v>200.83699999999999</v>
      </c>
      <c r="K89" s="31">
        <v>16.459299999999999</v>
      </c>
      <c r="L89" s="31">
        <v>39.233499999999999</v>
      </c>
      <c r="M89" s="31">
        <v>8.5300000000000001E-2</v>
      </c>
      <c r="N89" s="31">
        <v>88.736599999999996</v>
      </c>
      <c r="O89" s="31">
        <v>230.29300000000001</v>
      </c>
      <c r="P89" s="31">
        <v>16.425899999999999</v>
      </c>
      <c r="Q89" s="226">
        <v>28.907</v>
      </c>
      <c r="R89" s="34" t="s">
        <v>791</v>
      </c>
      <c r="S89" s="34" t="s">
        <v>946</v>
      </c>
    </row>
    <row r="90" spans="1:49" ht="16" customHeight="1" x14ac:dyDescent="0.15">
      <c r="A90" s="28" t="s">
        <v>516</v>
      </c>
      <c r="B90" s="225">
        <v>50</v>
      </c>
      <c r="C90" s="28">
        <v>7</v>
      </c>
      <c r="D90" s="28" t="s">
        <v>122</v>
      </c>
      <c r="E90" s="28">
        <v>3</v>
      </c>
      <c r="F90" s="28">
        <v>6</v>
      </c>
      <c r="G90" s="28">
        <v>2019</v>
      </c>
      <c r="H90" s="29">
        <v>34.320166666666665</v>
      </c>
      <c r="I90" s="35">
        <v>25.300333333333334</v>
      </c>
      <c r="J90" s="30">
        <v>175.81200000000001</v>
      </c>
      <c r="K90" s="31">
        <v>16.5318</v>
      </c>
      <c r="L90" s="31">
        <v>39.253599999999999</v>
      </c>
      <c r="M90" s="31">
        <v>0.10299999999999999</v>
      </c>
      <c r="N90" s="31">
        <v>88.589799999999997</v>
      </c>
      <c r="O90" s="31">
        <v>231.56800000000001</v>
      </c>
      <c r="P90" s="31">
        <v>16.502500000000001</v>
      </c>
      <c r="Q90" s="226">
        <v>28.904</v>
      </c>
      <c r="R90" s="34" t="s">
        <v>792</v>
      </c>
      <c r="S90" s="34" t="s">
        <v>946</v>
      </c>
    </row>
    <row r="91" spans="1:49" ht="16" customHeight="1" x14ac:dyDescent="0.15">
      <c r="A91" s="28" t="s">
        <v>516</v>
      </c>
      <c r="B91" s="225">
        <v>50</v>
      </c>
      <c r="C91" s="28">
        <v>9</v>
      </c>
      <c r="D91" s="28" t="s">
        <v>122</v>
      </c>
      <c r="E91" s="28">
        <v>3</v>
      </c>
      <c r="F91" s="28">
        <v>6</v>
      </c>
      <c r="G91" s="28">
        <v>2019</v>
      </c>
      <c r="H91" s="29">
        <v>34.320166666666665</v>
      </c>
      <c r="I91" s="35">
        <v>25.300333333333334</v>
      </c>
      <c r="J91" s="30">
        <v>151.25299999999999</v>
      </c>
      <c r="K91" s="31">
        <v>16.558</v>
      </c>
      <c r="L91" s="31">
        <v>39.2622</v>
      </c>
      <c r="M91" s="31">
        <v>0.10539999999999999</v>
      </c>
      <c r="N91" s="31">
        <v>88.537499999999994</v>
      </c>
      <c r="O91" s="31">
        <v>231.52099999999999</v>
      </c>
      <c r="P91" s="31">
        <v>16.532800000000002</v>
      </c>
      <c r="Q91" s="226">
        <v>28.903400000000001</v>
      </c>
      <c r="R91" s="34" t="s">
        <v>793</v>
      </c>
      <c r="S91" s="34" t="s">
        <v>946</v>
      </c>
    </row>
    <row r="92" spans="1:49" ht="16" customHeight="1" x14ac:dyDescent="0.15">
      <c r="A92" s="28" t="s">
        <v>516</v>
      </c>
      <c r="B92" s="225">
        <v>50</v>
      </c>
      <c r="C92" s="28">
        <v>11</v>
      </c>
      <c r="D92" s="28" t="s">
        <v>122</v>
      </c>
      <c r="E92" s="28">
        <v>3</v>
      </c>
      <c r="F92" s="28">
        <v>6</v>
      </c>
      <c r="G92" s="28">
        <v>2019</v>
      </c>
      <c r="H92" s="29">
        <v>34.320166666666665</v>
      </c>
      <c r="I92" s="35">
        <v>25.300333333333334</v>
      </c>
      <c r="J92" s="30">
        <v>126.04300000000001</v>
      </c>
      <c r="K92" s="31">
        <v>16.606100000000001</v>
      </c>
      <c r="L92" s="31">
        <v>39.2774</v>
      </c>
      <c r="M92" s="31">
        <v>9.64E-2</v>
      </c>
      <c r="N92" s="31">
        <v>88.605000000000004</v>
      </c>
      <c r="O92" s="31">
        <v>230.89699999999999</v>
      </c>
      <c r="P92" s="31">
        <v>16.585000000000001</v>
      </c>
      <c r="Q92" s="226">
        <v>28.9025</v>
      </c>
      <c r="R92" s="34" t="s">
        <v>794</v>
      </c>
      <c r="S92" s="34" t="s">
        <v>946</v>
      </c>
    </row>
    <row r="93" spans="1:49" ht="16" customHeight="1" x14ac:dyDescent="0.15">
      <c r="A93" s="28" t="s">
        <v>516</v>
      </c>
      <c r="B93" s="225">
        <v>50</v>
      </c>
      <c r="C93" s="28">
        <v>13</v>
      </c>
      <c r="D93" s="28" t="s">
        <v>122</v>
      </c>
      <c r="E93" s="28">
        <v>3</v>
      </c>
      <c r="F93" s="28">
        <v>6</v>
      </c>
      <c r="G93" s="28">
        <v>2019</v>
      </c>
      <c r="H93" s="29">
        <v>34.320166666666665</v>
      </c>
      <c r="I93" s="35">
        <v>25.300333333333334</v>
      </c>
      <c r="J93" s="30">
        <v>100.669</v>
      </c>
      <c r="K93" s="31">
        <v>16.6037</v>
      </c>
      <c r="L93" s="31">
        <v>39.277500000000003</v>
      </c>
      <c r="M93" s="31">
        <v>9.2399999999999996E-2</v>
      </c>
      <c r="N93" s="31">
        <v>88.482699999999994</v>
      </c>
      <c r="O93" s="31">
        <v>231.88200000000001</v>
      </c>
      <c r="P93" s="31">
        <v>16.5869</v>
      </c>
      <c r="Q93" s="226">
        <v>28.902100000000001</v>
      </c>
      <c r="R93" s="34" t="s">
        <v>795</v>
      </c>
      <c r="S93" s="34" t="s">
        <v>946</v>
      </c>
    </row>
    <row r="94" spans="1:49" ht="16" customHeight="1" x14ac:dyDescent="0.15">
      <c r="A94" s="28" t="s">
        <v>516</v>
      </c>
      <c r="B94" s="225">
        <v>50</v>
      </c>
      <c r="C94" s="28">
        <v>15</v>
      </c>
      <c r="D94" s="28" t="s">
        <v>122</v>
      </c>
      <c r="E94" s="28">
        <v>3</v>
      </c>
      <c r="F94" s="28">
        <v>6</v>
      </c>
      <c r="G94" s="28">
        <v>2019</v>
      </c>
      <c r="H94" s="29">
        <v>34.320166666666665</v>
      </c>
      <c r="I94" s="35">
        <v>25.300333333333334</v>
      </c>
      <c r="J94" s="30">
        <v>76.006</v>
      </c>
      <c r="K94" s="31">
        <v>16.599699999999999</v>
      </c>
      <c r="L94" s="31">
        <v>39.276800000000001</v>
      </c>
      <c r="M94" s="31">
        <v>9.2399999999999996E-2</v>
      </c>
      <c r="N94" s="31">
        <v>88.433300000000003</v>
      </c>
      <c r="O94" s="31">
        <v>231.947</v>
      </c>
      <c r="P94" s="31">
        <v>16.587</v>
      </c>
      <c r="Q94" s="226">
        <v>28.901599999999998</v>
      </c>
      <c r="R94" s="34" t="s">
        <v>796</v>
      </c>
      <c r="S94" s="34" t="s">
        <v>946</v>
      </c>
    </row>
    <row r="95" spans="1:49" ht="16" customHeight="1" x14ac:dyDescent="0.15">
      <c r="A95" s="28" t="s">
        <v>516</v>
      </c>
      <c r="B95" s="225">
        <v>50</v>
      </c>
      <c r="C95" s="28">
        <v>18</v>
      </c>
      <c r="D95" s="28" t="s">
        <v>122</v>
      </c>
      <c r="E95" s="28">
        <v>3</v>
      </c>
      <c r="F95" s="28">
        <v>6</v>
      </c>
      <c r="G95" s="28">
        <v>2019</v>
      </c>
      <c r="H95" s="29">
        <v>34.320166666666665</v>
      </c>
      <c r="I95" s="35">
        <v>25.300333333333334</v>
      </c>
      <c r="J95" s="30">
        <v>50.261000000000003</v>
      </c>
      <c r="K95" s="31">
        <v>16.608799999999999</v>
      </c>
      <c r="L95" s="31">
        <v>39.281300000000002</v>
      </c>
      <c r="M95" s="31">
        <v>9.0300000000000005E-2</v>
      </c>
      <c r="N95" s="31">
        <v>88.611800000000002</v>
      </c>
      <c r="O95" s="31">
        <v>231.405</v>
      </c>
      <c r="P95" s="31">
        <v>16.6004</v>
      </c>
      <c r="Q95" s="226">
        <v>28.901800000000001</v>
      </c>
      <c r="R95" s="34" t="s">
        <v>797</v>
      </c>
      <c r="S95" s="34" t="s">
        <v>946</v>
      </c>
    </row>
    <row r="96" spans="1:49" ht="16" customHeight="1" x14ac:dyDescent="0.15">
      <c r="A96" s="28" t="s">
        <v>516</v>
      </c>
      <c r="B96" s="225">
        <v>50</v>
      </c>
      <c r="C96" s="28">
        <v>19</v>
      </c>
      <c r="D96" s="28" t="s">
        <v>122</v>
      </c>
      <c r="E96" s="28">
        <v>3</v>
      </c>
      <c r="F96" s="28">
        <v>6</v>
      </c>
      <c r="G96" s="28">
        <v>2019</v>
      </c>
      <c r="H96" s="29">
        <v>34.320166666666665</v>
      </c>
      <c r="I96" s="35">
        <v>25.300333333333334</v>
      </c>
      <c r="J96" s="30">
        <v>34.180999999999997</v>
      </c>
      <c r="K96" s="31">
        <v>16.603100000000001</v>
      </c>
      <c r="L96" s="31">
        <v>39.282499999999999</v>
      </c>
      <c r="M96" s="31">
        <v>8.6800000000000002E-2</v>
      </c>
      <c r="N96" s="31">
        <v>88.615300000000005</v>
      </c>
      <c r="O96" s="31">
        <v>231.60599999999999</v>
      </c>
      <c r="P96" s="31">
        <v>16.5974</v>
      </c>
      <c r="Q96" s="226">
        <v>28.903400000000001</v>
      </c>
      <c r="R96" s="34" t="s">
        <v>798</v>
      </c>
      <c r="S96" s="34" t="s">
        <v>946</v>
      </c>
    </row>
    <row r="97" spans="1:49" ht="16" customHeight="1" x14ac:dyDescent="0.15">
      <c r="A97" s="28" t="s">
        <v>516</v>
      </c>
      <c r="B97" s="225">
        <v>50</v>
      </c>
      <c r="C97" s="28">
        <v>20</v>
      </c>
      <c r="D97" s="28" t="s">
        <v>122</v>
      </c>
      <c r="E97" s="28">
        <v>3</v>
      </c>
      <c r="F97" s="28">
        <v>6</v>
      </c>
      <c r="G97" s="28">
        <v>2019</v>
      </c>
      <c r="H97" s="29">
        <v>34.320166666666665</v>
      </c>
      <c r="I97" s="35">
        <v>25.300333333333334</v>
      </c>
      <c r="J97" s="30">
        <v>20.832000000000001</v>
      </c>
      <c r="K97" s="31">
        <v>16.610299999999999</v>
      </c>
      <c r="L97" s="31">
        <v>39.283700000000003</v>
      </c>
      <c r="M97" s="31">
        <v>7.4200000000000002E-2</v>
      </c>
      <c r="N97" s="31">
        <v>88.631399999999999</v>
      </c>
      <c r="O97" s="31">
        <v>231.67</v>
      </c>
      <c r="P97" s="31">
        <v>16.6068</v>
      </c>
      <c r="Q97" s="226">
        <v>28.902100000000001</v>
      </c>
      <c r="R97" s="34" t="s">
        <v>799</v>
      </c>
      <c r="S97" s="34" t="s">
        <v>946</v>
      </c>
    </row>
    <row r="98" spans="1:49" ht="16" customHeight="1" x14ac:dyDescent="0.15">
      <c r="A98" s="28" t="s">
        <v>516</v>
      </c>
      <c r="B98" s="225">
        <v>50</v>
      </c>
      <c r="C98" s="28">
        <v>21</v>
      </c>
      <c r="D98" s="28" t="s">
        <v>122</v>
      </c>
      <c r="E98" s="28">
        <v>3</v>
      </c>
      <c r="F98" s="28">
        <v>6</v>
      </c>
      <c r="G98" s="28">
        <v>2019</v>
      </c>
      <c r="H98" s="29">
        <v>34.320166666666665</v>
      </c>
      <c r="I98" s="35">
        <v>25.300333333333334</v>
      </c>
      <c r="J98" s="30">
        <v>5.266</v>
      </c>
      <c r="K98" s="31">
        <v>16.609000000000002</v>
      </c>
      <c r="L98" s="31">
        <v>39.283900000000003</v>
      </c>
      <c r="M98" s="31">
        <v>7.2499999999999995E-2</v>
      </c>
      <c r="N98" s="31">
        <v>88.636799999999994</v>
      </c>
      <c r="O98" s="31">
        <v>230.79499999999999</v>
      </c>
      <c r="P98" s="31">
        <v>16.6081</v>
      </c>
      <c r="Q98" s="226">
        <v>28.901900000000001</v>
      </c>
      <c r="R98" s="34" t="s">
        <v>800</v>
      </c>
      <c r="S98" s="34" t="s">
        <v>946</v>
      </c>
    </row>
    <row r="99" spans="1:49" s="46" customFormat="1" ht="16" customHeight="1" x14ac:dyDescent="0.15">
      <c r="A99" s="37" t="s">
        <v>516</v>
      </c>
      <c r="B99" s="230">
        <v>58</v>
      </c>
      <c r="C99" s="37">
        <v>2</v>
      </c>
      <c r="D99" s="37" t="s">
        <v>122</v>
      </c>
      <c r="E99" s="37">
        <v>3</v>
      </c>
      <c r="F99" s="37">
        <v>7</v>
      </c>
      <c r="G99" s="37">
        <v>2019</v>
      </c>
      <c r="H99" s="38">
        <v>34.290333333333336</v>
      </c>
      <c r="I99" s="39">
        <v>26.093666666666667</v>
      </c>
      <c r="J99" s="40">
        <v>298.70800000000003</v>
      </c>
      <c r="K99" s="41">
        <v>14.4762</v>
      </c>
      <c r="L99" s="41">
        <v>38.9373</v>
      </c>
      <c r="M99" s="41">
        <v>3.8999999999999998E-3</v>
      </c>
      <c r="N99" s="41">
        <v>89.739800000000002</v>
      </c>
      <c r="O99" s="41">
        <v>185.81399999999999</v>
      </c>
      <c r="P99" s="41">
        <v>14.4305</v>
      </c>
      <c r="Q99" s="231">
        <v>29.139099999999999</v>
      </c>
      <c r="R99" s="45" t="s">
        <v>801</v>
      </c>
      <c r="S99" s="45" t="s">
        <v>947</v>
      </c>
      <c r="T99" s="45"/>
      <c r="U99" s="45"/>
      <c r="V99" s="45"/>
      <c r="W99" s="45"/>
      <c r="X99" s="57"/>
      <c r="Y99" s="60"/>
      <c r="Z99" s="60"/>
      <c r="AA99" s="158"/>
      <c r="AB99" s="158"/>
      <c r="AC99" s="166"/>
      <c r="AD99" s="155"/>
      <c r="AE99" s="155"/>
      <c r="AF99" s="166"/>
      <c r="AG99" s="155"/>
      <c r="AH99" s="155"/>
      <c r="AI99" s="166"/>
      <c r="AJ99" s="166"/>
      <c r="AK99" s="158"/>
      <c r="AL99" s="232"/>
      <c r="AM99" s="166"/>
      <c r="AN99" s="166"/>
      <c r="AO99" s="166"/>
      <c r="AP99" s="158"/>
      <c r="AQ99" s="169"/>
      <c r="AR99" s="166"/>
      <c r="AS99" s="166"/>
      <c r="AT99" s="166"/>
      <c r="AU99" s="158"/>
      <c r="AV99" s="172"/>
      <c r="AW99" s="210"/>
    </row>
    <row r="100" spans="1:49" ht="16" customHeight="1" x14ac:dyDescent="0.15">
      <c r="A100" s="28" t="s">
        <v>516</v>
      </c>
      <c r="B100" s="225">
        <v>58</v>
      </c>
      <c r="C100" s="28">
        <v>3</v>
      </c>
      <c r="D100" s="28" t="s">
        <v>122</v>
      </c>
      <c r="E100" s="28">
        <v>3</v>
      </c>
      <c r="F100" s="28">
        <v>7</v>
      </c>
      <c r="G100" s="28">
        <v>2019</v>
      </c>
      <c r="H100" s="29">
        <v>34.290333333333336</v>
      </c>
      <c r="I100" s="35">
        <v>26.093666666666667</v>
      </c>
      <c r="J100" s="30">
        <v>250.19200000000001</v>
      </c>
      <c r="K100" s="31">
        <v>14.8695</v>
      </c>
      <c r="L100" s="31">
        <v>39.022199999999998</v>
      </c>
      <c r="M100" s="31">
        <v>1.3899999999999999E-2</v>
      </c>
      <c r="N100" s="31">
        <v>89.589600000000004</v>
      </c>
      <c r="O100" s="31">
        <v>197.24100000000001</v>
      </c>
      <c r="P100" s="31">
        <v>14.830500000000001</v>
      </c>
      <c r="Q100" s="226">
        <v>29.115300000000001</v>
      </c>
      <c r="R100" s="34" t="s">
        <v>802</v>
      </c>
      <c r="S100" s="34" t="s">
        <v>947</v>
      </c>
    </row>
    <row r="101" spans="1:49" ht="16" customHeight="1" x14ac:dyDescent="0.15">
      <c r="A101" s="28" t="s">
        <v>516</v>
      </c>
      <c r="B101" s="225">
        <v>58</v>
      </c>
      <c r="C101" s="28">
        <v>5</v>
      </c>
      <c r="D101" s="28" t="s">
        <v>122</v>
      </c>
      <c r="E101" s="28">
        <v>3</v>
      </c>
      <c r="F101" s="28">
        <v>7</v>
      </c>
      <c r="G101" s="28">
        <v>2019</v>
      </c>
      <c r="H101" s="29">
        <v>34.290333333333336</v>
      </c>
      <c r="I101" s="35">
        <v>26.093666666666667</v>
      </c>
      <c r="J101" s="30">
        <v>199.78200000000001</v>
      </c>
      <c r="K101" s="31">
        <v>15.479900000000001</v>
      </c>
      <c r="L101" s="31">
        <v>39.162199999999999</v>
      </c>
      <c r="M101" s="31">
        <v>6.5299999999999997E-2</v>
      </c>
      <c r="N101" s="31">
        <v>88.883799999999994</v>
      </c>
      <c r="O101" s="31">
        <v>221.59100000000001</v>
      </c>
      <c r="P101" s="31">
        <v>15.447900000000001</v>
      </c>
      <c r="Q101" s="226">
        <v>29.0824</v>
      </c>
      <c r="R101" s="34" t="s">
        <v>803</v>
      </c>
      <c r="S101" s="34" t="s">
        <v>947</v>
      </c>
    </row>
    <row r="102" spans="1:49" ht="16" customHeight="1" x14ac:dyDescent="0.15">
      <c r="A102" s="28" t="s">
        <v>516</v>
      </c>
      <c r="B102" s="225">
        <v>58</v>
      </c>
      <c r="C102" s="28">
        <v>8</v>
      </c>
      <c r="D102" s="28" t="s">
        <v>122</v>
      </c>
      <c r="E102" s="28">
        <v>3</v>
      </c>
      <c r="F102" s="28">
        <v>7</v>
      </c>
      <c r="G102" s="28">
        <v>2019</v>
      </c>
      <c r="H102" s="29">
        <v>34.290333333333336</v>
      </c>
      <c r="I102" s="35">
        <v>26.093666666666667</v>
      </c>
      <c r="J102" s="30">
        <v>175.32599999999999</v>
      </c>
      <c r="K102" s="31">
        <v>15.547700000000001</v>
      </c>
      <c r="L102" s="31">
        <v>39.176000000000002</v>
      </c>
      <c r="M102" s="31">
        <v>6.3700000000000007E-2</v>
      </c>
      <c r="N102" s="31">
        <v>88.855900000000005</v>
      </c>
      <c r="O102" s="31">
        <v>223.04599999999999</v>
      </c>
      <c r="P102" s="31">
        <v>15.519600000000001</v>
      </c>
      <c r="Q102" s="226">
        <v>29.076499999999999</v>
      </c>
      <c r="R102" s="34" t="s">
        <v>804</v>
      </c>
      <c r="S102" s="34" t="s">
        <v>947</v>
      </c>
    </row>
    <row r="103" spans="1:49" ht="16" customHeight="1" x14ac:dyDescent="0.15">
      <c r="A103" s="28" t="s">
        <v>516</v>
      </c>
      <c r="B103" s="225">
        <v>58</v>
      </c>
      <c r="C103" s="28">
        <v>9</v>
      </c>
      <c r="D103" s="28" t="s">
        <v>122</v>
      </c>
      <c r="E103" s="28">
        <v>3</v>
      </c>
      <c r="F103" s="28">
        <v>7</v>
      </c>
      <c r="G103" s="28">
        <v>2019</v>
      </c>
      <c r="H103" s="29">
        <v>34.290333333333336</v>
      </c>
      <c r="I103" s="35">
        <v>26.093666666666667</v>
      </c>
      <c r="J103" s="30">
        <v>150.81399999999999</v>
      </c>
      <c r="K103" s="31">
        <v>15.598000000000001</v>
      </c>
      <c r="L103" s="31">
        <v>39.185400000000001</v>
      </c>
      <c r="M103" s="31">
        <v>9.7000000000000003E-2</v>
      </c>
      <c r="N103" s="31">
        <v>88.588399999999993</v>
      </c>
      <c r="O103" s="31">
        <v>226.52699999999999</v>
      </c>
      <c r="P103" s="31">
        <v>15.5738</v>
      </c>
      <c r="Q103" s="226">
        <v>29.071100000000001</v>
      </c>
      <c r="R103" s="34" t="s">
        <v>805</v>
      </c>
      <c r="S103" s="34" t="s">
        <v>947</v>
      </c>
    </row>
    <row r="104" spans="1:49" ht="16" customHeight="1" x14ac:dyDescent="0.15">
      <c r="A104" s="28" t="s">
        <v>516</v>
      </c>
      <c r="B104" s="225">
        <v>58</v>
      </c>
      <c r="C104" s="28">
        <v>11</v>
      </c>
      <c r="D104" s="28" t="s">
        <v>122</v>
      </c>
      <c r="E104" s="28">
        <v>3</v>
      </c>
      <c r="F104" s="28">
        <v>7</v>
      </c>
      <c r="G104" s="28">
        <v>2019</v>
      </c>
      <c r="H104" s="29">
        <v>34.290333333333336</v>
      </c>
      <c r="I104" s="35">
        <v>26.093666666666667</v>
      </c>
      <c r="J104" s="30">
        <v>124.884</v>
      </c>
      <c r="K104" s="31">
        <v>15.6737</v>
      </c>
      <c r="L104" s="31">
        <v>39.182600000000001</v>
      </c>
      <c r="M104" s="31">
        <v>7.5499999999999998E-2</v>
      </c>
      <c r="N104" s="31">
        <v>88.718999999999994</v>
      </c>
      <c r="O104" s="31">
        <v>223.173</v>
      </c>
      <c r="P104" s="31">
        <v>15.653600000000001</v>
      </c>
      <c r="Q104" s="226">
        <v>29.0504</v>
      </c>
      <c r="R104" s="34" t="s">
        <v>806</v>
      </c>
      <c r="S104" s="34" t="s">
        <v>947</v>
      </c>
    </row>
    <row r="105" spans="1:49" ht="16" customHeight="1" x14ac:dyDescent="0.15">
      <c r="A105" s="28" t="s">
        <v>516</v>
      </c>
      <c r="B105" s="225">
        <v>58</v>
      </c>
      <c r="C105" s="28">
        <v>13</v>
      </c>
      <c r="D105" s="28" t="s">
        <v>122</v>
      </c>
      <c r="E105" s="28">
        <v>3</v>
      </c>
      <c r="F105" s="28">
        <v>7</v>
      </c>
      <c r="G105" s="28">
        <v>2019</v>
      </c>
      <c r="H105" s="29">
        <v>34.290333333333336</v>
      </c>
      <c r="I105" s="35">
        <v>26.093666666666667</v>
      </c>
      <c r="J105" s="30">
        <v>100.117</v>
      </c>
      <c r="K105" s="31">
        <v>15.9648</v>
      </c>
      <c r="L105" s="31">
        <v>39.222099999999998</v>
      </c>
      <c r="M105" s="31">
        <v>6.9000000000000006E-2</v>
      </c>
      <c r="N105" s="31">
        <v>88.916600000000003</v>
      </c>
      <c r="O105" s="31">
        <v>227.92400000000001</v>
      </c>
      <c r="P105" s="31">
        <v>15.948499999999999</v>
      </c>
      <c r="Q105" s="226">
        <v>29.011700000000001</v>
      </c>
      <c r="R105" s="34" t="s">
        <v>807</v>
      </c>
      <c r="S105" s="34" t="s">
        <v>947</v>
      </c>
    </row>
    <row r="106" spans="1:49" ht="16" customHeight="1" x14ac:dyDescent="0.15">
      <c r="A106" s="28" t="s">
        <v>516</v>
      </c>
      <c r="B106" s="225">
        <v>58</v>
      </c>
      <c r="C106" s="28">
        <v>15</v>
      </c>
      <c r="D106" s="28" t="s">
        <v>122</v>
      </c>
      <c r="E106" s="28">
        <v>3</v>
      </c>
      <c r="F106" s="28">
        <v>7</v>
      </c>
      <c r="G106" s="28">
        <v>2019</v>
      </c>
      <c r="H106" s="29">
        <v>34.290333333333336</v>
      </c>
      <c r="I106" s="35">
        <v>26.093666666666667</v>
      </c>
      <c r="J106" s="30">
        <v>74.706000000000003</v>
      </c>
      <c r="K106" s="31">
        <v>15.9506</v>
      </c>
      <c r="L106" s="31">
        <v>39.218899999999998</v>
      </c>
      <c r="M106" s="31">
        <v>9.0300000000000005E-2</v>
      </c>
      <c r="N106" s="31">
        <v>88.775199999999998</v>
      </c>
      <c r="O106" s="31">
        <v>227.672</v>
      </c>
      <c r="P106" s="31">
        <v>15.9384</v>
      </c>
      <c r="Q106" s="226">
        <v>29.011700000000001</v>
      </c>
      <c r="R106" s="34" t="s">
        <v>808</v>
      </c>
      <c r="S106" s="34" t="s">
        <v>947</v>
      </c>
    </row>
    <row r="107" spans="1:49" ht="16" customHeight="1" x14ac:dyDescent="0.15">
      <c r="A107" s="28" t="s">
        <v>516</v>
      </c>
      <c r="B107" s="225">
        <v>58</v>
      </c>
      <c r="C107" s="28">
        <v>17</v>
      </c>
      <c r="D107" s="28" t="s">
        <v>122</v>
      </c>
      <c r="E107" s="28">
        <v>3</v>
      </c>
      <c r="F107" s="28">
        <v>7</v>
      </c>
      <c r="G107" s="28">
        <v>2019</v>
      </c>
      <c r="H107" s="29">
        <v>34.290333333333336</v>
      </c>
      <c r="I107" s="35">
        <v>26.093666666666667</v>
      </c>
      <c r="J107" s="30">
        <v>49.573999999999998</v>
      </c>
      <c r="K107" s="31">
        <v>16.002300000000002</v>
      </c>
      <c r="L107" s="31">
        <v>39.223999999999997</v>
      </c>
      <c r="M107" s="31">
        <v>0.1721</v>
      </c>
      <c r="N107" s="31">
        <v>87.657499999999999</v>
      </c>
      <c r="O107" s="31">
        <v>233.5</v>
      </c>
      <c r="P107" s="31">
        <v>15.994199999999999</v>
      </c>
      <c r="Q107" s="226">
        <v>29.002400000000002</v>
      </c>
      <c r="R107" s="34" t="s">
        <v>809</v>
      </c>
      <c r="S107" s="34" t="s">
        <v>947</v>
      </c>
    </row>
    <row r="108" spans="1:49" ht="16" customHeight="1" x14ac:dyDescent="0.15">
      <c r="A108" s="28" t="s">
        <v>516</v>
      </c>
      <c r="B108" s="225">
        <v>58</v>
      </c>
      <c r="C108" s="28">
        <v>19</v>
      </c>
      <c r="D108" s="28" t="s">
        <v>122</v>
      </c>
      <c r="E108" s="28">
        <v>3</v>
      </c>
      <c r="F108" s="28">
        <v>7</v>
      </c>
      <c r="G108" s="28">
        <v>2019</v>
      </c>
      <c r="H108" s="29">
        <v>34.290333333333336</v>
      </c>
      <c r="I108" s="35">
        <v>26.093666666666667</v>
      </c>
      <c r="J108" s="30">
        <v>30.068000000000001</v>
      </c>
      <c r="K108" s="31">
        <v>15.9991</v>
      </c>
      <c r="L108" s="31">
        <v>39.2241</v>
      </c>
      <c r="M108" s="31">
        <v>0.1731</v>
      </c>
      <c r="N108" s="31">
        <v>87.610100000000003</v>
      </c>
      <c r="O108" s="31">
        <v>233.01499999999999</v>
      </c>
      <c r="P108" s="31">
        <v>15.994199999999999</v>
      </c>
      <c r="Q108" s="226">
        <v>29.002500000000001</v>
      </c>
      <c r="R108" s="34" t="s">
        <v>810</v>
      </c>
      <c r="S108" s="34" t="s">
        <v>947</v>
      </c>
    </row>
    <row r="109" spans="1:49" ht="16" customHeight="1" x14ac:dyDescent="0.15">
      <c r="A109" s="28" t="s">
        <v>516</v>
      </c>
      <c r="B109" s="225">
        <v>58</v>
      </c>
      <c r="C109" s="28">
        <v>20</v>
      </c>
      <c r="D109" s="28" t="s">
        <v>122</v>
      </c>
      <c r="E109" s="28">
        <v>3</v>
      </c>
      <c r="F109" s="28">
        <v>7</v>
      </c>
      <c r="G109" s="28">
        <v>2019</v>
      </c>
      <c r="H109" s="29">
        <v>34.290333333333336</v>
      </c>
      <c r="I109" s="35">
        <v>26.093666666666667</v>
      </c>
      <c r="J109" s="30">
        <v>19.46</v>
      </c>
      <c r="K109" s="31">
        <v>15.998100000000001</v>
      </c>
      <c r="L109" s="31">
        <v>39.2239</v>
      </c>
      <c r="M109" s="31">
        <v>0.1772</v>
      </c>
      <c r="N109" s="31">
        <v>87.625200000000007</v>
      </c>
      <c r="O109" s="31">
        <v>233.654</v>
      </c>
      <c r="P109" s="31">
        <v>15.994899999999999</v>
      </c>
      <c r="Q109" s="226">
        <v>29.002199999999998</v>
      </c>
      <c r="R109" s="34" t="s">
        <v>811</v>
      </c>
      <c r="S109" s="34" t="s">
        <v>947</v>
      </c>
    </row>
    <row r="110" spans="1:49" ht="16" customHeight="1" x14ac:dyDescent="0.15">
      <c r="A110" s="28" t="s">
        <v>516</v>
      </c>
      <c r="B110" s="225">
        <v>58</v>
      </c>
      <c r="C110" s="28">
        <v>21</v>
      </c>
      <c r="D110" s="28" t="s">
        <v>122</v>
      </c>
      <c r="E110" s="28">
        <v>3</v>
      </c>
      <c r="F110" s="28">
        <v>7</v>
      </c>
      <c r="G110" s="28">
        <v>2019</v>
      </c>
      <c r="H110" s="29">
        <v>34.290333333333336</v>
      </c>
      <c r="I110" s="35">
        <v>26.093666666666667</v>
      </c>
      <c r="J110" s="30">
        <v>4.72</v>
      </c>
      <c r="K110" s="31">
        <v>15.997</v>
      </c>
      <c r="L110" s="31">
        <v>39.224499999999999</v>
      </c>
      <c r="M110" s="31">
        <v>0.17630000000000001</v>
      </c>
      <c r="N110" s="31">
        <v>87.599800000000002</v>
      </c>
      <c r="O110" s="31">
        <v>233.47</v>
      </c>
      <c r="P110" s="31">
        <v>15.9963</v>
      </c>
      <c r="Q110" s="226">
        <v>29.002300000000002</v>
      </c>
      <c r="R110" s="34" t="s">
        <v>812</v>
      </c>
      <c r="S110" s="34" t="s">
        <v>947</v>
      </c>
    </row>
    <row r="111" spans="1:49" s="46" customFormat="1" ht="16" customHeight="1" x14ac:dyDescent="0.15">
      <c r="A111" s="37" t="s">
        <v>516</v>
      </c>
      <c r="B111" s="230">
        <v>60</v>
      </c>
      <c r="C111" s="37">
        <v>1</v>
      </c>
      <c r="D111" s="37" t="s">
        <v>19</v>
      </c>
      <c r="E111" s="37">
        <v>3</v>
      </c>
      <c r="F111" s="37">
        <v>7</v>
      </c>
      <c r="G111" s="37">
        <v>2019</v>
      </c>
      <c r="H111" s="38">
        <v>34.163499999999999</v>
      </c>
      <c r="I111" s="39">
        <v>26.109833333333334</v>
      </c>
      <c r="J111" s="40">
        <v>149.988</v>
      </c>
      <c r="K111" s="41">
        <v>15.512499999999999</v>
      </c>
      <c r="L111" s="41">
        <v>39.1631</v>
      </c>
      <c r="M111" s="41">
        <v>2.3599999999999999E-2</v>
      </c>
      <c r="N111" s="41">
        <v>89.404799999999994</v>
      </c>
      <c r="O111" s="41">
        <v>219.33099999999999</v>
      </c>
      <c r="P111" s="41">
        <v>15.4886</v>
      </c>
      <c r="Q111" s="231">
        <v>29.073699999999999</v>
      </c>
      <c r="R111" s="45" t="s">
        <v>711</v>
      </c>
      <c r="S111" s="45"/>
      <c r="T111" s="45"/>
      <c r="U111" s="45"/>
      <c r="V111" s="45" t="s">
        <v>814</v>
      </c>
      <c r="W111" s="45" t="s">
        <v>813</v>
      </c>
      <c r="X111" s="57" t="s">
        <v>815</v>
      </c>
      <c r="Y111" s="60">
        <v>4064</v>
      </c>
      <c r="Z111" s="60">
        <v>33</v>
      </c>
      <c r="AA111" s="158">
        <v>149.959</v>
      </c>
      <c r="AB111" s="158">
        <v>2.1000000000000001E-2</v>
      </c>
      <c r="AC111" s="166">
        <v>33</v>
      </c>
      <c r="AD111" s="155">
        <v>15.512</v>
      </c>
      <c r="AE111" s="155">
        <v>4.0000000000000001E-3</v>
      </c>
      <c r="AF111" s="166">
        <v>33</v>
      </c>
      <c r="AG111" s="155">
        <v>39.162999999999997</v>
      </c>
      <c r="AH111" s="155">
        <v>1E-3</v>
      </c>
      <c r="AI111" s="166">
        <v>33</v>
      </c>
      <c r="AJ111" s="166">
        <v>50</v>
      </c>
      <c r="AK111" s="158">
        <v>0.5</v>
      </c>
      <c r="AL111" s="232">
        <v>7.1999999999999998E-3</v>
      </c>
      <c r="AM111" s="166">
        <v>44</v>
      </c>
      <c r="AN111" s="166">
        <v>33</v>
      </c>
      <c r="AO111" s="166">
        <v>42</v>
      </c>
      <c r="AP111" s="158">
        <v>0.5</v>
      </c>
      <c r="AQ111" s="169">
        <v>9.0300000000000005E-2</v>
      </c>
      <c r="AR111" s="166">
        <v>38</v>
      </c>
      <c r="AS111" s="166">
        <v>33</v>
      </c>
      <c r="AT111" s="166">
        <v>127</v>
      </c>
      <c r="AU111" s="158">
        <v>5</v>
      </c>
      <c r="AV111" s="172">
        <v>1.66E-6</v>
      </c>
      <c r="AW111" s="210">
        <v>46</v>
      </c>
    </row>
    <row r="112" spans="1:49" ht="16" customHeight="1" x14ac:dyDescent="0.15">
      <c r="A112" s="28" t="s">
        <v>516</v>
      </c>
      <c r="B112" s="225">
        <v>60</v>
      </c>
      <c r="C112" s="28">
        <v>2</v>
      </c>
      <c r="D112" s="28" t="s">
        <v>19</v>
      </c>
      <c r="E112" s="28">
        <v>3</v>
      </c>
      <c r="F112" s="28">
        <v>7</v>
      </c>
      <c r="G112" s="28">
        <v>2019</v>
      </c>
      <c r="H112" s="29">
        <v>34.163499999999999</v>
      </c>
      <c r="I112" s="35">
        <v>26.109833333333334</v>
      </c>
      <c r="J112" s="30">
        <v>149.95500000000001</v>
      </c>
      <c r="K112" s="31">
        <v>15.512499999999999</v>
      </c>
      <c r="L112" s="31">
        <v>39.1633</v>
      </c>
      <c r="M112" s="31">
        <v>2.3599999999999999E-2</v>
      </c>
      <c r="N112" s="31">
        <v>89.428700000000006</v>
      </c>
      <c r="O112" s="31">
        <v>219.566</v>
      </c>
      <c r="P112" s="31">
        <v>15.4885</v>
      </c>
      <c r="Q112" s="226">
        <v>29.073899999999998</v>
      </c>
      <c r="R112" s="34" t="s">
        <v>954</v>
      </c>
      <c r="S112" s="34" t="s">
        <v>935</v>
      </c>
      <c r="T112" s="186" t="s">
        <v>954</v>
      </c>
      <c r="U112" s="186" t="s">
        <v>954</v>
      </c>
      <c r="Y112" s="174">
        <v>4064</v>
      </c>
      <c r="Z112" s="174">
        <v>33</v>
      </c>
      <c r="AA112" s="164">
        <v>149.959</v>
      </c>
      <c r="AB112" s="164">
        <v>2.1000000000000001E-2</v>
      </c>
      <c r="AC112" s="175">
        <v>33</v>
      </c>
      <c r="AD112" s="176">
        <v>15.512</v>
      </c>
      <c r="AE112" s="176">
        <v>4.0000000000000001E-3</v>
      </c>
      <c r="AF112" s="175">
        <v>33</v>
      </c>
      <c r="AG112" s="176">
        <v>39.162999999999997</v>
      </c>
      <c r="AH112" s="176">
        <v>1E-3</v>
      </c>
      <c r="AI112" s="175">
        <v>33</v>
      </c>
      <c r="AJ112" s="175">
        <v>50</v>
      </c>
      <c r="AK112" s="164">
        <v>0.5</v>
      </c>
      <c r="AL112" s="227">
        <v>7.1999999999999998E-3</v>
      </c>
      <c r="AM112" s="175">
        <v>44</v>
      </c>
      <c r="AN112" s="175">
        <v>33</v>
      </c>
      <c r="AO112" s="175">
        <v>42</v>
      </c>
      <c r="AP112" s="164">
        <v>0.5</v>
      </c>
      <c r="AQ112" s="178">
        <v>9.0300000000000005E-2</v>
      </c>
      <c r="AR112" s="175">
        <v>38</v>
      </c>
      <c r="AS112" s="175">
        <v>33</v>
      </c>
      <c r="AT112" s="175">
        <v>127</v>
      </c>
      <c r="AU112" s="164">
        <v>5</v>
      </c>
      <c r="AV112" s="179">
        <v>1.66E-6</v>
      </c>
      <c r="AW112" s="209">
        <v>46</v>
      </c>
    </row>
    <row r="113" spans="1:49" ht="16" customHeight="1" x14ac:dyDescent="0.15">
      <c r="A113" s="28" t="s">
        <v>516</v>
      </c>
      <c r="B113" s="225">
        <v>60</v>
      </c>
      <c r="C113" s="28">
        <v>3</v>
      </c>
      <c r="D113" s="28" t="s">
        <v>19</v>
      </c>
      <c r="E113" s="28">
        <v>3</v>
      </c>
      <c r="F113" s="28">
        <v>7</v>
      </c>
      <c r="G113" s="28">
        <v>2019</v>
      </c>
      <c r="H113" s="29">
        <v>34.163499999999999</v>
      </c>
      <c r="I113" s="35">
        <v>26.109833333333334</v>
      </c>
      <c r="J113" s="30">
        <v>50.021000000000001</v>
      </c>
      <c r="K113" s="31">
        <v>15.9353</v>
      </c>
      <c r="L113" s="31">
        <v>39.2239</v>
      </c>
      <c r="M113" s="31">
        <v>0.2303</v>
      </c>
      <c r="N113" s="31">
        <v>87.540599999999998</v>
      </c>
      <c r="O113" s="31">
        <v>232.33500000000001</v>
      </c>
      <c r="P113" s="31">
        <v>15.927199999999999</v>
      </c>
      <c r="Q113" s="226">
        <v>29.0182</v>
      </c>
      <c r="R113" s="34" t="s">
        <v>711</v>
      </c>
      <c r="V113" s="34" t="s">
        <v>817</v>
      </c>
      <c r="W113" s="34" t="s">
        <v>816</v>
      </c>
      <c r="X113" s="58" t="s">
        <v>818</v>
      </c>
      <c r="Y113" s="174">
        <v>4064</v>
      </c>
      <c r="Z113" s="174">
        <v>49</v>
      </c>
      <c r="AA113" s="164">
        <v>50.012999999999998</v>
      </c>
      <c r="AB113" s="164">
        <v>2.4E-2</v>
      </c>
      <c r="AC113" s="175">
        <v>49</v>
      </c>
      <c r="AD113" s="176">
        <v>15.933999999999999</v>
      </c>
      <c r="AE113" s="176">
        <v>1E-3</v>
      </c>
      <c r="AF113" s="175">
        <v>49</v>
      </c>
      <c r="AG113" s="176">
        <v>39.223999999999997</v>
      </c>
      <c r="AH113" s="176">
        <v>0</v>
      </c>
      <c r="AI113" s="175">
        <v>49</v>
      </c>
      <c r="AJ113" s="175">
        <v>163</v>
      </c>
      <c r="AK113" s="164">
        <v>8.5</v>
      </c>
      <c r="AL113" s="227">
        <v>7.1999999999999998E-3</v>
      </c>
      <c r="AM113" s="175">
        <v>44</v>
      </c>
      <c r="AN113" s="175">
        <v>49</v>
      </c>
      <c r="AO113" s="175">
        <v>42</v>
      </c>
      <c r="AP113" s="164">
        <v>1</v>
      </c>
      <c r="AQ113" s="178">
        <v>9.0300000000000005E-2</v>
      </c>
      <c r="AR113" s="175">
        <v>38</v>
      </c>
      <c r="AS113" s="175">
        <v>49</v>
      </c>
      <c r="AT113" s="175">
        <v>187</v>
      </c>
      <c r="AU113" s="164">
        <v>7.5</v>
      </c>
      <c r="AV113" s="179">
        <v>1.66E-6</v>
      </c>
      <c r="AW113" s="209">
        <v>46</v>
      </c>
    </row>
    <row r="114" spans="1:49" ht="16" customHeight="1" x14ac:dyDescent="0.15">
      <c r="A114" s="28" t="s">
        <v>516</v>
      </c>
      <c r="B114" s="225">
        <v>60</v>
      </c>
      <c r="C114" s="28">
        <v>4</v>
      </c>
      <c r="D114" s="28" t="s">
        <v>19</v>
      </c>
      <c r="E114" s="28">
        <v>3</v>
      </c>
      <c r="F114" s="28">
        <v>7</v>
      </c>
      <c r="G114" s="28">
        <v>2019</v>
      </c>
      <c r="H114" s="29">
        <v>34.163499999999999</v>
      </c>
      <c r="I114" s="35">
        <v>26.109833333333334</v>
      </c>
      <c r="J114" s="30">
        <v>50.012999999999998</v>
      </c>
      <c r="K114" s="31">
        <v>15.9337</v>
      </c>
      <c r="L114" s="31">
        <v>39.2239</v>
      </c>
      <c r="M114" s="31">
        <v>0.2273</v>
      </c>
      <c r="N114" s="31">
        <v>87.518100000000004</v>
      </c>
      <c r="O114" s="31">
        <v>232.26499999999999</v>
      </c>
      <c r="P114" s="31">
        <v>15.925599999999999</v>
      </c>
      <c r="Q114" s="226">
        <v>29.0185</v>
      </c>
      <c r="R114" s="34" t="s">
        <v>955</v>
      </c>
      <c r="S114" s="34" t="s">
        <v>935</v>
      </c>
      <c r="T114" s="34" t="s">
        <v>955</v>
      </c>
      <c r="U114" s="34" t="s">
        <v>955</v>
      </c>
      <c r="Y114" s="174">
        <v>4064</v>
      </c>
      <c r="Z114" s="174">
        <v>49</v>
      </c>
      <c r="AA114" s="164">
        <v>50.012999999999998</v>
      </c>
      <c r="AB114" s="164">
        <v>2.4E-2</v>
      </c>
      <c r="AC114" s="175">
        <v>49</v>
      </c>
      <c r="AD114" s="176">
        <v>15.933999999999999</v>
      </c>
      <c r="AE114" s="176">
        <v>1E-3</v>
      </c>
      <c r="AF114" s="175">
        <v>49</v>
      </c>
      <c r="AG114" s="176">
        <v>39.223999999999997</v>
      </c>
      <c r="AH114" s="176">
        <v>0</v>
      </c>
      <c r="AI114" s="175">
        <v>49</v>
      </c>
      <c r="AJ114" s="175">
        <v>163</v>
      </c>
      <c r="AK114" s="164">
        <v>8.5</v>
      </c>
      <c r="AL114" s="227">
        <v>7.1999999999999998E-3</v>
      </c>
      <c r="AM114" s="175">
        <v>44</v>
      </c>
      <c r="AN114" s="175">
        <v>49</v>
      </c>
      <c r="AO114" s="175">
        <v>42</v>
      </c>
      <c r="AP114" s="164">
        <v>1</v>
      </c>
      <c r="AQ114" s="178">
        <v>9.0300000000000005E-2</v>
      </c>
      <c r="AR114" s="175">
        <v>38</v>
      </c>
      <c r="AS114" s="175">
        <v>49</v>
      </c>
      <c r="AT114" s="175">
        <v>187</v>
      </c>
      <c r="AU114" s="164">
        <v>7.5</v>
      </c>
      <c r="AV114" s="179">
        <v>1.66E-6</v>
      </c>
      <c r="AW114" s="209">
        <v>46</v>
      </c>
    </row>
    <row r="115" spans="1:49" ht="16" customHeight="1" x14ac:dyDescent="0.15">
      <c r="A115" s="28" t="s">
        <v>516</v>
      </c>
      <c r="B115" s="225">
        <v>60</v>
      </c>
      <c r="C115" s="28">
        <v>5</v>
      </c>
      <c r="D115" s="28" t="s">
        <v>19</v>
      </c>
      <c r="E115" s="28">
        <v>3</v>
      </c>
      <c r="F115" s="28">
        <v>7</v>
      </c>
      <c r="G115" s="28">
        <v>2019</v>
      </c>
      <c r="H115" s="29">
        <v>34.163499999999999</v>
      </c>
      <c r="I115" s="35">
        <v>26.109833333333334</v>
      </c>
      <c r="J115" s="30">
        <v>4.8250000000000002</v>
      </c>
      <c r="K115" s="31">
        <v>16.163399999999999</v>
      </c>
      <c r="L115" s="31">
        <v>39.219900000000003</v>
      </c>
      <c r="M115" s="31">
        <v>0.1186</v>
      </c>
      <c r="N115" s="31">
        <v>86.977599999999995</v>
      </c>
      <c r="O115" s="31">
        <v>238.61099999999999</v>
      </c>
      <c r="P115" s="31">
        <v>16.162600000000001</v>
      </c>
      <c r="Q115" s="226">
        <v>28.959299999999999</v>
      </c>
      <c r="R115" s="34" t="s">
        <v>711</v>
      </c>
      <c r="V115" s="34" t="s">
        <v>820</v>
      </c>
      <c r="W115" s="34" t="s">
        <v>819</v>
      </c>
      <c r="X115" s="58" t="s">
        <v>821</v>
      </c>
      <c r="Y115" s="174">
        <v>4064</v>
      </c>
      <c r="Z115" s="174">
        <v>84</v>
      </c>
      <c r="AA115" s="164">
        <v>4.8899999999999997</v>
      </c>
      <c r="AB115" s="164">
        <v>5.2999999999999999E-2</v>
      </c>
      <c r="AC115" s="175">
        <v>84</v>
      </c>
      <c r="AD115" s="176">
        <v>16.149000000000001</v>
      </c>
      <c r="AE115" s="176">
        <v>0.02</v>
      </c>
      <c r="AF115" s="175">
        <v>84</v>
      </c>
      <c r="AG115" s="176">
        <v>39.219000000000001</v>
      </c>
      <c r="AH115" s="176">
        <v>0</v>
      </c>
      <c r="AI115" s="175">
        <v>84</v>
      </c>
      <c r="AJ115" s="175">
        <v>83</v>
      </c>
      <c r="AK115" s="164">
        <v>2</v>
      </c>
      <c r="AL115" s="227">
        <v>7.1999999999999998E-3</v>
      </c>
      <c r="AM115" s="175">
        <v>44</v>
      </c>
      <c r="AN115" s="175">
        <v>84</v>
      </c>
      <c r="AO115" s="175">
        <v>42</v>
      </c>
      <c r="AP115" s="164">
        <v>2</v>
      </c>
      <c r="AQ115" s="178">
        <v>9.0300000000000005E-2</v>
      </c>
      <c r="AR115" s="175">
        <v>38</v>
      </c>
      <c r="AS115" s="175">
        <v>84</v>
      </c>
      <c r="AT115" s="175">
        <v>179</v>
      </c>
      <c r="AU115" s="164">
        <v>5.5</v>
      </c>
      <c r="AV115" s="179">
        <v>1.66E-6</v>
      </c>
      <c r="AW115" s="209">
        <v>46</v>
      </c>
    </row>
    <row r="116" spans="1:49" ht="16" customHeight="1" x14ac:dyDescent="0.15">
      <c r="A116" s="28" t="s">
        <v>516</v>
      </c>
      <c r="B116" s="225">
        <v>60</v>
      </c>
      <c r="C116" s="28">
        <v>6</v>
      </c>
      <c r="D116" s="28" t="s">
        <v>19</v>
      </c>
      <c r="E116" s="28">
        <v>3</v>
      </c>
      <c r="F116" s="28">
        <v>7</v>
      </c>
      <c r="G116" s="28">
        <v>2019</v>
      </c>
      <c r="H116" s="29">
        <v>34.163499999999999</v>
      </c>
      <c r="I116" s="35">
        <v>26.109833333333334</v>
      </c>
      <c r="J116" s="30">
        <v>4.9279999999999999</v>
      </c>
      <c r="K116" s="31">
        <v>16.174700000000001</v>
      </c>
      <c r="L116" s="31">
        <v>39.219099999999997</v>
      </c>
      <c r="M116" s="31">
        <v>0.1163</v>
      </c>
      <c r="N116" s="31">
        <v>86.9923</v>
      </c>
      <c r="O116" s="31">
        <v>237.893</v>
      </c>
      <c r="P116" s="31">
        <v>16.1739</v>
      </c>
      <c r="Q116" s="226">
        <v>28.956099999999999</v>
      </c>
      <c r="R116" s="34" t="s">
        <v>956</v>
      </c>
      <c r="S116" s="34" t="s">
        <v>935</v>
      </c>
      <c r="T116" s="34" t="s">
        <v>956</v>
      </c>
      <c r="U116" s="34" t="s">
        <v>956</v>
      </c>
      <c r="Y116" s="174">
        <v>4064</v>
      </c>
      <c r="Z116" s="174">
        <v>84</v>
      </c>
      <c r="AA116" s="164">
        <v>4.8899999999999997</v>
      </c>
      <c r="AB116" s="164">
        <v>5.2999999999999999E-2</v>
      </c>
      <c r="AC116" s="175">
        <v>84</v>
      </c>
      <c r="AD116" s="176">
        <v>16.149000000000001</v>
      </c>
      <c r="AE116" s="176">
        <v>0.02</v>
      </c>
      <c r="AF116" s="175">
        <v>84</v>
      </c>
      <c r="AG116" s="176">
        <v>39.219000000000001</v>
      </c>
      <c r="AH116" s="176">
        <v>0</v>
      </c>
      <c r="AI116" s="175">
        <v>84</v>
      </c>
      <c r="AJ116" s="175">
        <v>83</v>
      </c>
      <c r="AK116" s="164">
        <v>2</v>
      </c>
      <c r="AL116" s="227">
        <v>7.1999999999999998E-3</v>
      </c>
      <c r="AM116" s="175">
        <v>44</v>
      </c>
      <c r="AN116" s="175">
        <v>84</v>
      </c>
      <c r="AO116" s="175">
        <v>42</v>
      </c>
      <c r="AP116" s="164">
        <v>2</v>
      </c>
      <c r="AQ116" s="178">
        <v>9.0300000000000005E-2</v>
      </c>
      <c r="AR116" s="175">
        <v>38</v>
      </c>
      <c r="AS116" s="175">
        <v>84</v>
      </c>
      <c r="AT116" s="175">
        <v>179</v>
      </c>
      <c r="AU116" s="164">
        <v>5.5</v>
      </c>
      <c r="AV116" s="179">
        <v>1.66E-6</v>
      </c>
      <c r="AW116" s="209">
        <v>46</v>
      </c>
    </row>
    <row r="117" spans="1:49" s="46" customFormat="1" ht="16" customHeight="1" x14ac:dyDescent="0.15">
      <c r="A117" s="37" t="s">
        <v>516</v>
      </c>
      <c r="B117" s="230">
        <v>67</v>
      </c>
      <c r="C117" s="37">
        <v>1</v>
      </c>
      <c r="D117" s="37" t="s">
        <v>19</v>
      </c>
      <c r="E117" s="37">
        <v>3</v>
      </c>
      <c r="F117" s="37">
        <v>8</v>
      </c>
      <c r="G117" s="37">
        <v>2019</v>
      </c>
      <c r="H117" s="38">
        <v>33.592666666666666</v>
      </c>
      <c r="I117" s="39">
        <v>28.805166666666668</v>
      </c>
      <c r="J117" s="40">
        <v>150.19499999999999</v>
      </c>
      <c r="K117" s="41">
        <v>15.48</v>
      </c>
      <c r="L117" s="41">
        <v>39.133899999999997</v>
      </c>
      <c r="M117" s="41">
        <v>1.23E-2</v>
      </c>
      <c r="N117" s="41">
        <v>89.614599999999996</v>
      </c>
      <c r="O117" s="41">
        <v>212.41200000000001</v>
      </c>
      <c r="P117" s="41">
        <v>15.456</v>
      </c>
      <c r="Q117" s="231">
        <v>29.058700000000002</v>
      </c>
      <c r="R117" s="45" t="s">
        <v>711</v>
      </c>
      <c r="S117" s="45"/>
      <c r="T117" s="45" t="s">
        <v>822</v>
      </c>
      <c r="U117" s="45"/>
      <c r="V117" s="45" t="s">
        <v>823</v>
      </c>
      <c r="W117" s="45" t="s">
        <v>822</v>
      </c>
      <c r="X117" s="57" t="s">
        <v>824</v>
      </c>
      <c r="Y117" s="60">
        <v>4064</v>
      </c>
      <c r="Z117" s="60">
        <v>79</v>
      </c>
      <c r="AA117" s="158">
        <v>150.154</v>
      </c>
      <c r="AB117" s="158">
        <v>2.5000000000000001E-2</v>
      </c>
      <c r="AC117" s="166">
        <v>79</v>
      </c>
      <c r="AD117" s="155">
        <v>15.471</v>
      </c>
      <c r="AE117" s="155">
        <v>4.4999999999999998E-2</v>
      </c>
      <c r="AF117" s="166">
        <v>79</v>
      </c>
      <c r="AG117" s="155">
        <v>39.131999999999998</v>
      </c>
      <c r="AH117" s="155">
        <v>1.0999999999999999E-2</v>
      </c>
      <c r="AI117" s="166">
        <v>79</v>
      </c>
      <c r="AJ117" s="166">
        <v>47</v>
      </c>
      <c r="AK117" s="158">
        <v>1</v>
      </c>
      <c r="AL117" s="232">
        <v>7.1999999999999998E-3</v>
      </c>
      <c r="AM117" s="166">
        <v>44</v>
      </c>
      <c r="AN117" s="166">
        <v>79</v>
      </c>
      <c r="AO117" s="166">
        <v>43</v>
      </c>
      <c r="AP117" s="158">
        <v>0.5</v>
      </c>
      <c r="AQ117" s="169">
        <v>9.0300000000000005E-2</v>
      </c>
      <c r="AR117" s="166">
        <v>38</v>
      </c>
      <c r="AS117" s="166">
        <v>79</v>
      </c>
      <c r="AT117" s="166">
        <v>113</v>
      </c>
      <c r="AU117" s="158">
        <v>4</v>
      </c>
      <c r="AV117" s="172">
        <v>1.66E-6</v>
      </c>
      <c r="AW117" s="210">
        <v>46</v>
      </c>
    </row>
    <row r="118" spans="1:49" ht="16" customHeight="1" x14ac:dyDescent="0.15">
      <c r="A118" s="28" t="s">
        <v>516</v>
      </c>
      <c r="B118" s="225">
        <v>67</v>
      </c>
      <c r="C118" s="28">
        <v>2</v>
      </c>
      <c r="D118" s="28" t="s">
        <v>19</v>
      </c>
      <c r="E118" s="28">
        <v>3</v>
      </c>
      <c r="F118" s="28">
        <v>8</v>
      </c>
      <c r="G118" s="28">
        <v>2019</v>
      </c>
      <c r="H118" s="29">
        <v>33.592666666666666</v>
      </c>
      <c r="I118" s="35">
        <v>28.805166666666668</v>
      </c>
      <c r="J118" s="30">
        <v>150.12700000000001</v>
      </c>
      <c r="K118" s="31">
        <v>15.4795</v>
      </c>
      <c r="L118" s="31">
        <v>39.134</v>
      </c>
      <c r="M118" s="31">
        <v>9.5999999999999992E-3</v>
      </c>
      <c r="N118" s="31">
        <v>89.615099999999998</v>
      </c>
      <c r="O118" s="31">
        <v>212.78899999999999</v>
      </c>
      <c r="P118" s="31">
        <v>15.4556</v>
      </c>
      <c r="Q118" s="226">
        <v>29.058900000000001</v>
      </c>
      <c r="R118" s="34" t="s">
        <v>957</v>
      </c>
      <c r="S118" s="34" t="s">
        <v>935</v>
      </c>
      <c r="U118" s="269" t="s">
        <v>957</v>
      </c>
      <c r="Y118" s="174">
        <v>4064</v>
      </c>
      <c r="Z118" s="174">
        <v>79</v>
      </c>
      <c r="AA118" s="164">
        <v>150.154</v>
      </c>
      <c r="AB118" s="164">
        <v>2.5000000000000001E-2</v>
      </c>
      <c r="AC118" s="175">
        <v>79</v>
      </c>
      <c r="AD118" s="176">
        <v>15.471</v>
      </c>
      <c r="AE118" s="176">
        <v>4.4999999999999998E-2</v>
      </c>
      <c r="AF118" s="175">
        <v>79</v>
      </c>
      <c r="AG118" s="176">
        <v>39.131999999999998</v>
      </c>
      <c r="AH118" s="176">
        <v>1.0999999999999999E-2</v>
      </c>
      <c r="AI118" s="175">
        <v>79</v>
      </c>
      <c r="AJ118" s="175">
        <v>47</v>
      </c>
      <c r="AK118" s="164">
        <v>1</v>
      </c>
      <c r="AL118" s="227">
        <v>7.1999999999999998E-3</v>
      </c>
      <c r="AM118" s="175">
        <v>44</v>
      </c>
      <c r="AN118" s="175">
        <v>79</v>
      </c>
      <c r="AO118" s="175">
        <v>43</v>
      </c>
      <c r="AP118" s="164">
        <v>0.5</v>
      </c>
      <c r="AQ118" s="178">
        <v>9.0300000000000005E-2</v>
      </c>
      <c r="AR118" s="175">
        <v>38</v>
      </c>
      <c r="AS118" s="175">
        <v>79</v>
      </c>
      <c r="AT118" s="175">
        <v>113</v>
      </c>
      <c r="AU118" s="164">
        <v>4</v>
      </c>
      <c r="AV118" s="179">
        <v>1.66E-6</v>
      </c>
      <c r="AW118" s="209">
        <v>46</v>
      </c>
    </row>
    <row r="119" spans="1:49" ht="16" customHeight="1" x14ac:dyDescent="0.15">
      <c r="A119" s="28" t="s">
        <v>516</v>
      </c>
      <c r="B119" s="225">
        <v>67</v>
      </c>
      <c r="C119" s="28">
        <v>3</v>
      </c>
      <c r="D119" s="28" t="s">
        <v>19</v>
      </c>
      <c r="E119" s="28">
        <v>3</v>
      </c>
      <c r="F119" s="28">
        <v>8</v>
      </c>
      <c r="G119" s="28">
        <v>2019</v>
      </c>
      <c r="H119" s="29">
        <v>33.592666666666666</v>
      </c>
      <c r="I119" s="35">
        <v>28.805166666666668</v>
      </c>
      <c r="J119" s="30">
        <v>74.691999999999993</v>
      </c>
      <c r="K119" s="31">
        <v>15.8626</v>
      </c>
      <c r="L119" s="31">
        <v>39.208799999999997</v>
      </c>
      <c r="M119" s="31">
        <v>7.7899999999999997E-2</v>
      </c>
      <c r="N119" s="31">
        <v>89.134200000000007</v>
      </c>
      <c r="O119" s="31">
        <v>227.625</v>
      </c>
      <c r="P119" s="31">
        <v>15.8505</v>
      </c>
      <c r="Q119" s="226">
        <v>29.0245</v>
      </c>
      <c r="R119" s="34" t="s">
        <v>960</v>
      </c>
      <c r="S119" s="34" t="s">
        <v>935</v>
      </c>
      <c r="Y119" s="174">
        <v>4064</v>
      </c>
      <c r="Z119" s="174">
        <v>75</v>
      </c>
      <c r="AA119" s="164">
        <v>74.694000000000003</v>
      </c>
      <c r="AB119" s="164">
        <v>2.1000000000000001E-2</v>
      </c>
      <c r="AC119" s="175">
        <v>75</v>
      </c>
      <c r="AD119" s="176">
        <v>15.86</v>
      </c>
      <c r="AE119" s="176">
        <v>3.0000000000000001E-3</v>
      </c>
      <c r="AF119" s="175">
        <v>75</v>
      </c>
      <c r="AG119" s="176">
        <v>39.209000000000003</v>
      </c>
      <c r="AH119" s="176">
        <v>0</v>
      </c>
      <c r="AI119" s="175">
        <v>75</v>
      </c>
      <c r="AJ119" s="175">
        <v>88</v>
      </c>
      <c r="AK119" s="164">
        <v>1.5</v>
      </c>
      <c r="AL119" s="227">
        <v>7.1999999999999998E-3</v>
      </c>
      <c r="AM119" s="175">
        <v>44</v>
      </c>
      <c r="AN119" s="175">
        <v>75</v>
      </c>
      <c r="AO119" s="175">
        <v>42</v>
      </c>
      <c r="AP119" s="164">
        <v>1</v>
      </c>
      <c r="AQ119" s="178">
        <v>9.0300000000000005E-2</v>
      </c>
      <c r="AR119" s="175">
        <v>38</v>
      </c>
      <c r="AS119" s="175">
        <v>75</v>
      </c>
      <c r="AT119" s="175">
        <v>132</v>
      </c>
      <c r="AU119" s="164">
        <v>3</v>
      </c>
      <c r="AV119" s="179">
        <v>1.66E-6</v>
      </c>
      <c r="AW119" s="209">
        <v>46</v>
      </c>
    </row>
    <row r="120" spans="1:49" ht="16" customHeight="1" x14ac:dyDescent="0.15">
      <c r="A120" s="28" t="s">
        <v>516</v>
      </c>
      <c r="B120" s="225">
        <v>67</v>
      </c>
      <c r="C120" s="28">
        <v>4</v>
      </c>
      <c r="D120" s="28" t="s">
        <v>19</v>
      </c>
      <c r="E120" s="28">
        <v>3</v>
      </c>
      <c r="F120" s="28">
        <v>8</v>
      </c>
      <c r="G120" s="28">
        <v>2019</v>
      </c>
      <c r="H120" s="29">
        <v>33.592666666666666</v>
      </c>
      <c r="I120" s="35">
        <v>28.805166666666668</v>
      </c>
      <c r="J120" s="30">
        <v>49.953000000000003</v>
      </c>
      <c r="K120" s="31">
        <v>15.985900000000001</v>
      </c>
      <c r="L120" s="31">
        <v>39.212800000000001</v>
      </c>
      <c r="M120" s="31">
        <v>0.11070000000000001</v>
      </c>
      <c r="N120" s="31">
        <v>88.618700000000004</v>
      </c>
      <c r="O120" s="31">
        <v>222.773</v>
      </c>
      <c r="P120" s="31">
        <v>15.9778</v>
      </c>
      <c r="Q120" s="226">
        <v>28.997599999999998</v>
      </c>
      <c r="R120" s="34" t="s">
        <v>711</v>
      </c>
      <c r="T120" s="34" t="s">
        <v>825</v>
      </c>
      <c r="U120" s="34" t="s">
        <v>958</v>
      </c>
      <c r="V120" s="34" t="s">
        <v>826</v>
      </c>
      <c r="W120" s="34" t="s">
        <v>825</v>
      </c>
      <c r="X120" s="58" t="s">
        <v>827</v>
      </c>
      <c r="Y120" s="174">
        <v>4064</v>
      </c>
      <c r="Z120" s="174">
        <v>71</v>
      </c>
      <c r="AA120" s="164">
        <v>49.933</v>
      </c>
      <c r="AB120" s="164">
        <v>1.7000000000000001E-2</v>
      </c>
      <c r="AC120" s="175">
        <v>71</v>
      </c>
      <c r="AD120" s="176">
        <v>15.981999999999999</v>
      </c>
      <c r="AE120" s="176">
        <v>0.02</v>
      </c>
      <c r="AF120" s="175">
        <v>71</v>
      </c>
      <c r="AG120" s="176">
        <v>39.213000000000001</v>
      </c>
      <c r="AH120" s="176">
        <v>4.0000000000000001E-3</v>
      </c>
      <c r="AI120" s="175">
        <v>71</v>
      </c>
      <c r="AJ120" s="175">
        <v>120</v>
      </c>
      <c r="AK120" s="164">
        <v>5.5</v>
      </c>
      <c r="AL120" s="227">
        <v>7.1999999999999998E-3</v>
      </c>
      <c r="AM120" s="175">
        <v>44</v>
      </c>
      <c r="AN120" s="175">
        <v>71</v>
      </c>
      <c r="AO120" s="175">
        <v>42</v>
      </c>
      <c r="AP120" s="164">
        <v>0.5</v>
      </c>
      <c r="AQ120" s="178">
        <v>9.0300000000000005E-2</v>
      </c>
      <c r="AR120" s="175">
        <v>38</v>
      </c>
      <c r="AS120" s="175">
        <v>71</v>
      </c>
      <c r="AT120" s="175">
        <v>141</v>
      </c>
      <c r="AU120" s="164">
        <v>5.5</v>
      </c>
      <c r="AV120" s="179">
        <v>1.66E-6</v>
      </c>
      <c r="AW120" s="209">
        <v>46</v>
      </c>
    </row>
    <row r="121" spans="1:49" ht="16" customHeight="1" x14ac:dyDescent="0.15">
      <c r="A121" s="28" t="s">
        <v>516</v>
      </c>
      <c r="B121" s="225">
        <v>67</v>
      </c>
      <c r="C121" s="28">
        <v>5</v>
      </c>
      <c r="D121" s="28" t="s">
        <v>19</v>
      </c>
      <c r="E121" s="28">
        <v>3</v>
      </c>
      <c r="F121" s="28">
        <v>8</v>
      </c>
      <c r="G121" s="28">
        <v>2019</v>
      </c>
      <c r="H121" s="29">
        <v>33.592666666666666</v>
      </c>
      <c r="I121" s="35">
        <v>28.805166666666668</v>
      </c>
      <c r="J121" s="30">
        <v>49.92</v>
      </c>
      <c r="K121" s="31">
        <v>15.9841</v>
      </c>
      <c r="L121" s="31">
        <v>39.212800000000001</v>
      </c>
      <c r="M121" s="31">
        <v>0.10199999999999999</v>
      </c>
      <c r="N121" s="31">
        <v>88.6387</v>
      </c>
      <c r="O121" s="31">
        <v>223.374</v>
      </c>
      <c r="P121" s="31">
        <v>15.976000000000001</v>
      </c>
      <c r="Q121" s="226">
        <v>28.998100000000001</v>
      </c>
      <c r="R121" s="34" t="s">
        <v>958</v>
      </c>
      <c r="S121" s="34" t="s">
        <v>935</v>
      </c>
      <c r="Y121" s="174">
        <v>4064</v>
      </c>
      <c r="Z121" s="174">
        <v>71</v>
      </c>
      <c r="AA121" s="164">
        <v>49.933</v>
      </c>
      <c r="AB121" s="164">
        <v>1.7000000000000001E-2</v>
      </c>
      <c r="AC121" s="175">
        <v>71</v>
      </c>
      <c r="AD121" s="176">
        <v>15.981999999999999</v>
      </c>
      <c r="AE121" s="176">
        <v>0.02</v>
      </c>
      <c r="AF121" s="175">
        <v>71</v>
      </c>
      <c r="AG121" s="176">
        <v>39.213000000000001</v>
      </c>
      <c r="AH121" s="176">
        <v>4.0000000000000001E-3</v>
      </c>
      <c r="AI121" s="175">
        <v>71</v>
      </c>
      <c r="AJ121" s="175">
        <v>120</v>
      </c>
      <c r="AK121" s="164">
        <v>5.5</v>
      </c>
      <c r="AL121" s="227">
        <v>7.1999999999999998E-3</v>
      </c>
      <c r="AM121" s="175">
        <v>44</v>
      </c>
      <c r="AN121" s="175">
        <v>71</v>
      </c>
      <c r="AO121" s="175">
        <v>42</v>
      </c>
      <c r="AP121" s="164">
        <v>0.5</v>
      </c>
      <c r="AQ121" s="178">
        <v>9.0300000000000005E-2</v>
      </c>
      <c r="AR121" s="175">
        <v>38</v>
      </c>
      <c r="AS121" s="175">
        <v>71</v>
      </c>
      <c r="AT121" s="175">
        <v>141</v>
      </c>
      <c r="AU121" s="164">
        <v>5.5</v>
      </c>
      <c r="AV121" s="179">
        <v>1.66E-6</v>
      </c>
      <c r="AW121" s="209">
        <v>46</v>
      </c>
    </row>
    <row r="122" spans="1:49" ht="16" customHeight="1" x14ac:dyDescent="0.15">
      <c r="A122" s="28" t="s">
        <v>516</v>
      </c>
      <c r="B122" s="225">
        <v>67</v>
      </c>
      <c r="C122" s="28">
        <v>6</v>
      </c>
      <c r="D122" s="28" t="s">
        <v>19</v>
      </c>
      <c r="E122" s="28">
        <v>3</v>
      </c>
      <c r="F122" s="28">
        <v>8</v>
      </c>
      <c r="G122" s="28">
        <v>2019</v>
      </c>
      <c r="H122" s="29">
        <v>33.592666666666666</v>
      </c>
      <c r="I122" s="35">
        <v>28.805166666666668</v>
      </c>
      <c r="J122" s="30">
        <v>5.2919999999999998</v>
      </c>
      <c r="K122" s="31">
        <v>16.3706</v>
      </c>
      <c r="L122" s="31">
        <v>39.224499999999999</v>
      </c>
      <c r="M122" s="31">
        <v>0.1195</v>
      </c>
      <c r="N122" s="31">
        <v>87.4041</v>
      </c>
      <c r="O122" s="31">
        <v>238.01400000000001</v>
      </c>
      <c r="P122" s="31">
        <v>16.369700000000002</v>
      </c>
      <c r="Q122" s="226">
        <v>28.913499999999999</v>
      </c>
      <c r="R122" s="34" t="s">
        <v>828</v>
      </c>
      <c r="S122" s="34" t="s">
        <v>935</v>
      </c>
      <c r="T122" s="34" t="s">
        <v>828</v>
      </c>
      <c r="U122" s="34" t="s">
        <v>959</v>
      </c>
      <c r="V122" s="34" t="s">
        <v>829</v>
      </c>
      <c r="W122" s="34" t="s">
        <v>828</v>
      </c>
      <c r="X122" s="58" t="s">
        <v>830</v>
      </c>
      <c r="Y122" s="174">
        <v>4064</v>
      </c>
      <c r="Z122" s="174">
        <v>64</v>
      </c>
      <c r="AA122" s="164">
        <v>5.282</v>
      </c>
      <c r="AB122" s="164">
        <v>2.3E-2</v>
      </c>
      <c r="AC122" s="175">
        <v>64</v>
      </c>
      <c r="AD122" s="176">
        <v>16.363</v>
      </c>
      <c r="AE122" s="176">
        <v>8.0000000000000002E-3</v>
      </c>
      <c r="AF122" s="175">
        <v>64</v>
      </c>
      <c r="AG122" s="176">
        <v>39.225000000000001</v>
      </c>
      <c r="AH122" s="176">
        <v>0</v>
      </c>
      <c r="AI122" s="175">
        <v>64</v>
      </c>
      <c r="AJ122" s="175">
        <v>101</v>
      </c>
      <c r="AK122" s="164">
        <v>2</v>
      </c>
      <c r="AL122" s="227">
        <v>7.1999999999999998E-3</v>
      </c>
      <c r="AM122" s="175">
        <v>44</v>
      </c>
      <c r="AN122" s="175">
        <v>64</v>
      </c>
      <c r="AO122" s="175">
        <v>41</v>
      </c>
      <c r="AP122" s="164">
        <v>0.5</v>
      </c>
      <c r="AQ122" s="178">
        <v>9.0300000000000005E-2</v>
      </c>
      <c r="AR122" s="175">
        <v>38</v>
      </c>
      <c r="AS122" s="175">
        <v>64</v>
      </c>
      <c r="AT122" s="175">
        <v>150</v>
      </c>
      <c r="AU122" s="164">
        <v>3</v>
      </c>
      <c r="AV122" s="179">
        <v>1.66E-6</v>
      </c>
      <c r="AW122" s="209">
        <v>46</v>
      </c>
    </row>
    <row r="123" spans="1:49" s="46" customFormat="1" ht="16" customHeight="1" x14ac:dyDescent="0.15">
      <c r="A123" s="37" t="s">
        <v>516</v>
      </c>
      <c r="B123" s="230">
        <v>71</v>
      </c>
      <c r="C123" s="37">
        <v>3</v>
      </c>
      <c r="D123" s="37" t="s">
        <v>122</v>
      </c>
      <c r="E123" s="37">
        <v>3</v>
      </c>
      <c r="F123" s="37">
        <v>9</v>
      </c>
      <c r="G123" s="37">
        <v>2019</v>
      </c>
      <c r="H123" s="38">
        <v>33.839666666666666</v>
      </c>
      <c r="I123" s="39">
        <v>28.097333333333335</v>
      </c>
      <c r="J123" s="40">
        <v>250.78</v>
      </c>
      <c r="K123" s="41">
        <v>15.5258</v>
      </c>
      <c r="L123" s="41">
        <v>39.100499999999997</v>
      </c>
      <c r="M123" s="41">
        <v>1.8E-3</v>
      </c>
      <c r="N123" s="41">
        <v>89.811199999999999</v>
      </c>
      <c r="O123" s="41">
        <v>204.64500000000001</v>
      </c>
      <c r="P123" s="41">
        <v>15.4856</v>
      </c>
      <c r="Q123" s="231">
        <v>29.0261</v>
      </c>
      <c r="R123" s="45" t="s">
        <v>831</v>
      </c>
      <c r="S123" s="45" t="s">
        <v>940</v>
      </c>
      <c r="T123" s="45"/>
      <c r="U123" s="45"/>
      <c r="V123" s="45"/>
      <c r="W123" s="45"/>
      <c r="X123" s="57"/>
      <c r="Y123" s="60"/>
      <c r="Z123" s="60"/>
      <c r="AA123" s="158"/>
      <c r="AB123" s="158"/>
      <c r="AC123" s="166"/>
      <c r="AD123" s="155"/>
      <c r="AE123" s="155"/>
      <c r="AF123" s="166"/>
      <c r="AG123" s="155"/>
      <c r="AH123" s="155"/>
      <c r="AI123" s="166"/>
      <c r="AJ123" s="166"/>
      <c r="AK123" s="158"/>
      <c r="AL123" s="232"/>
      <c r="AM123" s="166"/>
      <c r="AN123" s="166"/>
      <c r="AO123" s="166"/>
      <c r="AP123" s="158"/>
      <c r="AQ123" s="169"/>
      <c r="AR123" s="166"/>
      <c r="AS123" s="166"/>
      <c r="AT123" s="166"/>
      <c r="AU123" s="158"/>
      <c r="AV123" s="172"/>
      <c r="AW123" s="210"/>
    </row>
    <row r="124" spans="1:49" ht="16" customHeight="1" x14ac:dyDescent="0.15">
      <c r="A124" s="28" t="s">
        <v>516</v>
      </c>
      <c r="B124" s="225">
        <v>71</v>
      </c>
      <c r="C124" s="28">
        <v>4</v>
      </c>
      <c r="D124" s="28" t="s">
        <v>122</v>
      </c>
      <c r="E124" s="28">
        <v>3</v>
      </c>
      <c r="F124" s="28">
        <v>9</v>
      </c>
      <c r="G124" s="28">
        <v>2019</v>
      </c>
      <c r="H124" s="29">
        <v>33.839666666666666</v>
      </c>
      <c r="I124" s="35">
        <v>28.097333333333335</v>
      </c>
      <c r="J124" s="30">
        <v>200.52600000000001</v>
      </c>
      <c r="K124" s="31">
        <v>16.144500000000001</v>
      </c>
      <c r="L124" s="31">
        <v>39.226300000000002</v>
      </c>
      <c r="M124" s="31">
        <v>1.72E-2</v>
      </c>
      <c r="N124" s="31">
        <v>89.529499999999999</v>
      </c>
      <c r="O124" s="31">
        <v>225.46299999999999</v>
      </c>
      <c r="P124" s="31">
        <v>16.111499999999999</v>
      </c>
      <c r="Q124" s="226">
        <v>28.976400000000002</v>
      </c>
      <c r="R124" s="34" t="s">
        <v>832</v>
      </c>
      <c r="S124" s="34" t="s">
        <v>940</v>
      </c>
    </row>
    <row r="125" spans="1:49" ht="16" customHeight="1" x14ac:dyDescent="0.15">
      <c r="A125" s="28" t="s">
        <v>516</v>
      </c>
      <c r="B125" s="225">
        <v>71</v>
      </c>
      <c r="C125" s="28">
        <v>5</v>
      </c>
      <c r="D125" s="28" t="s">
        <v>122</v>
      </c>
      <c r="E125" s="28">
        <v>3</v>
      </c>
      <c r="F125" s="28">
        <v>9</v>
      </c>
      <c r="G125" s="28">
        <v>2019</v>
      </c>
      <c r="H125" s="29">
        <v>33.839666666666666</v>
      </c>
      <c r="I125" s="35">
        <v>28.097333333333335</v>
      </c>
      <c r="J125" s="30">
        <v>150.30699999999999</v>
      </c>
      <c r="K125" s="31">
        <v>16.4438</v>
      </c>
      <c r="L125" s="31">
        <v>39.205599999999997</v>
      </c>
      <c r="M125" s="31">
        <v>3.0499999999999999E-2</v>
      </c>
      <c r="N125" s="31">
        <v>89.404300000000006</v>
      </c>
      <c r="O125" s="31">
        <v>221.97200000000001</v>
      </c>
      <c r="P125" s="31">
        <v>16.418800000000001</v>
      </c>
      <c r="Q125" s="226">
        <v>28.8872</v>
      </c>
      <c r="R125" s="34" t="s">
        <v>833</v>
      </c>
      <c r="S125" s="34" t="s">
        <v>940</v>
      </c>
    </row>
    <row r="126" spans="1:49" ht="16" customHeight="1" x14ac:dyDescent="0.15">
      <c r="A126" s="28" t="s">
        <v>516</v>
      </c>
      <c r="B126" s="225">
        <v>71</v>
      </c>
      <c r="C126" s="28">
        <v>6</v>
      </c>
      <c r="D126" s="28" t="s">
        <v>122</v>
      </c>
      <c r="E126" s="28">
        <v>3</v>
      </c>
      <c r="F126" s="28">
        <v>9</v>
      </c>
      <c r="G126" s="28">
        <v>2019</v>
      </c>
      <c r="H126" s="29">
        <v>33.839666666666666</v>
      </c>
      <c r="I126" s="35">
        <v>28.097333333333335</v>
      </c>
      <c r="J126" s="30">
        <v>130.48400000000001</v>
      </c>
      <c r="K126" s="31">
        <v>16.526199999999999</v>
      </c>
      <c r="L126" s="31">
        <v>39.182899999999997</v>
      </c>
      <c r="M126" s="31">
        <v>4.1000000000000002E-2</v>
      </c>
      <c r="N126" s="31">
        <v>89.250200000000007</v>
      </c>
      <c r="O126" s="31">
        <v>224.76</v>
      </c>
      <c r="P126" s="31">
        <v>16.5044</v>
      </c>
      <c r="Q126" s="226">
        <v>28.8492</v>
      </c>
      <c r="R126" s="34" t="s">
        <v>834</v>
      </c>
      <c r="S126" s="34" t="s">
        <v>940</v>
      </c>
    </row>
    <row r="127" spans="1:49" ht="16" customHeight="1" x14ac:dyDescent="0.15">
      <c r="A127" s="28" t="s">
        <v>516</v>
      </c>
      <c r="B127" s="225">
        <v>71</v>
      </c>
      <c r="C127" s="28">
        <v>7</v>
      </c>
      <c r="D127" s="28" t="s">
        <v>122</v>
      </c>
      <c r="E127" s="28">
        <v>3</v>
      </c>
      <c r="F127" s="28">
        <v>9</v>
      </c>
      <c r="G127" s="28">
        <v>2019</v>
      </c>
      <c r="H127" s="29">
        <v>33.839666666666666</v>
      </c>
      <c r="I127" s="35">
        <v>28.097333333333335</v>
      </c>
      <c r="J127" s="30">
        <v>100.59699999999999</v>
      </c>
      <c r="K127" s="31">
        <v>16.616499999999998</v>
      </c>
      <c r="L127" s="31">
        <v>39.172699999999999</v>
      </c>
      <c r="M127" s="31">
        <v>8.1000000000000003E-2</v>
      </c>
      <c r="N127" s="31">
        <v>88.701400000000007</v>
      </c>
      <c r="O127" s="31">
        <v>234.221</v>
      </c>
      <c r="P127" s="31">
        <v>16.599699999999999</v>
      </c>
      <c r="Q127" s="226">
        <v>28.8184</v>
      </c>
      <c r="R127" s="34" t="s">
        <v>835</v>
      </c>
      <c r="S127" s="34" t="s">
        <v>940</v>
      </c>
    </row>
    <row r="128" spans="1:49" ht="16" customHeight="1" x14ac:dyDescent="0.15">
      <c r="A128" s="28" t="s">
        <v>516</v>
      </c>
      <c r="B128" s="225">
        <v>71</v>
      </c>
      <c r="C128" s="28">
        <v>8</v>
      </c>
      <c r="D128" s="28" t="s">
        <v>122</v>
      </c>
      <c r="E128" s="28">
        <v>3</v>
      </c>
      <c r="F128" s="28">
        <v>9</v>
      </c>
      <c r="G128" s="28">
        <v>2019</v>
      </c>
      <c r="H128" s="29">
        <v>33.839666666666666</v>
      </c>
      <c r="I128" s="35">
        <v>28.097333333333335</v>
      </c>
      <c r="J128" s="30">
        <v>80.697000000000003</v>
      </c>
      <c r="K128" s="31">
        <v>16.630299999999998</v>
      </c>
      <c r="L128" s="31">
        <v>39.1723</v>
      </c>
      <c r="M128" s="31">
        <v>0.10879999999999999</v>
      </c>
      <c r="N128" s="31">
        <v>88.412300000000002</v>
      </c>
      <c r="O128" s="31">
        <v>234.78899999999999</v>
      </c>
      <c r="P128" s="31">
        <v>16.616900000000001</v>
      </c>
      <c r="Q128" s="226">
        <v>28.8139</v>
      </c>
      <c r="R128" s="34" t="s">
        <v>836</v>
      </c>
      <c r="S128" s="34" t="s">
        <v>940</v>
      </c>
    </row>
    <row r="129" spans="1:49" ht="16" customHeight="1" x14ac:dyDescent="0.15">
      <c r="A129" s="28" t="s">
        <v>516</v>
      </c>
      <c r="B129" s="225">
        <v>71</v>
      </c>
      <c r="C129" s="28">
        <v>9</v>
      </c>
      <c r="D129" s="28" t="s">
        <v>122</v>
      </c>
      <c r="E129" s="28">
        <v>3</v>
      </c>
      <c r="F129" s="28">
        <v>9</v>
      </c>
      <c r="G129" s="28">
        <v>2019</v>
      </c>
      <c r="H129" s="29">
        <v>33.839666666666666</v>
      </c>
      <c r="I129" s="35">
        <v>28.097333333333335</v>
      </c>
      <c r="J129" s="30">
        <v>59.996000000000002</v>
      </c>
      <c r="K129" s="31">
        <v>16.688300000000002</v>
      </c>
      <c r="L129" s="31">
        <v>39.177700000000002</v>
      </c>
      <c r="M129" s="31">
        <v>0.1182</v>
      </c>
      <c r="N129" s="31">
        <v>87.948099999999997</v>
      </c>
      <c r="O129" s="31">
        <v>235.31</v>
      </c>
      <c r="P129" s="31">
        <v>16.6782</v>
      </c>
      <c r="Q129" s="226">
        <v>28.8032</v>
      </c>
      <c r="R129" s="34" t="s">
        <v>837</v>
      </c>
      <c r="S129" s="34" t="s">
        <v>940</v>
      </c>
    </row>
    <row r="130" spans="1:49" ht="16" customHeight="1" x14ac:dyDescent="0.15">
      <c r="A130" s="28" t="s">
        <v>516</v>
      </c>
      <c r="B130" s="225">
        <v>71</v>
      </c>
      <c r="C130" s="28">
        <v>12</v>
      </c>
      <c r="D130" s="28" t="s">
        <v>122</v>
      </c>
      <c r="E130" s="28">
        <v>3</v>
      </c>
      <c r="F130" s="28">
        <v>9</v>
      </c>
      <c r="G130" s="28">
        <v>2019</v>
      </c>
      <c r="H130" s="29">
        <v>33.839666666666666</v>
      </c>
      <c r="I130" s="35">
        <v>28.097333333333335</v>
      </c>
      <c r="J130" s="30">
        <v>50.009</v>
      </c>
      <c r="K130" s="31">
        <v>16.7623</v>
      </c>
      <c r="L130" s="31">
        <v>39.1845</v>
      </c>
      <c r="M130" s="31">
        <v>0.1128</v>
      </c>
      <c r="N130" s="31">
        <v>87.896699999999996</v>
      </c>
      <c r="O130" s="31">
        <v>234.70500000000001</v>
      </c>
      <c r="P130" s="31">
        <v>16.753900000000002</v>
      </c>
      <c r="Q130" s="226">
        <v>28.790099999999999</v>
      </c>
      <c r="R130" s="34" t="s">
        <v>838</v>
      </c>
      <c r="S130" s="34" t="s">
        <v>940</v>
      </c>
    </row>
    <row r="131" spans="1:49" ht="16" customHeight="1" x14ac:dyDescent="0.15">
      <c r="A131" s="28" t="s">
        <v>516</v>
      </c>
      <c r="B131" s="225">
        <v>71</v>
      </c>
      <c r="C131" s="28">
        <v>13</v>
      </c>
      <c r="D131" s="28" t="s">
        <v>122</v>
      </c>
      <c r="E131" s="28">
        <v>3</v>
      </c>
      <c r="F131" s="28">
        <v>9</v>
      </c>
      <c r="G131" s="28">
        <v>2019</v>
      </c>
      <c r="H131" s="29">
        <v>33.839666666666666</v>
      </c>
      <c r="I131" s="35">
        <v>28.097333333333335</v>
      </c>
      <c r="J131" s="30">
        <v>30.466999999999999</v>
      </c>
      <c r="K131" s="31">
        <v>16.921800000000001</v>
      </c>
      <c r="L131" s="31">
        <v>39.215299999999999</v>
      </c>
      <c r="M131" s="31">
        <v>7.6100000000000001E-2</v>
      </c>
      <c r="N131" s="31">
        <v>87.793499999999995</v>
      </c>
      <c r="O131" s="31">
        <v>235.78399999999999</v>
      </c>
      <c r="P131" s="31">
        <v>16.916599999999999</v>
      </c>
      <c r="Q131" s="226">
        <v>28.7742</v>
      </c>
      <c r="R131" s="34" t="s">
        <v>839</v>
      </c>
      <c r="S131" s="34" t="s">
        <v>940</v>
      </c>
    </row>
    <row r="132" spans="1:49" ht="16" customHeight="1" x14ac:dyDescent="0.15">
      <c r="A132" s="28" t="s">
        <v>516</v>
      </c>
      <c r="B132" s="225">
        <v>71</v>
      </c>
      <c r="C132" s="28">
        <v>14</v>
      </c>
      <c r="D132" s="28" t="s">
        <v>122</v>
      </c>
      <c r="E132" s="28">
        <v>3</v>
      </c>
      <c r="F132" s="28">
        <v>9</v>
      </c>
      <c r="G132" s="28">
        <v>2019</v>
      </c>
      <c r="H132" s="29">
        <v>33.839666666666666</v>
      </c>
      <c r="I132" s="35">
        <v>28.097333333333335</v>
      </c>
      <c r="J132" s="30">
        <v>20.103999999999999</v>
      </c>
      <c r="K132" s="31">
        <v>16.930099999999999</v>
      </c>
      <c r="L132" s="31">
        <v>39.209099999999999</v>
      </c>
      <c r="M132" s="31">
        <v>5.62E-2</v>
      </c>
      <c r="N132" s="31">
        <v>87.926500000000004</v>
      </c>
      <c r="O132" s="31">
        <v>236.10900000000001</v>
      </c>
      <c r="P132" s="31">
        <v>16.9267</v>
      </c>
      <c r="Q132" s="226">
        <v>28.7669</v>
      </c>
      <c r="R132" s="34" t="s">
        <v>840</v>
      </c>
      <c r="S132" s="34" t="s">
        <v>940</v>
      </c>
    </row>
    <row r="133" spans="1:49" ht="16" customHeight="1" x14ac:dyDescent="0.15">
      <c r="A133" s="28" t="s">
        <v>516</v>
      </c>
      <c r="B133" s="225">
        <v>71</v>
      </c>
      <c r="C133" s="28">
        <v>15</v>
      </c>
      <c r="D133" s="28" t="s">
        <v>122</v>
      </c>
      <c r="E133" s="28">
        <v>3</v>
      </c>
      <c r="F133" s="28">
        <v>9</v>
      </c>
      <c r="G133" s="28">
        <v>2019</v>
      </c>
      <c r="H133" s="29">
        <v>33.839666666666666</v>
      </c>
      <c r="I133" s="35">
        <v>28.097333333333335</v>
      </c>
      <c r="J133" s="30">
        <v>9.4269999999999996</v>
      </c>
      <c r="K133" s="31">
        <v>16.997800000000002</v>
      </c>
      <c r="L133" s="31">
        <v>39.206699999999998</v>
      </c>
      <c r="M133" s="31">
        <v>3.0499999999999999E-2</v>
      </c>
      <c r="N133" s="31">
        <v>88.117800000000003</v>
      </c>
      <c r="O133" s="31">
        <v>236.2</v>
      </c>
      <c r="P133" s="31">
        <v>16.996200000000002</v>
      </c>
      <c r="Q133" s="226">
        <v>28.748100000000001</v>
      </c>
      <c r="R133" s="34" t="s">
        <v>841</v>
      </c>
      <c r="S133" s="34" t="s">
        <v>940</v>
      </c>
    </row>
    <row r="134" spans="1:49" ht="16" customHeight="1" x14ac:dyDescent="0.15">
      <c r="A134" s="28" t="s">
        <v>516</v>
      </c>
      <c r="B134" s="225">
        <v>71</v>
      </c>
      <c r="C134" s="28">
        <v>16</v>
      </c>
      <c r="D134" s="28" t="s">
        <v>122</v>
      </c>
      <c r="E134" s="28">
        <v>3</v>
      </c>
      <c r="F134" s="28">
        <v>9</v>
      </c>
      <c r="G134" s="28">
        <v>2019</v>
      </c>
      <c r="H134" s="29">
        <v>33.839666666666666</v>
      </c>
      <c r="I134" s="35">
        <v>28.097333333333335</v>
      </c>
      <c r="J134" s="30">
        <v>4.9870000000000001</v>
      </c>
      <c r="K134" s="31">
        <v>17.293900000000001</v>
      </c>
      <c r="L134" s="31">
        <v>39.1935</v>
      </c>
      <c r="M134" s="31">
        <v>2.7E-2</v>
      </c>
      <c r="N134" s="31">
        <v>88.237200000000001</v>
      </c>
      <c r="O134" s="31">
        <v>236.298</v>
      </c>
      <c r="P134" s="31">
        <v>17.292999999999999</v>
      </c>
      <c r="Q134" s="226">
        <v>28.664899999999999</v>
      </c>
      <c r="R134" s="34" t="s">
        <v>842</v>
      </c>
      <c r="S134" s="34" t="s">
        <v>940</v>
      </c>
    </row>
    <row r="135" spans="1:49" s="46" customFormat="1" ht="16" customHeight="1" x14ac:dyDescent="0.15">
      <c r="A135" s="37" t="s">
        <v>516</v>
      </c>
      <c r="B135" s="230">
        <v>72</v>
      </c>
      <c r="C135" s="37">
        <v>9</v>
      </c>
      <c r="D135" s="37" t="s">
        <v>122</v>
      </c>
      <c r="E135" s="37">
        <v>3</v>
      </c>
      <c r="F135" s="37">
        <v>9</v>
      </c>
      <c r="G135" s="37">
        <v>2019</v>
      </c>
      <c r="H135" s="38">
        <v>33.861166666666669</v>
      </c>
      <c r="I135" s="39">
        <v>27.988</v>
      </c>
      <c r="J135" s="40">
        <v>102.607</v>
      </c>
      <c r="K135" s="41">
        <v>16.298500000000001</v>
      </c>
      <c r="L135" s="41">
        <v>39.199800000000003</v>
      </c>
      <c r="M135" s="41">
        <v>2.6100000000000002E-2</v>
      </c>
      <c r="N135" s="41">
        <v>89.474699999999999</v>
      </c>
      <c r="O135" s="41">
        <v>217.37899999999999</v>
      </c>
      <c r="P135" s="41">
        <v>16.281600000000001</v>
      </c>
      <c r="Q135" s="231">
        <v>28.915500000000002</v>
      </c>
      <c r="R135" s="45" t="s">
        <v>843</v>
      </c>
      <c r="S135" s="45" t="s">
        <v>950</v>
      </c>
      <c r="T135" s="45"/>
      <c r="U135" s="45"/>
      <c r="V135" s="45"/>
      <c r="W135" s="45"/>
      <c r="X135" s="57"/>
      <c r="Y135" s="60"/>
      <c r="Z135" s="60"/>
      <c r="AA135" s="158"/>
      <c r="AB135" s="158"/>
      <c r="AC135" s="166"/>
      <c r="AD135" s="155"/>
      <c r="AE135" s="155"/>
      <c r="AF135" s="166"/>
      <c r="AG135" s="155"/>
      <c r="AH135" s="155"/>
      <c r="AI135" s="166"/>
      <c r="AJ135" s="166"/>
      <c r="AK135" s="158"/>
      <c r="AL135" s="232"/>
      <c r="AM135" s="166"/>
      <c r="AN135" s="166"/>
      <c r="AO135" s="166"/>
      <c r="AP135" s="158"/>
      <c r="AQ135" s="169"/>
      <c r="AR135" s="166"/>
      <c r="AS135" s="166"/>
      <c r="AT135" s="166"/>
      <c r="AU135" s="158"/>
      <c r="AV135" s="172"/>
      <c r="AW135" s="210"/>
    </row>
    <row r="136" spans="1:49" ht="16" customHeight="1" x14ac:dyDescent="0.15">
      <c r="A136" s="28" t="s">
        <v>516</v>
      </c>
      <c r="B136" s="225">
        <v>72</v>
      </c>
      <c r="C136" s="28">
        <v>19</v>
      </c>
      <c r="D136" s="28" t="s">
        <v>122</v>
      </c>
      <c r="E136" s="28">
        <v>3</v>
      </c>
      <c r="F136" s="28">
        <v>9</v>
      </c>
      <c r="G136" s="28">
        <v>2019</v>
      </c>
      <c r="H136" s="29">
        <v>33.861166666666669</v>
      </c>
      <c r="I136" s="35">
        <v>27.988</v>
      </c>
      <c r="J136" s="30">
        <v>19.943999999999999</v>
      </c>
      <c r="K136" s="31">
        <v>16.710699999999999</v>
      </c>
      <c r="L136" s="31">
        <v>39.168700000000001</v>
      </c>
      <c r="M136" s="31">
        <v>8.8800000000000004E-2</v>
      </c>
      <c r="N136" s="31">
        <v>87.518100000000004</v>
      </c>
      <c r="O136" s="31">
        <v>237.05</v>
      </c>
      <c r="P136" s="31">
        <v>16.7074</v>
      </c>
      <c r="Q136" s="226">
        <v>28.789200000000001</v>
      </c>
      <c r="R136" s="34" t="s">
        <v>844</v>
      </c>
      <c r="S136" s="34" t="s">
        <v>950</v>
      </c>
    </row>
    <row r="137" spans="1:49" ht="16" customHeight="1" x14ac:dyDescent="0.15">
      <c r="A137" s="28" t="s">
        <v>516</v>
      </c>
      <c r="B137" s="225">
        <v>72</v>
      </c>
      <c r="C137" s="28">
        <v>21</v>
      </c>
      <c r="D137" s="28" t="s">
        <v>122</v>
      </c>
      <c r="E137" s="28">
        <v>3</v>
      </c>
      <c r="F137" s="28">
        <v>9</v>
      </c>
      <c r="G137" s="28">
        <v>2019</v>
      </c>
      <c r="H137" s="29">
        <v>33.861166666666669</v>
      </c>
      <c r="I137" s="35">
        <v>27.988</v>
      </c>
      <c r="J137" s="30">
        <v>3.085</v>
      </c>
      <c r="K137" s="31">
        <v>16.921900000000001</v>
      </c>
      <c r="L137" s="31">
        <v>39.172800000000002</v>
      </c>
      <c r="M137" s="31">
        <v>5.2999999999999999E-2</v>
      </c>
      <c r="N137" s="31">
        <v>87.911900000000003</v>
      </c>
      <c r="O137" s="31">
        <v>237.404</v>
      </c>
      <c r="P137" s="31">
        <v>16.921299999999999</v>
      </c>
      <c r="Q137" s="226">
        <v>28.740400000000001</v>
      </c>
      <c r="R137" s="34" t="s">
        <v>845</v>
      </c>
      <c r="S137" s="34" t="s">
        <v>950</v>
      </c>
    </row>
    <row r="138" spans="1:49" s="46" customFormat="1" ht="16" customHeight="1" x14ac:dyDescent="0.15">
      <c r="A138" s="37" t="s">
        <v>516</v>
      </c>
      <c r="B138" s="230">
        <v>75</v>
      </c>
      <c r="C138" s="37">
        <v>2</v>
      </c>
      <c r="D138" s="37" t="s">
        <v>122</v>
      </c>
      <c r="E138" s="37">
        <v>3</v>
      </c>
      <c r="F138" s="37">
        <v>10</v>
      </c>
      <c r="G138" s="37">
        <v>2019</v>
      </c>
      <c r="H138" s="38">
        <v>33.861166666666669</v>
      </c>
      <c r="I138" s="39">
        <v>27.987833333333334</v>
      </c>
      <c r="J138" s="40">
        <v>400.07499999999999</v>
      </c>
      <c r="K138" s="41">
        <v>14.680099999999999</v>
      </c>
      <c r="L138" s="41">
        <v>38.984999999999999</v>
      </c>
      <c r="M138" s="41">
        <v>6.7000000000000002E-3</v>
      </c>
      <c r="N138" s="41">
        <v>89.752099999999999</v>
      </c>
      <c r="O138" s="41">
        <v>194.02600000000001</v>
      </c>
      <c r="P138" s="41">
        <v>14.618</v>
      </c>
      <c r="Q138" s="231">
        <v>29.1342</v>
      </c>
      <c r="R138" s="45" t="s">
        <v>846</v>
      </c>
      <c r="S138" s="45" t="s">
        <v>947</v>
      </c>
      <c r="T138" s="45"/>
      <c r="U138" s="45"/>
      <c r="V138" s="45"/>
      <c r="W138" s="45"/>
      <c r="X138" s="57"/>
      <c r="Y138" s="60"/>
      <c r="Z138" s="60"/>
      <c r="AA138" s="158"/>
      <c r="AB138" s="158"/>
      <c r="AC138" s="166"/>
      <c r="AD138" s="155"/>
      <c r="AE138" s="155"/>
      <c r="AF138" s="166"/>
      <c r="AG138" s="155"/>
      <c r="AH138" s="155"/>
      <c r="AI138" s="166"/>
      <c r="AJ138" s="166"/>
      <c r="AK138" s="158"/>
      <c r="AL138" s="232"/>
      <c r="AM138" s="166"/>
      <c r="AN138" s="166"/>
      <c r="AO138" s="166"/>
      <c r="AP138" s="158"/>
      <c r="AQ138" s="169"/>
      <c r="AR138" s="166"/>
      <c r="AS138" s="166"/>
      <c r="AT138" s="166"/>
      <c r="AU138" s="158"/>
      <c r="AV138" s="172"/>
      <c r="AW138" s="210"/>
    </row>
    <row r="139" spans="1:49" ht="16" customHeight="1" x14ac:dyDescent="0.15">
      <c r="A139" s="28" t="s">
        <v>516</v>
      </c>
      <c r="B139" s="225">
        <v>75</v>
      </c>
      <c r="C139" s="28">
        <v>3</v>
      </c>
      <c r="D139" s="28" t="s">
        <v>122</v>
      </c>
      <c r="E139" s="28">
        <v>3</v>
      </c>
      <c r="F139" s="28">
        <v>10</v>
      </c>
      <c r="G139" s="28">
        <v>2019</v>
      </c>
      <c r="H139" s="29">
        <v>33.861166666666669</v>
      </c>
      <c r="I139" s="35">
        <v>27.987833333333334</v>
      </c>
      <c r="J139" s="30">
        <v>299.99099999999999</v>
      </c>
      <c r="K139" s="31">
        <v>15.1126</v>
      </c>
      <c r="L139" s="31">
        <v>39.0685</v>
      </c>
      <c r="M139" s="31">
        <v>1.6199999999999999E-2</v>
      </c>
      <c r="N139" s="31">
        <v>89.579800000000006</v>
      </c>
      <c r="O139" s="31">
        <v>206.453</v>
      </c>
      <c r="P139" s="31">
        <v>15.065300000000001</v>
      </c>
      <c r="Q139" s="226">
        <v>29.097899999999999</v>
      </c>
      <c r="R139" s="34" t="s">
        <v>847</v>
      </c>
      <c r="S139" s="34" t="s">
        <v>947</v>
      </c>
    </row>
    <row r="140" spans="1:49" ht="16" customHeight="1" x14ac:dyDescent="0.15">
      <c r="A140" s="28" t="s">
        <v>516</v>
      </c>
      <c r="B140" s="225">
        <v>75</v>
      </c>
      <c r="C140" s="28">
        <v>4</v>
      </c>
      <c r="D140" s="28" t="s">
        <v>122</v>
      </c>
      <c r="E140" s="28">
        <v>3</v>
      </c>
      <c r="F140" s="28">
        <v>10</v>
      </c>
      <c r="G140" s="28">
        <v>2019</v>
      </c>
      <c r="H140" s="29">
        <v>33.861166666666669</v>
      </c>
      <c r="I140" s="35">
        <v>27.987833333333334</v>
      </c>
      <c r="J140" s="30">
        <v>249.99199999999999</v>
      </c>
      <c r="K140" s="31">
        <v>15.6104</v>
      </c>
      <c r="L140" s="31">
        <v>39.1828</v>
      </c>
      <c r="M140" s="31">
        <v>3.8199999999999998E-2</v>
      </c>
      <c r="N140" s="31">
        <v>89.322100000000006</v>
      </c>
      <c r="O140" s="31">
        <v>223.77500000000001</v>
      </c>
      <c r="P140" s="31">
        <v>15.5702</v>
      </c>
      <c r="Q140" s="226">
        <v>29.07</v>
      </c>
      <c r="R140" s="34" t="s">
        <v>848</v>
      </c>
      <c r="S140" s="34" t="s">
        <v>947</v>
      </c>
    </row>
    <row r="141" spans="1:49" ht="16" customHeight="1" x14ac:dyDescent="0.15">
      <c r="A141" s="28" t="s">
        <v>516</v>
      </c>
      <c r="B141" s="225">
        <v>75</v>
      </c>
      <c r="C141" s="28">
        <v>5</v>
      </c>
      <c r="D141" s="28" t="s">
        <v>122</v>
      </c>
      <c r="E141" s="28">
        <v>3</v>
      </c>
      <c r="F141" s="28">
        <v>10</v>
      </c>
      <c r="G141" s="28">
        <v>2019</v>
      </c>
      <c r="H141" s="29">
        <v>33.861166666666669</v>
      </c>
      <c r="I141" s="35">
        <v>27.987833333333334</v>
      </c>
      <c r="J141" s="30">
        <v>200.22399999999999</v>
      </c>
      <c r="K141" s="31">
        <v>15.7187</v>
      </c>
      <c r="L141" s="31">
        <v>39.188299999999998</v>
      </c>
      <c r="M141" s="31">
        <v>5.6300000000000003E-2</v>
      </c>
      <c r="N141" s="31">
        <v>89.119100000000003</v>
      </c>
      <c r="O141" s="31">
        <v>222.595</v>
      </c>
      <c r="P141" s="31">
        <v>15.686400000000001</v>
      </c>
      <c r="Q141" s="226">
        <v>29.0472</v>
      </c>
      <c r="R141" s="34" t="s">
        <v>849</v>
      </c>
      <c r="S141" s="34" t="s">
        <v>947</v>
      </c>
    </row>
    <row r="142" spans="1:49" ht="16" customHeight="1" x14ac:dyDescent="0.15">
      <c r="A142" s="28" t="s">
        <v>516</v>
      </c>
      <c r="B142" s="225">
        <v>75</v>
      </c>
      <c r="C142" s="28">
        <v>8</v>
      </c>
      <c r="D142" s="28" t="s">
        <v>122</v>
      </c>
      <c r="E142" s="28">
        <v>3</v>
      </c>
      <c r="F142" s="28">
        <v>10</v>
      </c>
      <c r="G142" s="28">
        <v>2019</v>
      </c>
      <c r="H142" s="29">
        <v>33.861166666666669</v>
      </c>
      <c r="I142" s="35">
        <v>27.987833333333334</v>
      </c>
      <c r="J142" s="30">
        <v>149.982</v>
      </c>
      <c r="K142" s="31">
        <v>15.7706</v>
      </c>
      <c r="L142" s="31">
        <v>39.119900000000001</v>
      </c>
      <c r="M142" s="31">
        <v>8.5000000000000006E-3</v>
      </c>
      <c r="N142" s="31">
        <v>89.802000000000007</v>
      </c>
      <c r="O142" s="31">
        <v>206.012</v>
      </c>
      <c r="P142" s="31">
        <v>15.7464</v>
      </c>
      <c r="Q142" s="226">
        <v>28.980399999999999</v>
      </c>
      <c r="R142" s="34" t="s">
        <v>850</v>
      </c>
      <c r="S142" s="34" t="s">
        <v>947</v>
      </c>
    </row>
    <row r="143" spans="1:49" ht="16" customHeight="1" x14ac:dyDescent="0.15">
      <c r="A143" s="28" t="s">
        <v>516</v>
      </c>
      <c r="B143" s="225">
        <v>75</v>
      </c>
      <c r="C143" s="28">
        <v>10</v>
      </c>
      <c r="D143" s="28" t="s">
        <v>122</v>
      </c>
      <c r="E143" s="28">
        <v>3</v>
      </c>
      <c r="F143" s="28">
        <v>10</v>
      </c>
      <c r="G143" s="28">
        <v>2019</v>
      </c>
      <c r="H143" s="29">
        <v>33.861166666666669</v>
      </c>
      <c r="I143" s="35">
        <v>27.987833333333334</v>
      </c>
      <c r="J143" s="30">
        <v>99.864999999999995</v>
      </c>
      <c r="K143" s="31">
        <v>16.1997</v>
      </c>
      <c r="L143" s="31">
        <v>39.1751</v>
      </c>
      <c r="M143" s="31">
        <v>0.1023</v>
      </c>
      <c r="N143" s="31">
        <v>88.565899999999999</v>
      </c>
      <c r="O143" s="31">
        <v>224.94800000000001</v>
      </c>
      <c r="P143" s="31">
        <v>16.183299999999999</v>
      </c>
      <c r="Q143" s="226">
        <v>28.92</v>
      </c>
      <c r="R143" s="34" t="s">
        <v>851</v>
      </c>
      <c r="S143" s="34" t="s">
        <v>947</v>
      </c>
    </row>
    <row r="144" spans="1:49" ht="16" customHeight="1" x14ac:dyDescent="0.15">
      <c r="A144" s="28" t="s">
        <v>516</v>
      </c>
      <c r="B144" s="225">
        <v>75</v>
      </c>
      <c r="C144" s="28">
        <v>12</v>
      </c>
      <c r="D144" s="28" t="s">
        <v>122</v>
      </c>
      <c r="E144" s="28">
        <v>3</v>
      </c>
      <c r="F144" s="28">
        <v>10</v>
      </c>
      <c r="G144" s="28">
        <v>2019</v>
      </c>
      <c r="H144" s="29">
        <v>33.861166666666669</v>
      </c>
      <c r="I144" s="35">
        <v>27.987833333333334</v>
      </c>
      <c r="J144" s="30">
        <v>74.921999999999997</v>
      </c>
      <c r="K144" s="31">
        <v>16.387499999999999</v>
      </c>
      <c r="L144" s="31">
        <v>39.212800000000001</v>
      </c>
      <c r="M144" s="31">
        <v>8.9099999999999999E-2</v>
      </c>
      <c r="N144" s="31">
        <v>88.796800000000005</v>
      </c>
      <c r="O144" s="31">
        <v>226.28100000000001</v>
      </c>
      <c r="P144" s="31">
        <v>16.3751</v>
      </c>
      <c r="Q144" s="226">
        <v>28.903199999999998</v>
      </c>
      <c r="R144" s="34" t="s">
        <v>852</v>
      </c>
      <c r="S144" s="34" t="s">
        <v>947</v>
      </c>
    </row>
    <row r="145" spans="1:49" ht="16" customHeight="1" x14ac:dyDescent="0.15">
      <c r="A145" s="28" t="s">
        <v>516</v>
      </c>
      <c r="B145" s="225">
        <v>75</v>
      </c>
      <c r="C145" s="28">
        <v>14</v>
      </c>
      <c r="D145" s="28" t="s">
        <v>122</v>
      </c>
      <c r="E145" s="28">
        <v>3</v>
      </c>
      <c r="F145" s="28">
        <v>10</v>
      </c>
      <c r="G145" s="28">
        <v>2019</v>
      </c>
      <c r="H145" s="29">
        <v>33.861166666666669</v>
      </c>
      <c r="I145" s="35">
        <v>27.987833333333334</v>
      </c>
      <c r="J145" s="30">
        <v>49.887</v>
      </c>
      <c r="K145" s="31">
        <v>16.465499999999999</v>
      </c>
      <c r="L145" s="31">
        <v>39.161200000000001</v>
      </c>
      <c r="M145" s="31">
        <v>9.98E-2</v>
      </c>
      <c r="N145" s="31">
        <v>88.269000000000005</v>
      </c>
      <c r="O145" s="31">
        <v>231.52600000000001</v>
      </c>
      <c r="P145" s="31">
        <v>16.4572</v>
      </c>
      <c r="Q145" s="226">
        <v>28.843800000000002</v>
      </c>
      <c r="R145" s="34" t="s">
        <v>853</v>
      </c>
      <c r="S145" s="34" t="s">
        <v>947</v>
      </c>
    </row>
    <row r="146" spans="1:49" ht="16" customHeight="1" x14ac:dyDescent="0.15">
      <c r="A146" s="28" t="s">
        <v>516</v>
      </c>
      <c r="B146" s="225">
        <v>75</v>
      </c>
      <c r="C146" s="28">
        <v>16</v>
      </c>
      <c r="D146" s="28" t="s">
        <v>122</v>
      </c>
      <c r="E146" s="28">
        <v>3</v>
      </c>
      <c r="F146" s="28">
        <v>10</v>
      </c>
      <c r="G146" s="28">
        <v>2019</v>
      </c>
      <c r="H146" s="29">
        <v>33.861166666666669</v>
      </c>
      <c r="I146" s="35">
        <v>27.987833333333334</v>
      </c>
      <c r="J146" s="30">
        <v>30.09</v>
      </c>
      <c r="K146" s="31">
        <v>16.5579</v>
      </c>
      <c r="L146" s="31">
        <v>39.162700000000001</v>
      </c>
      <c r="M146" s="31">
        <v>0.1007</v>
      </c>
      <c r="N146" s="31">
        <v>87.959800000000001</v>
      </c>
      <c r="O146" s="31">
        <v>235.61</v>
      </c>
      <c r="P146" s="31">
        <v>16.552900000000001</v>
      </c>
      <c r="Q146" s="226">
        <v>28.821899999999999</v>
      </c>
      <c r="R146" s="34" t="s">
        <v>854</v>
      </c>
      <c r="S146" s="34" t="s">
        <v>947</v>
      </c>
    </row>
    <row r="147" spans="1:49" ht="16" customHeight="1" x14ac:dyDescent="0.15">
      <c r="A147" s="28" t="s">
        <v>516</v>
      </c>
      <c r="B147" s="225">
        <v>75</v>
      </c>
      <c r="C147" s="28">
        <v>17</v>
      </c>
      <c r="D147" s="28" t="s">
        <v>122</v>
      </c>
      <c r="E147" s="28">
        <v>3</v>
      </c>
      <c r="F147" s="28">
        <v>10</v>
      </c>
      <c r="G147" s="28">
        <v>2019</v>
      </c>
      <c r="H147" s="29">
        <v>33.861166666666669</v>
      </c>
      <c r="I147" s="35">
        <v>27.987833333333334</v>
      </c>
      <c r="J147" s="30">
        <v>20.175999999999998</v>
      </c>
      <c r="K147" s="31">
        <v>16.6205</v>
      </c>
      <c r="L147" s="31">
        <v>39.166699999999999</v>
      </c>
      <c r="M147" s="31">
        <v>8.7599999999999997E-2</v>
      </c>
      <c r="N147" s="31">
        <v>87.962299999999999</v>
      </c>
      <c r="O147" s="31">
        <v>235.935</v>
      </c>
      <c r="P147" s="31">
        <v>16.617100000000001</v>
      </c>
      <c r="Q147" s="226">
        <v>28.8095</v>
      </c>
      <c r="R147" s="34" t="s">
        <v>855</v>
      </c>
      <c r="S147" s="34" t="s">
        <v>947</v>
      </c>
    </row>
    <row r="148" spans="1:49" ht="16" customHeight="1" x14ac:dyDescent="0.15">
      <c r="A148" s="28" t="s">
        <v>516</v>
      </c>
      <c r="B148" s="225">
        <v>75</v>
      </c>
      <c r="C148" s="28">
        <v>19</v>
      </c>
      <c r="D148" s="28" t="s">
        <v>122</v>
      </c>
      <c r="E148" s="28">
        <v>3</v>
      </c>
      <c r="F148" s="28">
        <v>10</v>
      </c>
      <c r="G148" s="28">
        <v>2019</v>
      </c>
      <c r="H148" s="29">
        <v>33.861166666666669</v>
      </c>
      <c r="I148" s="35">
        <v>27.987833333333334</v>
      </c>
      <c r="J148" s="30">
        <v>9.9949999999999992</v>
      </c>
      <c r="K148" s="31">
        <v>16.646100000000001</v>
      </c>
      <c r="L148" s="31">
        <v>39.164000000000001</v>
      </c>
      <c r="M148" s="31">
        <v>7.9100000000000004E-2</v>
      </c>
      <c r="N148" s="31">
        <v>87.974000000000004</v>
      </c>
      <c r="O148" s="31">
        <v>236.446</v>
      </c>
      <c r="P148" s="31">
        <v>16.644500000000001</v>
      </c>
      <c r="Q148" s="226">
        <v>28.800799999999999</v>
      </c>
      <c r="R148" s="34" t="s">
        <v>856</v>
      </c>
      <c r="S148" s="34" t="s">
        <v>947</v>
      </c>
    </row>
    <row r="149" spans="1:49" ht="16" customHeight="1" x14ac:dyDescent="0.15">
      <c r="A149" s="28" t="s">
        <v>516</v>
      </c>
      <c r="B149" s="225">
        <v>75</v>
      </c>
      <c r="C149" s="28">
        <v>21</v>
      </c>
      <c r="D149" s="28" t="s">
        <v>122</v>
      </c>
      <c r="E149" s="28">
        <v>3</v>
      </c>
      <c r="F149" s="28">
        <v>10</v>
      </c>
      <c r="G149" s="28">
        <v>2019</v>
      </c>
      <c r="H149" s="29">
        <v>33.861166666666669</v>
      </c>
      <c r="I149" s="35">
        <v>27.987833333333334</v>
      </c>
      <c r="J149" s="30">
        <v>4.6289999999999996</v>
      </c>
      <c r="K149" s="31">
        <v>16.6494</v>
      </c>
      <c r="L149" s="31">
        <v>39.164900000000003</v>
      </c>
      <c r="M149" s="31">
        <v>7.7899999999999997E-2</v>
      </c>
      <c r="N149" s="31">
        <v>87.975499999999997</v>
      </c>
      <c r="O149" s="31">
        <v>236.50800000000001</v>
      </c>
      <c r="P149" s="31">
        <v>16.648700000000002</v>
      </c>
      <c r="Q149" s="226">
        <v>28.8005</v>
      </c>
      <c r="R149" s="34" t="s">
        <v>857</v>
      </c>
      <c r="S149" s="34" t="s">
        <v>947</v>
      </c>
    </row>
    <row r="150" spans="1:49" s="46" customFormat="1" ht="16" customHeight="1" x14ac:dyDescent="0.15">
      <c r="A150" s="37" t="s">
        <v>516</v>
      </c>
      <c r="B150" s="230">
        <v>78</v>
      </c>
      <c r="C150" s="37">
        <v>1</v>
      </c>
      <c r="D150" s="37" t="s">
        <v>19</v>
      </c>
      <c r="E150" s="37">
        <v>3</v>
      </c>
      <c r="F150" s="37">
        <v>10</v>
      </c>
      <c r="G150" s="37">
        <v>2019</v>
      </c>
      <c r="H150" s="38">
        <v>33.917333333333332</v>
      </c>
      <c r="I150" s="39">
        <v>27.601333333333333</v>
      </c>
      <c r="J150" s="40">
        <v>110.063</v>
      </c>
      <c r="K150" s="41">
        <v>15.2524</v>
      </c>
      <c r="L150" s="41">
        <v>39.116799999999998</v>
      </c>
      <c r="M150" s="41">
        <v>8.8700000000000001E-2</v>
      </c>
      <c r="N150" s="41">
        <v>89.006600000000006</v>
      </c>
      <c r="O150" s="41">
        <v>217.524</v>
      </c>
      <c r="P150" s="41">
        <v>15.235099999999999</v>
      </c>
      <c r="Q150" s="231">
        <v>29.096299999999999</v>
      </c>
      <c r="R150" s="268" t="s">
        <v>961</v>
      </c>
      <c r="S150" s="45" t="s">
        <v>948</v>
      </c>
      <c r="T150" s="45" t="s">
        <v>961</v>
      </c>
      <c r="U150" s="45"/>
      <c r="V150" s="45"/>
      <c r="W150" s="45"/>
      <c r="X150" s="57"/>
      <c r="Y150" s="60">
        <v>4064</v>
      </c>
      <c r="Z150" s="60">
        <v>58</v>
      </c>
      <c r="AA150" s="158">
        <v>110.05500000000001</v>
      </c>
      <c r="AB150" s="158">
        <v>4.5999999999999999E-2</v>
      </c>
      <c r="AC150" s="166">
        <v>58</v>
      </c>
      <c r="AD150" s="155">
        <v>15.24</v>
      </c>
      <c r="AE150" s="155">
        <v>0.01</v>
      </c>
      <c r="AF150" s="166">
        <v>58</v>
      </c>
      <c r="AG150" s="155">
        <v>39.113999999999997</v>
      </c>
      <c r="AH150" s="155">
        <v>3.0000000000000001E-3</v>
      </c>
      <c r="AI150" s="166">
        <v>58</v>
      </c>
      <c r="AJ150" s="166">
        <v>91</v>
      </c>
      <c r="AK150" s="158">
        <v>5</v>
      </c>
      <c r="AL150" s="232">
        <v>7.1999999999999998E-3</v>
      </c>
      <c r="AM150" s="166">
        <v>44</v>
      </c>
      <c r="AN150" s="166">
        <v>58</v>
      </c>
      <c r="AO150" s="166">
        <v>42</v>
      </c>
      <c r="AP150" s="158">
        <v>1</v>
      </c>
      <c r="AQ150" s="169">
        <v>9.0300000000000005E-2</v>
      </c>
      <c r="AR150" s="166">
        <v>38</v>
      </c>
      <c r="AS150" s="166">
        <v>58</v>
      </c>
      <c r="AT150" s="166">
        <v>130</v>
      </c>
      <c r="AU150" s="158">
        <v>4</v>
      </c>
      <c r="AV150" s="172">
        <v>1.66E-6</v>
      </c>
      <c r="AW150" s="210">
        <v>46</v>
      </c>
    </row>
    <row r="151" spans="1:49" ht="16" customHeight="1" x14ac:dyDescent="0.15">
      <c r="A151" s="28" t="s">
        <v>516</v>
      </c>
      <c r="B151" s="225">
        <v>78</v>
      </c>
      <c r="C151" s="28">
        <v>2</v>
      </c>
      <c r="D151" s="28" t="s">
        <v>19</v>
      </c>
      <c r="E151" s="28">
        <v>3</v>
      </c>
      <c r="F151" s="28">
        <v>10</v>
      </c>
      <c r="G151" s="28">
        <v>2019</v>
      </c>
      <c r="H151" s="29">
        <v>33.917333333333332</v>
      </c>
      <c r="I151" s="35">
        <v>27.601333333333333</v>
      </c>
      <c r="J151" s="30">
        <v>110.111</v>
      </c>
      <c r="K151" s="31">
        <v>15.247</v>
      </c>
      <c r="L151" s="31">
        <v>39.116</v>
      </c>
      <c r="M151" s="31">
        <v>8.9399999999999993E-2</v>
      </c>
      <c r="N151" s="31">
        <v>88.913200000000003</v>
      </c>
      <c r="O151" s="31">
        <v>217.61199999999999</v>
      </c>
      <c r="P151" s="31">
        <v>15.2296</v>
      </c>
      <c r="Q151" s="226">
        <v>29.097000000000001</v>
      </c>
      <c r="R151" s="34" t="s">
        <v>711</v>
      </c>
      <c r="U151" s="34" t="s">
        <v>858</v>
      </c>
      <c r="V151" s="34" t="s">
        <v>859</v>
      </c>
      <c r="W151" s="34" t="s">
        <v>858</v>
      </c>
      <c r="X151" s="58" t="s">
        <v>860</v>
      </c>
      <c r="Y151" s="174">
        <v>4064</v>
      </c>
      <c r="Z151" s="174">
        <v>58</v>
      </c>
      <c r="AA151" s="164">
        <v>110.05500000000001</v>
      </c>
      <c r="AB151" s="164">
        <v>4.5999999999999999E-2</v>
      </c>
      <c r="AC151" s="175">
        <v>58</v>
      </c>
      <c r="AD151" s="176">
        <v>15.24</v>
      </c>
      <c r="AE151" s="176">
        <v>0.01</v>
      </c>
      <c r="AF151" s="175">
        <v>58</v>
      </c>
      <c r="AG151" s="176">
        <v>39.113999999999997</v>
      </c>
      <c r="AH151" s="176">
        <v>3.0000000000000001E-3</v>
      </c>
      <c r="AI151" s="175">
        <v>58</v>
      </c>
      <c r="AJ151" s="175">
        <v>91</v>
      </c>
      <c r="AK151" s="164">
        <v>5</v>
      </c>
      <c r="AL151" s="227">
        <v>7.1999999999999998E-3</v>
      </c>
      <c r="AM151" s="175">
        <v>44</v>
      </c>
      <c r="AN151" s="175">
        <v>58</v>
      </c>
      <c r="AO151" s="175">
        <v>42</v>
      </c>
      <c r="AP151" s="164">
        <v>1</v>
      </c>
      <c r="AQ151" s="178">
        <v>9.0300000000000005E-2</v>
      </c>
      <c r="AR151" s="175">
        <v>38</v>
      </c>
      <c r="AS151" s="175">
        <v>58</v>
      </c>
      <c r="AT151" s="175">
        <v>130</v>
      </c>
      <c r="AU151" s="164">
        <v>4</v>
      </c>
      <c r="AV151" s="179">
        <v>1.66E-6</v>
      </c>
      <c r="AW151" s="209">
        <v>46</v>
      </c>
    </row>
    <row r="152" spans="1:49" ht="16" customHeight="1" x14ac:dyDescent="0.15">
      <c r="A152" s="28" t="s">
        <v>516</v>
      </c>
      <c r="B152" s="225">
        <v>78</v>
      </c>
      <c r="C152" s="28">
        <v>3</v>
      </c>
      <c r="D152" s="28" t="s">
        <v>19</v>
      </c>
      <c r="E152" s="28">
        <v>3</v>
      </c>
      <c r="F152" s="28">
        <v>10</v>
      </c>
      <c r="G152" s="28">
        <v>2019</v>
      </c>
      <c r="H152" s="29">
        <v>33.917333333333332</v>
      </c>
      <c r="I152" s="35">
        <v>27.601333333333333</v>
      </c>
      <c r="J152" s="30">
        <v>49.411999999999999</v>
      </c>
      <c r="K152" s="31">
        <v>15.757099999999999</v>
      </c>
      <c r="L152" s="31">
        <v>39.1858</v>
      </c>
      <c r="M152" s="31">
        <v>0.28089999999999998</v>
      </c>
      <c r="N152" s="31">
        <v>86.680199999999999</v>
      </c>
      <c r="O152" s="31">
        <v>234.83600000000001</v>
      </c>
      <c r="P152" s="31">
        <v>15.7492</v>
      </c>
      <c r="Q152" s="226">
        <v>29.0305</v>
      </c>
      <c r="R152" s="34" t="s">
        <v>962</v>
      </c>
      <c r="S152" s="34" t="s">
        <v>948</v>
      </c>
      <c r="T152" s="34" t="s">
        <v>962</v>
      </c>
      <c r="Y152" s="174">
        <v>4064</v>
      </c>
      <c r="Z152" s="174">
        <v>34</v>
      </c>
      <c r="AA152" s="164">
        <v>49.41</v>
      </c>
      <c r="AB152" s="164">
        <v>3.5000000000000003E-2</v>
      </c>
      <c r="AC152" s="175">
        <v>34</v>
      </c>
      <c r="AD152" s="176">
        <v>15.757999999999999</v>
      </c>
      <c r="AE152" s="176">
        <v>1E-3</v>
      </c>
      <c r="AF152" s="175">
        <v>34</v>
      </c>
      <c r="AG152" s="176">
        <v>39.185000000000002</v>
      </c>
      <c r="AH152" s="176">
        <v>1E-3</v>
      </c>
      <c r="AI152" s="175">
        <v>34</v>
      </c>
      <c r="AJ152" s="175">
        <v>182</v>
      </c>
      <c r="AK152" s="164">
        <v>8.5</v>
      </c>
      <c r="AL152" s="227">
        <v>7.1999999999999998E-3</v>
      </c>
      <c r="AM152" s="175">
        <v>44</v>
      </c>
      <c r="AN152" s="175">
        <v>34</v>
      </c>
      <c r="AO152" s="175">
        <v>41</v>
      </c>
      <c r="AP152" s="164">
        <v>1</v>
      </c>
      <c r="AQ152" s="178">
        <v>9.0300000000000005E-2</v>
      </c>
      <c r="AR152" s="175">
        <v>38</v>
      </c>
      <c r="AS152" s="175">
        <v>34</v>
      </c>
      <c r="AT152" s="175">
        <v>214</v>
      </c>
      <c r="AU152" s="164">
        <v>6</v>
      </c>
      <c r="AV152" s="179">
        <v>1.66E-6</v>
      </c>
      <c r="AW152" s="209">
        <v>46</v>
      </c>
    </row>
    <row r="153" spans="1:49" ht="16" customHeight="1" x14ac:dyDescent="0.15">
      <c r="A153" s="28" t="s">
        <v>516</v>
      </c>
      <c r="B153" s="225">
        <v>78</v>
      </c>
      <c r="C153" s="28">
        <v>4</v>
      </c>
      <c r="D153" s="28" t="s">
        <v>19</v>
      </c>
      <c r="E153" s="28">
        <v>3</v>
      </c>
      <c r="F153" s="28">
        <v>10</v>
      </c>
      <c r="G153" s="28">
        <v>2019</v>
      </c>
      <c r="H153" s="29">
        <v>33.917333333333332</v>
      </c>
      <c r="I153" s="35">
        <v>27.601333333333333</v>
      </c>
      <c r="J153" s="30">
        <v>49.429000000000002</v>
      </c>
      <c r="K153" s="31">
        <v>15.759</v>
      </c>
      <c r="L153" s="31">
        <v>39.185000000000002</v>
      </c>
      <c r="M153" s="31">
        <v>0.27850000000000003</v>
      </c>
      <c r="N153" s="31">
        <v>86.688000000000002</v>
      </c>
      <c r="O153" s="31">
        <v>234.505</v>
      </c>
      <c r="P153" s="31">
        <v>15.751099999999999</v>
      </c>
      <c r="Q153" s="226">
        <v>29.029499999999999</v>
      </c>
      <c r="R153" s="34" t="s">
        <v>711</v>
      </c>
      <c r="U153" s="34" t="s">
        <v>861</v>
      </c>
      <c r="V153" s="34" t="s">
        <v>862</v>
      </c>
      <c r="W153" s="34" t="s">
        <v>861</v>
      </c>
      <c r="X153" s="58" t="s">
        <v>863</v>
      </c>
      <c r="Y153" s="174">
        <v>4064</v>
      </c>
      <c r="Z153" s="174">
        <v>34</v>
      </c>
      <c r="AA153" s="164">
        <v>49.41</v>
      </c>
      <c r="AB153" s="164">
        <v>3.5000000000000003E-2</v>
      </c>
      <c r="AC153" s="175">
        <v>34</v>
      </c>
      <c r="AD153" s="176">
        <v>15.757999999999999</v>
      </c>
      <c r="AE153" s="176">
        <v>1E-3</v>
      </c>
      <c r="AF153" s="175">
        <v>34</v>
      </c>
      <c r="AG153" s="176">
        <v>39.185000000000002</v>
      </c>
      <c r="AH153" s="176">
        <v>1E-3</v>
      </c>
      <c r="AI153" s="175">
        <v>34</v>
      </c>
      <c r="AJ153" s="175">
        <v>182</v>
      </c>
      <c r="AK153" s="164">
        <v>8.5</v>
      </c>
      <c r="AL153" s="227">
        <v>7.1999999999999998E-3</v>
      </c>
      <c r="AM153" s="175">
        <v>44</v>
      </c>
      <c r="AN153" s="175">
        <v>34</v>
      </c>
      <c r="AO153" s="175">
        <v>41</v>
      </c>
      <c r="AP153" s="164">
        <v>1</v>
      </c>
      <c r="AQ153" s="178">
        <v>9.0300000000000005E-2</v>
      </c>
      <c r="AR153" s="175">
        <v>38</v>
      </c>
      <c r="AS153" s="175">
        <v>34</v>
      </c>
      <c r="AT153" s="175">
        <v>214</v>
      </c>
      <c r="AU153" s="164">
        <v>6</v>
      </c>
      <c r="AV153" s="179">
        <v>1.66E-6</v>
      </c>
      <c r="AW153" s="209">
        <v>46</v>
      </c>
    </row>
    <row r="154" spans="1:49" ht="16" customHeight="1" x14ac:dyDescent="0.15">
      <c r="A154" s="28" t="s">
        <v>516</v>
      </c>
      <c r="B154" s="225">
        <v>78</v>
      </c>
      <c r="C154" s="28">
        <v>5</v>
      </c>
      <c r="D154" s="28" t="s">
        <v>19</v>
      </c>
      <c r="E154" s="28">
        <v>3</v>
      </c>
      <c r="F154" s="28">
        <v>10</v>
      </c>
      <c r="G154" s="28">
        <v>2019</v>
      </c>
      <c r="H154" s="29">
        <v>33.917333333333332</v>
      </c>
      <c r="I154" s="35">
        <v>27.601333333333333</v>
      </c>
      <c r="J154" s="30">
        <v>5.2690000000000001</v>
      </c>
      <c r="K154" s="31">
        <v>16.272600000000001</v>
      </c>
      <c r="L154" s="31">
        <v>39.206899999999997</v>
      </c>
      <c r="M154" s="31">
        <v>0.1681</v>
      </c>
      <c r="N154" s="31">
        <v>84.898200000000003</v>
      </c>
      <c r="O154" s="31">
        <v>245.35900000000001</v>
      </c>
      <c r="P154" s="31">
        <v>16.271699999999999</v>
      </c>
      <c r="Q154" s="226">
        <v>28.923400000000001</v>
      </c>
      <c r="R154" s="34" t="s">
        <v>963</v>
      </c>
      <c r="S154" s="34" t="s">
        <v>948</v>
      </c>
      <c r="T154" s="34" t="s">
        <v>963</v>
      </c>
      <c r="Y154" s="174">
        <v>4064</v>
      </c>
      <c r="Z154" s="174">
        <v>56</v>
      </c>
      <c r="AA154" s="164">
        <v>5.2389999999999999</v>
      </c>
      <c r="AB154" s="164">
        <v>2.8000000000000001E-2</v>
      </c>
      <c r="AC154" s="175">
        <v>56</v>
      </c>
      <c r="AD154" s="176">
        <v>16.253</v>
      </c>
      <c r="AE154" s="176">
        <v>3.1E-2</v>
      </c>
      <c r="AF154" s="175">
        <v>56</v>
      </c>
      <c r="AG154" s="176">
        <v>39.207000000000001</v>
      </c>
      <c r="AH154" s="176">
        <v>0</v>
      </c>
      <c r="AI154" s="175">
        <v>56</v>
      </c>
      <c r="AJ154" s="175">
        <v>106</v>
      </c>
      <c r="AK154" s="164">
        <v>5.5</v>
      </c>
      <c r="AL154" s="227">
        <v>7.1999999999999998E-3</v>
      </c>
      <c r="AM154" s="175">
        <v>44</v>
      </c>
      <c r="AN154" s="175">
        <v>56</v>
      </c>
      <c r="AO154" s="175">
        <v>42</v>
      </c>
      <c r="AP154" s="164">
        <v>1.5</v>
      </c>
      <c r="AQ154" s="178">
        <v>9.0300000000000005E-2</v>
      </c>
      <c r="AR154" s="175">
        <v>38</v>
      </c>
      <c r="AS154" s="175">
        <v>56</v>
      </c>
      <c r="AT154" s="175">
        <v>214</v>
      </c>
      <c r="AU154" s="164">
        <v>5</v>
      </c>
      <c r="AV154" s="179">
        <v>1.66E-6</v>
      </c>
      <c r="AW154" s="209">
        <v>46</v>
      </c>
    </row>
    <row r="155" spans="1:49" ht="16" customHeight="1" x14ac:dyDescent="0.15">
      <c r="A155" s="28" t="s">
        <v>516</v>
      </c>
      <c r="B155" s="225">
        <v>78</v>
      </c>
      <c r="C155" s="28">
        <v>6</v>
      </c>
      <c r="D155" s="28" t="s">
        <v>19</v>
      </c>
      <c r="E155" s="28">
        <v>3</v>
      </c>
      <c r="F155" s="28">
        <v>10</v>
      </c>
      <c r="G155" s="28">
        <v>2019</v>
      </c>
      <c r="H155" s="29">
        <v>33.917333333333332</v>
      </c>
      <c r="I155" s="35">
        <v>27.601333333333333</v>
      </c>
      <c r="J155" s="30">
        <v>5.3490000000000002</v>
      </c>
      <c r="K155" s="31">
        <v>16.261600000000001</v>
      </c>
      <c r="L155" s="31">
        <v>39.207099999999997</v>
      </c>
      <c r="M155" s="31">
        <v>0.16009999999999999</v>
      </c>
      <c r="N155" s="31">
        <v>84.913399999999996</v>
      </c>
      <c r="O155" s="31">
        <v>246.005</v>
      </c>
      <c r="P155" s="31">
        <v>16.2607</v>
      </c>
      <c r="Q155" s="226">
        <v>28.926100000000002</v>
      </c>
      <c r="R155" s="34" t="s">
        <v>711</v>
      </c>
      <c r="U155" s="34" t="s">
        <v>864</v>
      </c>
      <c r="V155" s="34" t="s">
        <v>865</v>
      </c>
      <c r="W155" s="34" t="s">
        <v>864</v>
      </c>
      <c r="X155" s="58" t="s">
        <v>932</v>
      </c>
      <c r="Y155" s="174">
        <v>4064</v>
      </c>
      <c r="Z155" s="174">
        <v>56</v>
      </c>
      <c r="AA155" s="164">
        <v>5.2389999999999999</v>
      </c>
      <c r="AB155" s="164">
        <v>2.8000000000000001E-2</v>
      </c>
      <c r="AC155" s="175">
        <v>56</v>
      </c>
      <c r="AD155" s="176">
        <v>16.253</v>
      </c>
      <c r="AE155" s="176">
        <v>3.1E-2</v>
      </c>
      <c r="AF155" s="175">
        <v>56</v>
      </c>
      <c r="AG155" s="176">
        <v>39.207000000000001</v>
      </c>
      <c r="AH155" s="176">
        <v>0</v>
      </c>
      <c r="AI155" s="175">
        <v>56</v>
      </c>
      <c r="AJ155" s="175">
        <v>106</v>
      </c>
      <c r="AK155" s="164">
        <v>5.5</v>
      </c>
      <c r="AL155" s="227">
        <v>7.1999999999999998E-3</v>
      </c>
      <c r="AM155" s="175">
        <v>44</v>
      </c>
      <c r="AN155" s="175">
        <v>56</v>
      </c>
      <c r="AO155" s="175">
        <v>42</v>
      </c>
      <c r="AP155" s="164">
        <v>1.5</v>
      </c>
      <c r="AQ155" s="178">
        <v>9.0300000000000005E-2</v>
      </c>
      <c r="AR155" s="175">
        <v>38</v>
      </c>
      <c r="AS155" s="175">
        <v>56</v>
      </c>
      <c r="AT155" s="175">
        <v>214</v>
      </c>
      <c r="AU155" s="164">
        <v>5</v>
      </c>
      <c r="AV155" s="179">
        <v>1.66E-6</v>
      </c>
      <c r="AW155" s="209">
        <v>46</v>
      </c>
    </row>
    <row r="156" spans="1:49" s="46" customFormat="1" ht="16" customHeight="1" x14ac:dyDescent="0.15">
      <c r="A156" s="37" t="s">
        <v>516</v>
      </c>
      <c r="B156" s="230">
        <v>80</v>
      </c>
      <c r="C156" s="37">
        <v>3</v>
      </c>
      <c r="D156" s="37" t="s">
        <v>122</v>
      </c>
      <c r="E156" s="37">
        <v>3</v>
      </c>
      <c r="F156" s="37">
        <v>10</v>
      </c>
      <c r="G156" s="37">
        <v>2019</v>
      </c>
      <c r="H156" s="38">
        <v>33.965000000000003</v>
      </c>
      <c r="I156" s="39">
        <v>27.321166666666667</v>
      </c>
      <c r="J156" s="40">
        <v>249.953</v>
      </c>
      <c r="K156" s="41">
        <v>14.4956</v>
      </c>
      <c r="L156" s="41">
        <v>38.944800000000001</v>
      </c>
      <c r="M156" s="41">
        <v>5.7000000000000002E-3</v>
      </c>
      <c r="N156" s="41">
        <v>89.794600000000003</v>
      </c>
      <c r="O156" s="41">
        <v>188.494</v>
      </c>
      <c r="P156" s="41">
        <v>14.4573</v>
      </c>
      <c r="Q156" s="231">
        <v>29.1389</v>
      </c>
      <c r="R156" s="45" t="s">
        <v>866</v>
      </c>
      <c r="S156" s="45" t="s">
        <v>964</v>
      </c>
      <c r="T156" s="45"/>
      <c r="U156" s="45"/>
      <c r="V156" s="45"/>
      <c r="W156" s="45"/>
      <c r="X156" s="57"/>
      <c r="Y156" s="60"/>
      <c r="Z156" s="60"/>
      <c r="AA156" s="158"/>
      <c r="AB156" s="158"/>
      <c r="AC156" s="166"/>
      <c r="AD156" s="155"/>
      <c r="AE156" s="155"/>
      <c r="AF156" s="166"/>
      <c r="AG156" s="155"/>
      <c r="AH156" s="155"/>
      <c r="AI156" s="166"/>
      <c r="AJ156" s="166"/>
      <c r="AK156" s="158"/>
      <c r="AL156" s="232"/>
      <c r="AM156" s="166"/>
      <c r="AN156" s="166"/>
      <c r="AO156" s="166"/>
      <c r="AP156" s="158"/>
      <c r="AQ156" s="169"/>
      <c r="AR156" s="166"/>
      <c r="AS156" s="166"/>
      <c r="AT156" s="166"/>
      <c r="AU156" s="158"/>
      <c r="AV156" s="172"/>
      <c r="AW156" s="210"/>
    </row>
    <row r="157" spans="1:49" ht="16" customHeight="1" x14ac:dyDescent="0.15">
      <c r="A157" s="28" t="s">
        <v>516</v>
      </c>
      <c r="B157" s="225">
        <v>80</v>
      </c>
      <c r="C157" s="28">
        <v>5</v>
      </c>
      <c r="D157" s="28" t="s">
        <v>122</v>
      </c>
      <c r="E157" s="28">
        <v>3</v>
      </c>
      <c r="F157" s="28">
        <v>10</v>
      </c>
      <c r="G157" s="28">
        <v>2019</v>
      </c>
      <c r="H157" s="29">
        <v>33.965000000000003</v>
      </c>
      <c r="I157" s="35">
        <v>27.321166666666667</v>
      </c>
      <c r="J157" s="30">
        <v>200.066</v>
      </c>
      <c r="K157" s="31">
        <v>14.850899999999999</v>
      </c>
      <c r="L157" s="31">
        <v>39.032699999999998</v>
      </c>
      <c r="M157" s="31">
        <v>2.3300000000000001E-2</v>
      </c>
      <c r="N157" s="31">
        <v>89.566199999999995</v>
      </c>
      <c r="O157" s="31">
        <v>204.095</v>
      </c>
      <c r="P157" s="31">
        <v>14.819800000000001</v>
      </c>
      <c r="Q157" s="226">
        <v>29.125800000000002</v>
      </c>
      <c r="R157" s="34" t="s">
        <v>867</v>
      </c>
      <c r="S157" s="34" t="s">
        <v>964</v>
      </c>
    </row>
    <row r="158" spans="1:49" ht="16" customHeight="1" x14ac:dyDescent="0.15">
      <c r="A158" s="28" t="s">
        <v>516</v>
      </c>
      <c r="B158" s="225">
        <v>80</v>
      </c>
      <c r="C158" s="28">
        <v>8</v>
      </c>
      <c r="D158" s="28" t="s">
        <v>122</v>
      </c>
      <c r="E158" s="28">
        <v>3</v>
      </c>
      <c r="F158" s="28">
        <v>10</v>
      </c>
      <c r="G158" s="28">
        <v>2019</v>
      </c>
      <c r="H158" s="29">
        <v>33.965000000000003</v>
      </c>
      <c r="I158" s="35">
        <v>27.321166666666667</v>
      </c>
      <c r="J158" s="30">
        <v>175.923</v>
      </c>
      <c r="K158" s="31">
        <v>15.0359</v>
      </c>
      <c r="L158" s="31">
        <v>39.082700000000003</v>
      </c>
      <c r="M158" s="31">
        <v>3.6999999999999998E-2</v>
      </c>
      <c r="N158" s="31">
        <v>89.380300000000005</v>
      </c>
      <c r="O158" s="31">
        <v>213.66300000000001</v>
      </c>
      <c r="P158" s="31">
        <v>15.0084</v>
      </c>
      <c r="Q158" s="226">
        <v>29.1218</v>
      </c>
      <c r="R158" s="34" t="s">
        <v>868</v>
      </c>
      <c r="S158" s="34" t="s">
        <v>964</v>
      </c>
    </row>
    <row r="159" spans="1:49" ht="16" customHeight="1" x14ac:dyDescent="0.15">
      <c r="A159" s="28" t="s">
        <v>516</v>
      </c>
      <c r="B159" s="225">
        <v>80</v>
      </c>
      <c r="C159" s="28">
        <v>10</v>
      </c>
      <c r="D159" s="28" t="s">
        <v>122</v>
      </c>
      <c r="E159" s="28">
        <v>3</v>
      </c>
      <c r="F159" s="28">
        <v>10</v>
      </c>
      <c r="G159" s="28">
        <v>2019</v>
      </c>
      <c r="H159" s="29">
        <v>33.965000000000003</v>
      </c>
      <c r="I159" s="35">
        <v>27.321166666666667</v>
      </c>
      <c r="J159" s="30">
        <v>150.029</v>
      </c>
      <c r="K159" s="31">
        <v>15.0671</v>
      </c>
      <c r="L159" s="31">
        <v>39.0809</v>
      </c>
      <c r="M159" s="31">
        <v>4.3499999999999997E-2</v>
      </c>
      <c r="N159" s="31">
        <v>89.355800000000002</v>
      </c>
      <c r="O159" s="31">
        <v>212.262</v>
      </c>
      <c r="P159" s="31">
        <v>15.0436</v>
      </c>
      <c r="Q159" s="226">
        <v>29.112400000000001</v>
      </c>
      <c r="R159" s="34" t="s">
        <v>869</v>
      </c>
      <c r="S159" s="34" t="s">
        <v>964</v>
      </c>
    </row>
    <row r="160" spans="1:49" ht="16" customHeight="1" x14ac:dyDescent="0.15">
      <c r="A160" s="28" t="s">
        <v>516</v>
      </c>
      <c r="B160" s="225">
        <v>80</v>
      </c>
      <c r="C160" s="28">
        <v>11</v>
      </c>
      <c r="D160" s="28" t="s">
        <v>122</v>
      </c>
      <c r="E160" s="28">
        <v>3</v>
      </c>
      <c r="F160" s="28">
        <v>10</v>
      </c>
      <c r="G160" s="28">
        <v>2019</v>
      </c>
      <c r="H160" s="29">
        <v>33.965000000000003</v>
      </c>
      <c r="I160" s="35">
        <v>27.321166666666667</v>
      </c>
      <c r="J160" s="30">
        <v>124.938</v>
      </c>
      <c r="K160" s="31">
        <v>15.231299999999999</v>
      </c>
      <c r="L160" s="31">
        <v>39.118299999999998</v>
      </c>
      <c r="M160" s="31">
        <v>9.0499999999999997E-2</v>
      </c>
      <c r="N160" s="31">
        <v>88.931799999999996</v>
      </c>
      <c r="O160" s="31">
        <v>220.90100000000001</v>
      </c>
      <c r="P160" s="31">
        <v>15.211600000000001</v>
      </c>
      <c r="Q160" s="226">
        <v>29.102900000000002</v>
      </c>
      <c r="R160" s="34" t="s">
        <v>870</v>
      </c>
      <c r="S160" s="34" t="s">
        <v>964</v>
      </c>
    </row>
    <row r="161" spans="1:49" ht="16" customHeight="1" x14ac:dyDescent="0.15">
      <c r="A161" s="28" t="s">
        <v>516</v>
      </c>
      <c r="B161" s="225">
        <v>80</v>
      </c>
      <c r="C161" s="28">
        <v>14</v>
      </c>
      <c r="D161" s="28" t="s">
        <v>122</v>
      </c>
      <c r="E161" s="28">
        <v>3</v>
      </c>
      <c r="F161" s="28">
        <v>10</v>
      </c>
      <c r="G161" s="28">
        <v>2019</v>
      </c>
      <c r="H161" s="29">
        <v>33.965000000000003</v>
      </c>
      <c r="I161" s="35">
        <v>27.321166666666667</v>
      </c>
      <c r="J161" s="30">
        <v>100.497</v>
      </c>
      <c r="K161" s="31">
        <v>15.2417</v>
      </c>
      <c r="L161" s="31">
        <v>39.112400000000001</v>
      </c>
      <c r="M161" s="31">
        <v>5.8700000000000002E-2</v>
      </c>
      <c r="N161" s="31">
        <v>89.193899999999999</v>
      </c>
      <c r="O161" s="31">
        <v>215.821</v>
      </c>
      <c r="P161" s="31">
        <v>15.225899999999999</v>
      </c>
      <c r="Q161" s="226">
        <v>29.095099999999999</v>
      </c>
      <c r="R161" s="34" t="s">
        <v>871</v>
      </c>
      <c r="S161" s="34" t="s">
        <v>964</v>
      </c>
    </row>
    <row r="162" spans="1:49" ht="16" customHeight="1" x14ac:dyDescent="0.15">
      <c r="A162" s="28" t="s">
        <v>516</v>
      </c>
      <c r="B162" s="225">
        <v>80</v>
      </c>
      <c r="C162" s="28">
        <v>15</v>
      </c>
      <c r="D162" s="28" t="s">
        <v>122</v>
      </c>
      <c r="E162" s="28">
        <v>3</v>
      </c>
      <c r="F162" s="28">
        <v>10</v>
      </c>
      <c r="G162" s="28">
        <v>2019</v>
      </c>
      <c r="H162" s="29">
        <v>33.965000000000003</v>
      </c>
      <c r="I162" s="35">
        <v>27.321166666666667</v>
      </c>
      <c r="J162" s="30">
        <v>74.784999999999997</v>
      </c>
      <c r="K162" s="31">
        <v>15.403600000000001</v>
      </c>
      <c r="L162" s="31">
        <v>39.151699999999998</v>
      </c>
      <c r="M162" s="31">
        <v>0.10299999999999999</v>
      </c>
      <c r="N162" s="31">
        <v>88.903400000000005</v>
      </c>
      <c r="O162" s="31">
        <v>222.471</v>
      </c>
      <c r="P162" s="31">
        <v>15.3917</v>
      </c>
      <c r="Q162" s="226">
        <v>29.087299999999999</v>
      </c>
      <c r="R162" s="34" t="s">
        <v>872</v>
      </c>
      <c r="S162" s="34" t="s">
        <v>964</v>
      </c>
    </row>
    <row r="163" spans="1:49" ht="16" customHeight="1" x14ac:dyDescent="0.15">
      <c r="A163" s="28" t="s">
        <v>516</v>
      </c>
      <c r="B163" s="225">
        <v>80</v>
      </c>
      <c r="C163" s="28">
        <v>17</v>
      </c>
      <c r="D163" s="28" t="s">
        <v>122</v>
      </c>
      <c r="E163" s="28">
        <v>3</v>
      </c>
      <c r="F163" s="28">
        <v>10</v>
      </c>
      <c r="G163" s="28">
        <v>2019</v>
      </c>
      <c r="H163" s="29">
        <v>33.965000000000003</v>
      </c>
      <c r="I163" s="35">
        <v>27.321166666666667</v>
      </c>
      <c r="J163" s="30">
        <v>50.203000000000003</v>
      </c>
      <c r="K163" s="31">
        <v>15.4634</v>
      </c>
      <c r="L163" s="31">
        <v>39.163499999999999</v>
      </c>
      <c r="M163" s="31">
        <v>0.1404</v>
      </c>
      <c r="N163" s="31">
        <v>88.668599999999998</v>
      </c>
      <c r="O163" s="31">
        <v>223.958</v>
      </c>
      <c r="P163" s="31">
        <v>15.455399999999999</v>
      </c>
      <c r="Q163" s="226">
        <v>29.081700000000001</v>
      </c>
      <c r="R163" s="34" t="s">
        <v>873</v>
      </c>
      <c r="S163" s="34" t="s">
        <v>964</v>
      </c>
    </row>
    <row r="164" spans="1:49" ht="16" customHeight="1" x14ac:dyDescent="0.15">
      <c r="A164" s="28" t="s">
        <v>516</v>
      </c>
      <c r="B164" s="225">
        <v>80</v>
      </c>
      <c r="C164" s="28">
        <v>19</v>
      </c>
      <c r="D164" s="28" t="s">
        <v>122</v>
      </c>
      <c r="E164" s="28">
        <v>3</v>
      </c>
      <c r="F164" s="28">
        <v>10</v>
      </c>
      <c r="G164" s="28">
        <v>2019</v>
      </c>
      <c r="H164" s="29">
        <v>33.965000000000003</v>
      </c>
      <c r="I164" s="35">
        <v>27.321166666666667</v>
      </c>
      <c r="J164" s="30">
        <v>29.587</v>
      </c>
      <c r="K164" s="31">
        <v>15.543900000000001</v>
      </c>
      <c r="L164" s="31">
        <v>39.157800000000002</v>
      </c>
      <c r="M164" s="31">
        <v>0.29630000000000001</v>
      </c>
      <c r="N164" s="31">
        <v>86.707599999999999</v>
      </c>
      <c r="O164" s="31">
        <v>230.93799999999999</v>
      </c>
      <c r="P164" s="31">
        <v>15.539099999999999</v>
      </c>
      <c r="Q164" s="226">
        <v>29.0579</v>
      </c>
      <c r="R164" s="34" t="s">
        <v>874</v>
      </c>
      <c r="S164" s="34" t="s">
        <v>964</v>
      </c>
    </row>
    <row r="165" spans="1:49" ht="16" customHeight="1" x14ac:dyDescent="0.15">
      <c r="A165" s="28" t="s">
        <v>516</v>
      </c>
      <c r="B165" s="225">
        <v>80</v>
      </c>
      <c r="C165" s="28">
        <v>20</v>
      </c>
      <c r="D165" s="28" t="s">
        <v>122</v>
      </c>
      <c r="E165" s="28">
        <v>3</v>
      </c>
      <c r="F165" s="28">
        <v>10</v>
      </c>
      <c r="G165" s="28">
        <v>2019</v>
      </c>
      <c r="H165" s="29">
        <v>33.965000000000003</v>
      </c>
      <c r="I165" s="35">
        <v>27.321166666666667</v>
      </c>
      <c r="J165" s="30">
        <v>19.439</v>
      </c>
      <c r="K165" s="31">
        <v>15.8759</v>
      </c>
      <c r="L165" s="31">
        <v>39.179600000000001</v>
      </c>
      <c r="M165" s="31">
        <v>0.37540000000000001</v>
      </c>
      <c r="N165" s="31">
        <v>84.139099999999999</v>
      </c>
      <c r="O165" s="31">
        <v>244.98</v>
      </c>
      <c r="P165" s="31">
        <v>15.8728</v>
      </c>
      <c r="Q165" s="226">
        <v>28.9968</v>
      </c>
      <c r="R165" s="34" t="s">
        <v>875</v>
      </c>
      <c r="S165" s="34" t="s">
        <v>964</v>
      </c>
    </row>
    <row r="166" spans="1:49" ht="16" customHeight="1" x14ac:dyDescent="0.15">
      <c r="A166" s="28" t="s">
        <v>516</v>
      </c>
      <c r="B166" s="225">
        <v>80</v>
      </c>
      <c r="C166" s="28">
        <v>24</v>
      </c>
      <c r="D166" s="28" t="s">
        <v>122</v>
      </c>
      <c r="E166" s="28">
        <v>3</v>
      </c>
      <c r="F166" s="28">
        <v>10</v>
      </c>
      <c r="G166" s="28">
        <v>2019</v>
      </c>
      <c r="H166" s="29">
        <v>33.965000000000003</v>
      </c>
      <c r="I166" s="35">
        <v>27.321166666666667</v>
      </c>
      <c r="J166" s="30">
        <v>4.8150000000000004</v>
      </c>
      <c r="K166" s="31">
        <v>16.384799999999998</v>
      </c>
      <c r="L166" s="31">
        <v>39.206699999999998</v>
      </c>
      <c r="M166" s="31">
        <v>0.3266</v>
      </c>
      <c r="N166" s="31">
        <v>83.404399999999995</v>
      </c>
      <c r="O166" s="31">
        <v>248.92099999999999</v>
      </c>
      <c r="P166" s="31">
        <v>16.384</v>
      </c>
      <c r="Q166" s="226">
        <v>28.8964</v>
      </c>
      <c r="R166" s="34" t="s">
        <v>876</v>
      </c>
      <c r="S166" s="34" t="s">
        <v>964</v>
      </c>
    </row>
    <row r="167" spans="1:49" s="46" customFormat="1" ht="16" customHeight="1" x14ac:dyDescent="0.15">
      <c r="A167" s="37" t="s">
        <v>516</v>
      </c>
      <c r="B167" s="230">
        <v>83</v>
      </c>
      <c r="C167" s="37">
        <v>5</v>
      </c>
      <c r="D167" s="37" t="s">
        <v>122</v>
      </c>
      <c r="E167" s="37">
        <v>3</v>
      </c>
      <c r="F167" s="37">
        <v>10</v>
      </c>
      <c r="G167" s="37">
        <v>2019</v>
      </c>
      <c r="H167" s="38">
        <v>34.298333333333332</v>
      </c>
      <c r="I167" s="39">
        <v>27.129666666666665</v>
      </c>
      <c r="J167" s="40">
        <v>300.363</v>
      </c>
      <c r="K167" s="41">
        <v>15.3002</v>
      </c>
      <c r="L167" s="41">
        <v>39.128799999999998</v>
      </c>
      <c r="M167" s="41">
        <v>9.4999999999999998E-3</v>
      </c>
      <c r="N167" s="41">
        <v>89.560299999999998</v>
      </c>
      <c r="O167" s="41">
        <v>219.11699999999999</v>
      </c>
      <c r="P167" s="41">
        <v>15.2525</v>
      </c>
      <c r="Q167" s="231">
        <v>29.101700000000001</v>
      </c>
      <c r="R167" s="45" t="s">
        <v>877</v>
      </c>
      <c r="S167" s="45" t="s">
        <v>950</v>
      </c>
      <c r="T167" s="45"/>
      <c r="U167" s="45"/>
      <c r="V167" s="45"/>
      <c r="W167" s="45"/>
      <c r="X167" s="57"/>
      <c r="Y167" s="60"/>
      <c r="Z167" s="60"/>
      <c r="AA167" s="158"/>
      <c r="AB167" s="158"/>
      <c r="AC167" s="166"/>
      <c r="AD167" s="155"/>
      <c r="AE167" s="155"/>
      <c r="AF167" s="166"/>
      <c r="AG167" s="155"/>
      <c r="AH167" s="155"/>
      <c r="AI167" s="166"/>
      <c r="AJ167" s="166"/>
      <c r="AK167" s="158"/>
      <c r="AL167" s="232"/>
      <c r="AM167" s="166"/>
      <c r="AN167" s="166"/>
      <c r="AO167" s="166"/>
      <c r="AP167" s="158"/>
      <c r="AQ167" s="169"/>
      <c r="AR167" s="166"/>
      <c r="AS167" s="166"/>
      <c r="AT167" s="166"/>
      <c r="AU167" s="158"/>
      <c r="AV167" s="172"/>
      <c r="AW167" s="210"/>
    </row>
    <row r="168" spans="1:49" ht="16" customHeight="1" x14ac:dyDescent="0.15">
      <c r="A168" s="28" t="s">
        <v>516</v>
      </c>
      <c r="B168" s="225">
        <v>83</v>
      </c>
      <c r="C168" s="28">
        <v>6</v>
      </c>
      <c r="D168" s="28" t="s">
        <v>122</v>
      </c>
      <c r="E168" s="28">
        <v>3</v>
      </c>
      <c r="F168" s="28">
        <v>10</v>
      </c>
      <c r="G168" s="28">
        <v>2019</v>
      </c>
      <c r="H168" s="29">
        <v>34.298333333333332</v>
      </c>
      <c r="I168" s="35">
        <v>27.129666666666665</v>
      </c>
      <c r="J168" s="30">
        <v>200.214</v>
      </c>
      <c r="K168" s="31">
        <v>15.4757</v>
      </c>
      <c r="L168" s="31">
        <v>39.118899999999996</v>
      </c>
      <c r="M168" s="31">
        <v>5.6399999999999999E-2</v>
      </c>
      <c r="N168" s="31">
        <v>89.126900000000006</v>
      </c>
      <c r="O168" s="31">
        <v>213.24700000000001</v>
      </c>
      <c r="P168" s="31">
        <v>15.4437</v>
      </c>
      <c r="Q168" s="226">
        <v>29.049900000000001</v>
      </c>
      <c r="R168" s="34" t="s">
        <v>878</v>
      </c>
      <c r="S168" s="34" t="s">
        <v>950</v>
      </c>
      <c r="T168" s="270" t="s">
        <v>975</v>
      </c>
    </row>
    <row r="169" spans="1:49" ht="16" customHeight="1" x14ac:dyDescent="0.15">
      <c r="A169" s="28" t="s">
        <v>516</v>
      </c>
      <c r="B169" s="225">
        <v>83</v>
      </c>
      <c r="C169" s="28">
        <v>7</v>
      </c>
      <c r="D169" s="28" t="s">
        <v>122</v>
      </c>
      <c r="E169" s="28">
        <v>3</v>
      </c>
      <c r="F169" s="28">
        <v>10</v>
      </c>
      <c r="G169" s="28">
        <v>2019</v>
      </c>
      <c r="H169" s="29">
        <v>34.298333333333332</v>
      </c>
      <c r="I169" s="35">
        <v>27.129666666666665</v>
      </c>
      <c r="J169" s="30">
        <v>150.422</v>
      </c>
      <c r="K169" s="31">
        <v>15.88</v>
      </c>
      <c r="L169" s="31">
        <v>39.190399999999997</v>
      </c>
      <c r="M169" s="31">
        <v>4.0800000000000003E-2</v>
      </c>
      <c r="N169" s="31">
        <v>89.281000000000006</v>
      </c>
      <c r="O169" s="31">
        <v>218.839</v>
      </c>
      <c r="P169" s="31">
        <v>15.855600000000001</v>
      </c>
      <c r="Q169" s="226">
        <v>29.0092</v>
      </c>
      <c r="R169" s="34" t="s">
        <v>879</v>
      </c>
      <c r="S169" s="34" t="s">
        <v>950</v>
      </c>
    </row>
    <row r="170" spans="1:49" ht="16" customHeight="1" x14ac:dyDescent="0.15">
      <c r="A170" s="28" t="s">
        <v>516</v>
      </c>
      <c r="B170" s="225">
        <v>83</v>
      </c>
      <c r="C170" s="28">
        <v>8</v>
      </c>
      <c r="D170" s="28" t="s">
        <v>122</v>
      </c>
      <c r="E170" s="28">
        <v>3</v>
      </c>
      <c r="F170" s="28">
        <v>10</v>
      </c>
      <c r="G170" s="28">
        <v>2019</v>
      </c>
      <c r="H170" s="29">
        <v>34.298333333333332</v>
      </c>
      <c r="I170" s="35">
        <v>27.129666666666665</v>
      </c>
      <c r="J170" s="30">
        <v>100.17700000000001</v>
      </c>
      <c r="K170" s="31">
        <v>16.176400000000001</v>
      </c>
      <c r="L170" s="31">
        <v>39.255899999999997</v>
      </c>
      <c r="M170" s="31">
        <v>5.7200000000000001E-2</v>
      </c>
      <c r="N170" s="31">
        <v>89.1113</v>
      </c>
      <c r="O170" s="31">
        <v>226.32</v>
      </c>
      <c r="P170" s="31">
        <v>16.1599</v>
      </c>
      <c r="Q170" s="226">
        <v>28.9877</v>
      </c>
      <c r="R170" s="34" t="s">
        <v>880</v>
      </c>
      <c r="S170" s="34" t="s">
        <v>950</v>
      </c>
    </row>
    <row r="171" spans="1:49" ht="16" customHeight="1" x14ac:dyDescent="0.15">
      <c r="A171" s="28" t="s">
        <v>516</v>
      </c>
      <c r="B171" s="225">
        <v>83</v>
      </c>
      <c r="C171" s="28">
        <v>9</v>
      </c>
      <c r="D171" s="28" t="s">
        <v>122</v>
      </c>
      <c r="E171" s="28">
        <v>3</v>
      </c>
      <c r="F171" s="28">
        <v>10</v>
      </c>
      <c r="G171" s="28">
        <v>2019</v>
      </c>
      <c r="H171" s="29">
        <v>34.298333333333332</v>
      </c>
      <c r="I171" s="35">
        <v>27.129666666666665</v>
      </c>
      <c r="J171" s="30">
        <v>74.146000000000001</v>
      </c>
      <c r="K171" s="31">
        <v>16.074200000000001</v>
      </c>
      <c r="L171" s="31">
        <v>39.203800000000001</v>
      </c>
      <c r="M171" s="31">
        <v>5.9299999999999999E-2</v>
      </c>
      <c r="N171" s="31">
        <v>89.12</v>
      </c>
      <c r="O171" s="31">
        <v>223.054</v>
      </c>
      <c r="P171" s="31">
        <v>16.062100000000001</v>
      </c>
      <c r="Q171" s="226">
        <v>28.970800000000001</v>
      </c>
      <c r="R171" s="34" t="s">
        <v>881</v>
      </c>
      <c r="S171" s="34" t="s">
        <v>950</v>
      </c>
    </row>
    <row r="172" spans="1:49" ht="16" customHeight="1" x14ac:dyDescent="0.15">
      <c r="A172" s="28" t="s">
        <v>516</v>
      </c>
      <c r="B172" s="225">
        <v>83</v>
      </c>
      <c r="C172" s="28">
        <v>10</v>
      </c>
      <c r="D172" s="28" t="s">
        <v>122</v>
      </c>
      <c r="E172" s="28">
        <v>3</v>
      </c>
      <c r="F172" s="28">
        <v>10</v>
      </c>
      <c r="G172" s="28">
        <v>2019</v>
      </c>
      <c r="H172" s="29">
        <v>34.298333333333332</v>
      </c>
      <c r="I172" s="35">
        <v>27.129666666666665</v>
      </c>
      <c r="J172" s="30">
        <v>50.203000000000003</v>
      </c>
      <c r="K172" s="31">
        <v>16.099</v>
      </c>
      <c r="L172" s="31">
        <v>39.160400000000003</v>
      </c>
      <c r="M172" s="31">
        <v>0.19370000000000001</v>
      </c>
      <c r="N172" s="31">
        <v>88.0655</v>
      </c>
      <c r="O172" s="31">
        <v>225.346</v>
      </c>
      <c r="P172" s="31">
        <v>16.090800000000002</v>
      </c>
      <c r="Q172" s="226">
        <v>28.930599999999998</v>
      </c>
      <c r="R172" s="34" t="s">
        <v>882</v>
      </c>
      <c r="S172" s="34" t="s">
        <v>950</v>
      </c>
    </row>
    <row r="173" spans="1:49" ht="16" customHeight="1" x14ac:dyDescent="0.15">
      <c r="A173" s="28" t="s">
        <v>516</v>
      </c>
      <c r="B173" s="225">
        <v>83</v>
      </c>
      <c r="C173" s="28">
        <v>12</v>
      </c>
      <c r="D173" s="28" t="s">
        <v>122</v>
      </c>
      <c r="E173" s="28">
        <v>3</v>
      </c>
      <c r="F173" s="28">
        <v>10</v>
      </c>
      <c r="G173" s="28">
        <v>2019</v>
      </c>
      <c r="H173" s="29">
        <v>34.298333333333332</v>
      </c>
      <c r="I173" s="35">
        <v>27.129666666666665</v>
      </c>
      <c r="J173" s="30">
        <v>19.856999999999999</v>
      </c>
      <c r="K173" s="31">
        <v>16.330100000000002</v>
      </c>
      <c r="L173" s="31">
        <v>39.151200000000003</v>
      </c>
      <c r="M173" s="31">
        <v>0.1081</v>
      </c>
      <c r="N173" s="31">
        <v>87.607600000000005</v>
      </c>
      <c r="O173" s="31">
        <v>239.31800000000001</v>
      </c>
      <c r="P173" s="31">
        <v>16.326799999999999</v>
      </c>
      <c r="Q173" s="226">
        <v>28.8673</v>
      </c>
      <c r="R173" s="34" t="s">
        <v>883</v>
      </c>
      <c r="S173" s="34" t="s">
        <v>950</v>
      </c>
    </row>
    <row r="174" spans="1:49" ht="16" customHeight="1" x14ac:dyDescent="0.15">
      <c r="A174" s="28" t="s">
        <v>516</v>
      </c>
      <c r="B174" s="225">
        <v>83</v>
      </c>
      <c r="C174" s="28">
        <v>13</v>
      </c>
      <c r="D174" s="28" t="s">
        <v>122</v>
      </c>
      <c r="E174" s="28">
        <v>3</v>
      </c>
      <c r="F174" s="28">
        <v>10</v>
      </c>
      <c r="G174" s="28">
        <v>2019</v>
      </c>
      <c r="H174" s="29">
        <v>34.298333333333332</v>
      </c>
      <c r="I174" s="35">
        <v>27.129666666666665</v>
      </c>
      <c r="J174" s="30">
        <v>9.8079999999999998</v>
      </c>
      <c r="K174" s="31">
        <v>16.334199999999999</v>
      </c>
      <c r="L174" s="31">
        <v>39.150799999999997</v>
      </c>
      <c r="M174" s="31">
        <v>0.1104</v>
      </c>
      <c r="N174" s="31">
        <v>87.538600000000002</v>
      </c>
      <c r="O174" s="31">
        <v>239.44</v>
      </c>
      <c r="P174" s="31">
        <v>16.3325</v>
      </c>
      <c r="Q174" s="226">
        <v>28.8657</v>
      </c>
      <c r="R174" s="34" t="s">
        <v>884</v>
      </c>
      <c r="S174" s="34" t="s">
        <v>950</v>
      </c>
    </row>
    <row r="175" spans="1:49" ht="16" customHeight="1" x14ac:dyDescent="0.15">
      <c r="A175" s="28" t="s">
        <v>516</v>
      </c>
      <c r="B175" s="225">
        <v>83</v>
      </c>
      <c r="C175" s="28">
        <v>14</v>
      </c>
      <c r="D175" s="28" t="s">
        <v>122</v>
      </c>
      <c r="E175" s="28">
        <v>3</v>
      </c>
      <c r="F175" s="28">
        <v>10</v>
      </c>
      <c r="G175" s="28">
        <v>2019</v>
      </c>
      <c r="H175" s="29">
        <v>34.298333333333332</v>
      </c>
      <c r="I175" s="35">
        <v>27.129666666666665</v>
      </c>
      <c r="J175" s="30">
        <v>4.3170000000000002</v>
      </c>
      <c r="K175" s="31">
        <v>16.334099999999999</v>
      </c>
      <c r="L175" s="31">
        <v>39.150599999999997</v>
      </c>
      <c r="M175" s="31">
        <v>0.10249999999999999</v>
      </c>
      <c r="N175" s="31">
        <v>87.537700000000001</v>
      </c>
      <c r="O175" s="31">
        <v>239.84399999999999</v>
      </c>
      <c r="P175" s="31">
        <v>16.333400000000001</v>
      </c>
      <c r="Q175" s="226">
        <v>28.865300000000001</v>
      </c>
      <c r="R175" s="34" t="s">
        <v>885</v>
      </c>
      <c r="S175" s="34" t="s">
        <v>950</v>
      </c>
    </row>
    <row r="176" spans="1:49" s="46" customFormat="1" ht="16" customHeight="1" x14ac:dyDescent="0.15">
      <c r="A176" s="37" t="s">
        <v>516</v>
      </c>
      <c r="B176" s="230">
        <v>87</v>
      </c>
      <c r="C176" s="37">
        <v>1</v>
      </c>
      <c r="D176" s="37" t="s">
        <v>19</v>
      </c>
      <c r="E176" s="37">
        <v>3</v>
      </c>
      <c r="F176" s="37">
        <v>11</v>
      </c>
      <c r="G176" s="37">
        <v>2019</v>
      </c>
      <c r="H176" s="38">
        <v>34.681333333333335</v>
      </c>
      <c r="I176" s="39">
        <v>26.897666666666666</v>
      </c>
      <c r="J176" s="40">
        <v>101.04900000000001</v>
      </c>
      <c r="K176" s="41">
        <v>15.7094</v>
      </c>
      <c r="L176" s="41">
        <v>39.17</v>
      </c>
      <c r="M176" s="41">
        <v>3.0300000000000001E-2</v>
      </c>
      <c r="N176" s="41">
        <v>89.332800000000006</v>
      </c>
      <c r="O176" s="41">
        <v>217.06100000000001</v>
      </c>
      <c r="P176" s="41">
        <v>15.693099999999999</v>
      </c>
      <c r="Q176" s="231">
        <v>29.031500000000001</v>
      </c>
      <c r="R176" s="45" t="s">
        <v>711</v>
      </c>
      <c r="S176" s="45"/>
      <c r="T176" s="45" t="s">
        <v>886</v>
      </c>
      <c r="U176" s="45"/>
      <c r="V176" s="45" t="s">
        <v>887</v>
      </c>
      <c r="W176" s="45" t="s">
        <v>886</v>
      </c>
      <c r="X176" s="57" t="s">
        <v>888</v>
      </c>
      <c r="Y176" s="60">
        <v>4064</v>
      </c>
      <c r="Z176" s="60">
        <v>114</v>
      </c>
      <c r="AA176" s="158">
        <v>100.92700000000001</v>
      </c>
      <c r="AB176" s="158">
        <v>0.16600000000000001</v>
      </c>
      <c r="AC176" s="166">
        <v>114</v>
      </c>
      <c r="AD176" s="155">
        <v>15.715</v>
      </c>
      <c r="AE176" s="155">
        <v>4.0000000000000001E-3</v>
      </c>
      <c r="AF176" s="166">
        <v>114</v>
      </c>
      <c r="AG176" s="155">
        <v>39.171999999999997</v>
      </c>
      <c r="AH176" s="155">
        <v>2E-3</v>
      </c>
      <c r="AI176" s="166">
        <v>114</v>
      </c>
      <c r="AJ176" s="166">
        <v>57</v>
      </c>
      <c r="AK176" s="158">
        <v>1.5</v>
      </c>
      <c r="AL176" s="232">
        <v>7.1999999999999998E-3</v>
      </c>
      <c r="AM176" s="166">
        <v>44</v>
      </c>
      <c r="AN176" s="166">
        <v>114</v>
      </c>
      <c r="AO176" s="166">
        <v>42</v>
      </c>
      <c r="AP176" s="158">
        <v>1</v>
      </c>
      <c r="AQ176" s="169">
        <v>9.0300000000000005E-2</v>
      </c>
      <c r="AR176" s="166">
        <v>38</v>
      </c>
      <c r="AS176" s="166">
        <v>114</v>
      </c>
      <c r="AT176" s="166">
        <v>122</v>
      </c>
      <c r="AU176" s="158">
        <v>5</v>
      </c>
      <c r="AV176" s="172">
        <v>1.66E-6</v>
      </c>
      <c r="AW176" s="210">
        <v>46</v>
      </c>
    </row>
    <row r="177" spans="1:49" ht="16" customHeight="1" x14ac:dyDescent="0.15">
      <c r="A177" s="28" t="s">
        <v>516</v>
      </c>
      <c r="B177" s="225">
        <v>87</v>
      </c>
      <c r="C177" s="28">
        <v>2</v>
      </c>
      <c r="D177" s="28" t="s">
        <v>19</v>
      </c>
      <c r="E177" s="28">
        <v>3</v>
      </c>
      <c r="F177" s="28">
        <v>11</v>
      </c>
      <c r="G177" s="28">
        <v>2019</v>
      </c>
      <c r="H177" s="29">
        <v>34.681333333333335</v>
      </c>
      <c r="I177" s="35">
        <v>26.897666666666666</v>
      </c>
      <c r="J177" s="30">
        <v>101.116</v>
      </c>
      <c r="K177" s="31">
        <v>15.7174</v>
      </c>
      <c r="L177" s="31">
        <v>39.173200000000001</v>
      </c>
      <c r="M177" s="31">
        <v>3.4500000000000003E-2</v>
      </c>
      <c r="N177" s="31">
        <v>89.259500000000003</v>
      </c>
      <c r="O177" s="31">
        <v>217.28399999999999</v>
      </c>
      <c r="P177" s="31">
        <v>15.7011</v>
      </c>
      <c r="Q177" s="226">
        <v>29.0321</v>
      </c>
      <c r="R177" s="186" t="s">
        <v>967</v>
      </c>
      <c r="S177" s="34" t="s">
        <v>935</v>
      </c>
      <c r="U177" s="186" t="s">
        <v>967</v>
      </c>
      <c r="Y177" s="174">
        <v>4064</v>
      </c>
      <c r="Z177" s="174">
        <v>114</v>
      </c>
      <c r="AA177" s="164">
        <v>100.92700000000001</v>
      </c>
      <c r="AB177" s="164">
        <v>0.16600000000000001</v>
      </c>
      <c r="AC177" s="175">
        <v>114</v>
      </c>
      <c r="AD177" s="176">
        <v>15.715</v>
      </c>
      <c r="AE177" s="176">
        <v>4.0000000000000001E-3</v>
      </c>
      <c r="AF177" s="175">
        <v>114</v>
      </c>
      <c r="AG177" s="176">
        <v>39.171999999999997</v>
      </c>
      <c r="AH177" s="176">
        <v>2E-3</v>
      </c>
      <c r="AI177" s="175">
        <v>114</v>
      </c>
      <c r="AJ177" s="175">
        <v>57</v>
      </c>
      <c r="AK177" s="164">
        <v>1.5</v>
      </c>
      <c r="AL177" s="227">
        <v>7.1999999999999998E-3</v>
      </c>
      <c r="AM177" s="175">
        <v>44</v>
      </c>
      <c r="AN177" s="175">
        <v>114</v>
      </c>
      <c r="AO177" s="175">
        <v>42</v>
      </c>
      <c r="AP177" s="164">
        <v>1</v>
      </c>
      <c r="AQ177" s="178">
        <v>9.0300000000000005E-2</v>
      </c>
      <c r="AR177" s="175">
        <v>38</v>
      </c>
      <c r="AS177" s="175">
        <v>114</v>
      </c>
      <c r="AT177" s="175">
        <v>122</v>
      </c>
      <c r="AU177" s="164">
        <v>5</v>
      </c>
      <c r="AV177" s="179">
        <v>1.66E-6</v>
      </c>
      <c r="AW177" s="209">
        <v>46</v>
      </c>
    </row>
    <row r="178" spans="1:49" ht="16" customHeight="1" x14ac:dyDescent="0.15">
      <c r="A178" s="28" t="s">
        <v>516</v>
      </c>
      <c r="B178" s="225">
        <v>87</v>
      </c>
      <c r="C178" s="28">
        <v>5</v>
      </c>
      <c r="D178" s="28" t="s">
        <v>19</v>
      </c>
      <c r="E178" s="28">
        <v>3</v>
      </c>
      <c r="F178" s="28">
        <v>11</v>
      </c>
      <c r="G178" s="28">
        <v>2019</v>
      </c>
      <c r="H178" s="29">
        <v>34.681333333333335</v>
      </c>
      <c r="I178" s="35">
        <v>26.897666666666666</v>
      </c>
      <c r="J178" s="30">
        <v>50.145000000000003</v>
      </c>
      <c r="K178" s="31">
        <v>16.010100000000001</v>
      </c>
      <c r="L178" s="31">
        <v>39.201999999999998</v>
      </c>
      <c r="M178" s="31">
        <v>0.1484</v>
      </c>
      <c r="N178" s="31">
        <v>88.030299999999997</v>
      </c>
      <c r="O178" s="31">
        <v>235.54400000000001</v>
      </c>
      <c r="P178" s="31">
        <v>16.001899999999999</v>
      </c>
      <c r="Q178" s="226">
        <v>28.983599999999999</v>
      </c>
      <c r="T178" s="34" t="s">
        <v>889</v>
      </c>
      <c r="V178" s="34" t="s">
        <v>890</v>
      </c>
      <c r="W178" s="34" t="s">
        <v>889</v>
      </c>
      <c r="X178" s="58" t="s">
        <v>891</v>
      </c>
      <c r="Y178" s="174">
        <v>4064</v>
      </c>
      <c r="Z178" s="174">
        <v>123</v>
      </c>
      <c r="AA178" s="164">
        <v>50.149000000000001</v>
      </c>
      <c r="AB178" s="164">
        <v>4.3999999999999997E-2</v>
      </c>
      <c r="AC178" s="175">
        <v>123</v>
      </c>
      <c r="AD178" s="176">
        <v>16.010000000000002</v>
      </c>
      <c r="AE178" s="176">
        <v>1E-3</v>
      </c>
      <c r="AF178" s="175">
        <v>123</v>
      </c>
      <c r="AG178" s="176">
        <v>39.201999999999998</v>
      </c>
      <c r="AH178" s="176">
        <v>0</v>
      </c>
      <c r="AI178" s="175">
        <v>123</v>
      </c>
      <c r="AJ178" s="175">
        <v>125</v>
      </c>
      <c r="AK178" s="164">
        <v>4.5</v>
      </c>
      <c r="AL178" s="227">
        <v>7.1999999999999998E-3</v>
      </c>
      <c r="AM178" s="175">
        <v>44</v>
      </c>
      <c r="AN178" s="175">
        <v>123</v>
      </c>
      <c r="AO178" s="175">
        <v>41</v>
      </c>
      <c r="AP178" s="164">
        <v>1</v>
      </c>
      <c r="AQ178" s="178">
        <v>9.0300000000000005E-2</v>
      </c>
      <c r="AR178" s="175">
        <v>38</v>
      </c>
      <c r="AS178" s="175">
        <v>123</v>
      </c>
      <c r="AT178" s="175">
        <v>169</v>
      </c>
      <c r="AU178" s="164">
        <v>11.5</v>
      </c>
      <c r="AV178" s="179">
        <v>1.66E-6</v>
      </c>
      <c r="AW178" s="209">
        <v>46</v>
      </c>
    </row>
    <row r="179" spans="1:49" ht="16" customHeight="1" x14ac:dyDescent="0.15">
      <c r="A179" s="28" t="s">
        <v>516</v>
      </c>
      <c r="B179" s="225">
        <v>87</v>
      </c>
      <c r="C179" s="28">
        <v>6</v>
      </c>
      <c r="D179" s="28" t="s">
        <v>19</v>
      </c>
      <c r="E179" s="28">
        <v>3</v>
      </c>
      <c r="F179" s="28">
        <v>11</v>
      </c>
      <c r="G179" s="28">
        <v>2019</v>
      </c>
      <c r="H179" s="29">
        <v>34.681333333333335</v>
      </c>
      <c r="I179" s="35">
        <v>26.897666666666666</v>
      </c>
      <c r="J179" s="30">
        <v>50.226999999999997</v>
      </c>
      <c r="K179" s="31">
        <v>16.009899999999998</v>
      </c>
      <c r="L179" s="31">
        <v>39.201999999999998</v>
      </c>
      <c r="M179" s="31">
        <v>0.15240000000000001</v>
      </c>
      <c r="N179" s="31">
        <v>88.102599999999995</v>
      </c>
      <c r="O179" s="31">
        <v>236.405</v>
      </c>
      <c r="P179" s="31">
        <v>16.0017</v>
      </c>
      <c r="Q179" s="226">
        <v>28.983699999999999</v>
      </c>
      <c r="R179" s="34" t="s">
        <v>965</v>
      </c>
      <c r="S179" s="34" t="s">
        <v>935</v>
      </c>
      <c r="U179" s="34" t="s">
        <v>965</v>
      </c>
      <c r="Y179" s="174">
        <v>4064</v>
      </c>
      <c r="Z179" s="174">
        <v>123</v>
      </c>
      <c r="AA179" s="164">
        <v>50.149000000000001</v>
      </c>
      <c r="AB179" s="164">
        <v>4.3999999999999997E-2</v>
      </c>
      <c r="AC179" s="175">
        <v>123</v>
      </c>
      <c r="AD179" s="176">
        <v>16.010000000000002</v>
      </c>
      <c r="AE179" s="176">
        <v>1E-3</v>
      </c>
      <c r="AF179" s="175">
        <v>123</v>
      </c>
      <c r="AG179" s="176">
        <v>39.201999999999998</v>
      </c>
      <c r="AH179" s="176">
        <v>0</v>
      </c>
      <c r="AI179" s="175">
        <v>123</v>
      </c>
      <c r="AJ179" s="175">
        <v>125</v>
      </c>
      <c r="AK179" s="164">
        <v>4.5</v>
      </c>
      <c r="AL179" s="227">
        <v>7.1999999999999998E-3</v>
      </c>
      <c r="AM179" s="175">
        <v>44</v>
      </c>
      <c r="AN179" s="175">
        <v>123</v>
      </c>
      <c r="AO179" s="175">
        <v>41</v>
      </c>
      <c r="AP179" s="164">
        <v>1</v>
      </c>
      <c r="AQ179" s="178">
        <v>9.0300000000000005E-2</v>
      </c>
      <c r="AR179" s="175">
        <v>38</v>
      </c>
      <c r="AS179" s="175">
        <v>123</v>
      </c>
      <c r="AT179" s="175">
        <v>169</v>
      </c>
      <c r="AU179" s="164">
        <v>11.5</v>
      </c>
      <c r="AV179" s="179">
        <v>1.66E-6</v>
      </c>
      <c r="AW179" s="209">
        <v>46</v>
      </c>
    </row>
    <row r="180" spans="1:49" ht="16" customHeight="1" x14ac:dyDescent="0.15">
      <c r="A180" s="28" t="s">
        <v>516</v>
      </c>
      <c r="B180" s="225">
        <v>87</v>
      </c>
      <c r="C180" s="28">
        <v>12</v>
      </c>
      <c r="D180" s="28" t="s">
        <v>19</v>
      </c>
      <c r="E180" s="28">
        <v>3</v>
      </c>
      <c r="F180" s="28">
        <v>11</v>
      </c>
      <c r="G180" s="28">
        <v>2019</v>
      </c>
      <c r="H180" s="29">
        <v>34.681333333333335</v>
      </c>
      <c r="I180" s="35">
        <v>26.897666666666666</v>
      </c>
      <c r="J180" s="30">
        <v>4.4580000000000002</v>
      </c>
      <c r="K180" s="31">
        <v>16.5533</v>
      </c>
      <c r="L180" s="31">
        <v>39.1907</v>
      </c>
      <c r="M180" s="31">
        <v>0.12790000000000001</v>
      </c>
      <c r="N180" s="31">
        <v>86.471800000000002</v>
      </c>
      <c r="O180" s="31">
        <v>242.12700000000001</v>
      </c>
      <c r="P180" s="31">
        <v>16.552600000000002</v>
      </c>
      <c r="Q180" s="226">
        <v>28.843499999999999</v>
      </c>
      <c r="T180" s="34" t="s">
        <v>892</v>
      </c>
      <c r="V180" s="34" t="s">
        <v>893</v>
      </c>
      <c r="W180" s="34" t="s">
        <v>892</v>
      </c>
      <c r="X180" s="58" t="s">
        <v>894</v>
      </c>
      <c r="Y180" s="174">
        <v>4064</v>
      </c>
      <c r="Z180" s="174">
        <v>77</v>
      </c>
      <c r="AA180" s="164">
        <v>4.4080000000000004</v>
      </c>
      <c r="AB180" s="164">
        <v>9.9000000000000005E-2</v>
      </c>
      <c r="AC180" s="175">
        <v>77</v>
      </c>
      <c r="AD180" s="176">
        <v>16.55</v>
      </c>
      <c r="AE180" s="176">
        <v>8.9999999999999993E-3</v>
      </c>
      <c r="AF180" s="175">
        <v>77</v>
      </c>
      <c r="AG180" s="176">
        <v>39.191000000000003</v>
      </c>
      <c r="AH180" s="176">
        <v>1E-3</v>
      </c>
      <c r="AI180" s="175">
        <v>77</v>
      </c>
      <c r="AJ180" s="175">
        <v>96</v>
      </c>
      <c r="AK180" s="164">
        <v>2</v>
      </c>
      <c r="AL180" s="227">
        <v>7.1999999999999998E-3</v>
      </c>
      <c r="AM180" s="175">
        <v>44</v>
      </c>
      <c r="AN180" s="175">
        <v>77</v>
      </c>
      <c r="AO180" s="175">
        <v>41</v>
      </c>
      <c r="AP180" s="164">
        <v>2</v>
      </c>
      <c r="AQ180" s="178">
        <v>9.0300000000000005E-2</v>
      </c>
      <c r="AR180" s="175">
        <v>38</v>
      </c>
      <c r="AS180" s="175">
        <v>77</v>
      </c>
      <c r="AT180" s="175">
        <v>187</v>
      </c>
      <c r="AU180" s="164">
        <v>6.5</v>
      </c>
      <c r="AV180" s="179">
        <v>1.66E-6</v>
      </c>
      <c r="AW180" s="209">
        <v>46</v>
      </c>
    </row>
    <row r="181" spans="1:49" ht="16" customHeight="1" x14ac:dyDescent="0.15">
      <c r="A181" s="28" t="s">
        <v>516</v>
      </c>
      <c r="B181" s="225">
        <v>87</v>
      </c>
      <c r="C181" s="28">
        <v>13</v>
      </c>
      <c r="D181" s="28" t="s">
        <v>19</v>
      </c>
      <c r="E181" s="28">
        <v>3</v>
      </c>
      <c r="F181" s="28">
        <v>11</v>
      </c>
      <c r="G181" s="28">
        <v>2019</v>
      </c>
      <c r="H181" s="29">
        <v>34.681333333333335</v>
      </c>
      <c r="I181" s="35">
        <v>26.897666666666666</v>
      </c>
      <c r="J181" s="30">
        <v>4.5010000000000003</v>
      </c>
      <c r="K181" s="31">
        <v>16.559799999999999</v>
      </c>
      <c r="L181" s="31">
        <v>39.1907</v>
      </c>
      <c r="M181" s="31">
        <v>0.1303</v>
      </c>
      <c r="N181" s="31">
        <v>86.462500000000006</v>
      </c>
      <c r="O181" s="31">
        <v>242.136</v>
      </c>
      <c r="P181" s="31">
        <v>16.559000000000001</v>
      </c>
      <c r="Q181" s="226">
        <v>28.841999999999999</v>
      </c>
      <c r="R181" s="34" t="s">
        <v>966</v>
      </c>
      <c r="S181" s="34" t="s">
        <v>935</v>
      </c>
      <c r="U181" s="34" t="s">
        <v>966</v>
      </c>
      <c r="Y181" s="174">
        <v>4064</v>
      </c>
      <c r="Z181" s="174">
        <v>77</v>
      </c>
      <c r="AA181" s="164">
        <v>4.4080000000000004</v>
      </c>
      <c r="AB181" s="164">
        <v>9.9000000000000005E-2</v>
      </c>
      <c r="AC181" s="175">
        <v>77</v>
      </c>
      <c r="AD181" s="176">
        <v>16.55</v>
      </c>
      <c r="AE181" s="176">
        <v>8.9999999999999993E-3</v>
      </c>
      <c r="AF181" s="175">
        <v>77</v>
      </c>
      <c r="AG181" s="176">
        <v>39.191000000000003</v>
      </c>
      <c r="AH181" s="176">
        <v>1E-3</v>
      </c>
      <c r="AI181" s="175">
        <v>77</v>
      </c>
      <c r="AJ181" s="175">
        <v>96</v>
      </c>
      <c r="AK181" s="164">
        <v>2</v>
      </c>
      <c r="AL181" s="227">
        <v>7.1999999999999998E-3</v>
      </c>
      <c r="AM181" s="175">
        <v>44</v>
      </c>
      <c r="AN181" s="175">
        <v>77</v>
      </c>
      <c r="AO181" s="175">
        <v>41</v>
      </c>
      <c r="AP181" s="164">
        <v>2</v>
      </c>
      <c r="AQ181" s="178">
        <v>9.0300000000000005E-2</v>
      </c>
      <c r="AR181" s="175">
        <v>38</v>
      </c>
      <c r="AS181" s="175">
        <v>77</v>
      </c>
      <c r="AT181" s="175">
        <v>187</v>
      </c>
      <c r="AU181" s="164">
        <v>6.5</v>
      </c>
      <c r="AV181" s="179">
        <v>1.66E-6</v>
      </c>
      <c r="AW181" s="209">
        <v>46</v>
      </c>
    </row>
    <row r="182" spans="1:49" s="46" customFormat="1" ht="16" customHeight="1" x14ac:dyDescent="0.15">
      <c r="A182" s="37" t="s">
        <v>516</v>
      </c>
      <c r="B182" s="230">
        <v>90</v>
      </c>
      <c r="C182" s="37">
        <v>8</v>
      </c>
      <c r="D182" s="37" t="s">
        <v>122</v>
      </c>
      <c r="E182" s="37">
        <v>3</v>
      </c>
      <c r="F182" s="37">
        <v>12</v>
      </c>
      <c r="G182" s="37">
        <v>2019</v>
      </c>
      <c r="H182" s="38">
        <v>34.681333333333335</v>
      </c>
      <c r="I182" s="39">
        <v>26.896833333333333</v>
      </c>
      <c r="J182" s="40">
        <v>149.71600000000001</v>
      </c>
      <c r="K182" s="41">
        <v>15.4633</v>
      </c>
      <c r="L182" s="41">
        <v>39.119199999999999</v>
      </c>
      <c r="M182" s="41">
        <v>2.18E-2</v>
      </c>
      <c r="N182" s="41">
        <v>89.503600000000006</v>
      </c>
      <c r="O182" s="41">
        <v>208.27099999999999</v>
      </c>
      <c r="P182" s="41">
        <v>15.439399999999999</v>
      </c>
      <c r="Q182" s="231">
        <v>29.051200000000001</v>
      </c>
      <c r="R182" s="45" t="s">
        <v>895</v>
      </c>
      <c r="S182" s="45" t="s">
        <v>948</v>
      </c>
      <c r="T182" s="45"/>
      <c r="U182" s="45"/>
      <c r="V182" s="45"/>
      <c r="W182" s="45"/>
      <c r="X182" s="57"/>
      <c r="Y182" s="60"/>
      <c r="Z182" s="60"/>
      <c r="AA182" s="158"/>
      <c r="AB182" s="158"/>
      <c r="AC182" s="166"/>
      <c r="AD182" s="155"/>
      <c r="AE182" s="155"/>
      <c r="AF182" s="166"/>
      <c r="AG182" s="155"/>
      <c r="AH182" s="155"/>
      <c r="AI182" s="166"/>
      <c r="AJ182" s="166"/>
      <c r="AK182" s="158"/>
      <c r="AL182" s="232"/>
      <c r="AM182" s="166"/>
      <c r="AN182" s="166"/>
      <c r="AO182" s="166"/>
      <c r="AP182" s="158"/>
      <c r="AQ182" s="169"/>
      <c r="AR182" s="166"/>
      <c r="AS182" s="166"/>
      <c r="AT182" s="166"/>
      <c r="AU182" s="158"/>
      <c r="AV182" s="172"/>
      <c r="AW182" s="210"/>
    </row>
    <row r="183" spans="1:49" ht="16" customHeight="1" x14ac:dyDescent="0.15">
      <c r="A183" s="28" t="s">
        <v>516</v>
      </c>
      <c r="B183" s="225">
        <v>90</v>
      </c>
      <c r="C183" s="28">
        <v>10</v>
      </c>
      <c r="D183" s="28" t="s">
        <v>122</v>
      </c>
      <c r="E183" s="28">
        <v>3</v>
      </c>
      <c r="F183" s="28">
        <v>12</v>
      </c>
      <c r="G183" s="28">
        <v>2019</v>
      </c>
      <c r="H183" s="29">
        <v>34.681333333333335</v>
      </c>
      <c r="I183" s="35">
        <v>26.896833333333333</v>
      </c>
      <c r="J183" s="30">
        <v>100.455</v>
      </c>
      <c r="K183" s="31">
        <v>15.744999999999999</v>
      </c>
      <c r="L183" s="31">
        <v>39.182600000000001</v>
      </c>
      <c r="M183" s="31">
        <v>7.7799999999999994E-2</v>
      </c>
      <c r="N183" s="31">
        <v>89.112700000000004</v>
      </c>
      <c r="O183" s="31">
        <v>224.89500000000001</v>
      </c>
      <c r="P183" s="31">
        <v>15.7288</v>
      </c>
      <c r="Q183" s="226">
        <v>29.032900000000001</v>
      </c>
      <c r="R183" s="34" t="s">
        <v>896</v>
      </c>
      <c r="S183" s="34" t="s">
        <v>948</v>
      </c>
    </row>
    <row r="184" spans="1:49" ht="16" customHeight="1" x14ac:dyDescent="0.15">
      <c r="A184" s="28" t="s">
        <v>516</v>
      </c>
      <c r="B184" s="225">
        <v>90</v>
      </c>
      <c r="C184" s="28">
        <v>12</v>
      </c>
      <c r="D184" s="28" t="s">
        <v>122</v>
      </c>
      <c r="E184" s="28">
        <v>3</v>
      </c>
      <c r="F184" s="28">
        <v>12</v>
      </c>
      <c r="G184" s="28">
        <v>2019</v>
      </c>
      <c r="H184" s="29">
        <v>34.681333333333335</v>
      </c>
      <c r="I184" s="35">
        <v>26.896833333333333</v>
      </c>
      <c r="J184" s="30">
        <v>74.456000000000003</v>
      </c>
      <c r="K184" s="31">
        <v>15.860799999999999</v>
      </c>
      <c r="L184" s="31">
        <v>39.190800000000003</v>
      </c>
      <c r="M184" s="31">
        <v>0.12809999999999999</v>
      </c>
      <c r="N184" s="31">
        <v>88.647999999999996</v>
      </c>
      <c r="O184" s="31">
        <v>226.42500000000001</v>
      </c>
      <c r="P184" s="31">
        <v>15.848699999999999</v>
      </c>
      <c r="Q184" s="226">
        <v>29.011099999999999</v>
      </c>
      <c r="R184" s="34" t="s">
        <v>897</v>
      </c>
      <c r="S184" s="34" t="s">
        <v>948</v>
      </c>
    </row>
    <row r="185" spans="1:49" ht="16" customHeight="1" x14ac:dyDescent="0.15">
      <c r="A185" s="28" t="s">
        <v>516</v>
      </c>
      <c r="B185" s="225">
        <v>90</v>
      </c>
      <c r="C185" s="28">
        <v>14</v>
      </c>
      <c r="D185" s="28" t="s">
        <v>122</v>
      </c>
      <c r="E185" s="28">
        <v>3</v>
      </c>
      <c r="F185" s="28">
        <v>12</v>
      </c>
      <c r="G185" s="28">
        <v>2019</v>
      </c>
      <c r="H185" s="29">
        <v>34.681333333333335</v>
      </c>
      <c r="I185" s="35">
        <v>26.896833333333333</v>
      </c>
      <c r="J185" s="30">
        <v>49.085000000000001</v>
      </c>
      <c r="K185" s="31">
        <v>16.019400000000001</v>
      </c>
      <c r="L185" s="31">
        <v>39.200200000000002</v>
      </c>
      <c r="M185" s="31">
        <v>0.1381</v>
      </c>
      <c r="N185" s="31">
        <v>88.363900000000001</v>
      </c>
      <c r="O185" s="31">
        <v>235.929</v>
      </c>
      <c r="P185" s="31">
        <v>16.011399999999998</v>
      </c>
      <c r="Q185" s="226">
        <v>28.98</v>
      </c>
      <c r="R185" s="34" t="s">
        <v>898</v>
      </c>
      <c r="S185" s="34" t="s">
        <v>948</v>
      </c>
    </row>
    <row r="186" spans="1:49" ht="16" customHeight="1" x14ac:dyDescent="0.15">
      <c r="A186" s="28" t="s">
        <v>516</v>
      </c>
      <c r="B186" s="225">
        <v>90</v>
      </c>
      <c r="C186" s="28">
        <v>16</v>
      </c>
      <c r="D186" s="28" t="s">
        <v>122</v>
      </c>
      <c r="E186" s="28">
        <v>3</v>
      </c>
      <c r="F186" s="28">
        <v>12</v>
      </c>
      <c r="G186" s="28">
        <v>2019</v>
      </c>
      <c r="H186" s="29">
        <v>34.681333333333335</v>
      </c>
      <c r="I186" s="35">
        <v>26.896833333333333</v>
      </c>
      <c r="J186" s="30">
        <v>29.984999999999999</v>
      </c>
      <c r="K186" s="31">
        <v>16.146699999999999</v>
      </c>
      <c r="L186" s="31">
        <v>39.192399999999999</v>
      </c>
      <c r="M186" s="31">
        <v>0.1164</v>
      </c>
      <c r="N186" s="31">
        <v>87.84</v>
      </c>
      <c r="O186" s="31">
        <v>240.45500000000001</v>
      </c>
      <c r="P186" s="31">
        <v>16.1417</v>
      </c>
      <c r="Q186" s="226">
        <v>28.943100000000001</v>
      </c>
      <c r="R186" s="34" t="s">
        <v>899</v>
      </c>
      <c r="S186" s="34" t="s">
        <v>948</v>
      </c>
    </row>
    <row r="187" spans="1:49" ht="16" customHeight="1" x14ac:dyDescent="0.15">
      <c r="A187" s="28" t="s">
        <v>516</v>
      </c>
      <c r="B187" s="225">
        <v>90</v>
      </c>
      <c r="C187" s="28">
        <v>17</v>
      </c>
      <c r="D187" s="28" t="s">
        <v>122</v>
      </c>
      <c r="E187" s="28">
        <v>3</v>
      </c>
      <c r="F187" s="28">
        <v>12</v>
      </c>
      <c r="G187" s="28">
        <v>2019</v>
      </c>
      <c r="H187" s="29">
        <v>34.681333333333335</v>
      </c>
      <c r="I187" s="35">
        <v>26.896833333333333</v>
      </c>
      <c r="J187" s="30">
        <v>19.594999999999999</v>
      </c>
      <c r="K187" s="31">
        <v>16.3489</v>
      </c>
      <c r="L187" s="31">
        <v>39.184199999999997</v>
      </c>
      <c r="M187" s="31">
        <v>0.1416</v>
      </c>
      <c r="N187" s="31">
        <v>87.081800000000001</v>
      </c>
      <c r="O187" s="31">
        <v>240.84399999999999</v>
      </c>
      <c r="P187" s="31">
        <v>16.345700000000001</v>
      </c>
      <c r="Q187" s="226">
        <v>28.888200000000001</v>
      </c>
      <c r="R187" s="34" t="s">
        <v>900</v>
      </c>
      <c r="S187" s="34" t="s">
        <v>948</v>
      </c>
    </row>
    <row r="188" spans="1:49" ht="16" customHeight="1" x14ac:dyDescent="0.15">
      <c r="A188" s="28" t="s">
        <v>516</v>
      </c>
      <c r="B188" s="225">
        <v>90</v>
      </c>
      <c r="C188" s="28">
        <v>19</v>
      </c>
      <c r="D188" s="28" t="s">
        <v>122</v>
      </c>
      <c r="E188" s="28">
        <v>3</v>
      </c>
      <c r="F188" s="28">
        <v>12</v>
      </c>
      <c r="G188" s="28">
        <v>2019</v>
      </c>
      <c r="H188" s="29">
        <v>34.681333333333335</v>
      </c>
      <c r="I188" s="35">
        <v>26.896833333333333</v>
      </c>
      <c r="J188" s="30">
        <v>9.2260000000000009</v>
      </c>
      <c r="K188" s="31">
        <v>16.6555</v>
      </c>
      <c r="L188" s="31">
        <v>39.230699999999999</v>
      </c>
      <c r="M188" s="31">
        <v>0.13919999999999999</v>
      </c>
      <c r="N188" s="31">
        <v>86.861699999999999</v>
      </c>
      <c r="O188" s="31">
        <v>238.08699999999999</v>
      </c>
      <c r="P188" s="31">
        <v>16.6539</v>
      </c>
      <c r="Q188" s="226">
        <v>28.849900000000002</v>
      </c>
      <c r="R188" s="34" t="s">
        <v>901</v>
      </c>
      <c r="S188" s="34" t="s">
        <v>948</v>
      </c>
    </row>
    <row r="189" spans="1:49" ht="16" customHeight="1" x14ac:dyDescent="0.15">
      <c r="A189" s="28" t="s">
        <v>516</v>
      </c>
      <c r="B189" s="225">
        <v>90</v>
      </c>
      <c r="C189" s="28">
        <v>21</v>
      </c>
      <c r="D189" s="28" t="s">
        <v>122</v>
      </c>
      <c r="E189" s="28">
        <v>3</v>
      </c>
      <c r="F189" s="28">
        <v>12</v>
      </c>
      <c r="G189" s="28">
        <v>2019</v>
      </c>
      <c r="H189" s="29">
        <v>34.681333333333335</v>
      </c>
      <c r="I189" s="35">
        <v>26.896833333333333</v>
      </c>
      <c r="J189" s="30">
        <v>4.8890000000000002</v>
      </c>
      <c r="K189" s="31">
        <v>16.650099999999998</v>
      </c>
      <c r="L189" s="31">
        <v>39.229799999999997</v>
      </c>
      <c r="M189" s="31">
        <v>0.14360000000000001</v>
      </c>
      <c r="N189" s="31">
        <v>86.836699999999993</v>
      </c>
      <c r="O189" s="31">
        <v>238.18199999999999</v>
      </c>
      <c r="P189" s="31">
        <v>16.6493</v>
      </c>
      <c r="Q189" s="226">
        <v>28.850300000000001</v>
      </c>
      <c r="R189" s="34" t="s">
        <v>902</v>
      </c>
      <c r="S189" s="34" t="s">
        <v>948</v>
      </c>
    </row>
    <row r="190" spans="1:49" s="46" customFormat="1" ht="16" customHeight="1" x14ac:dyDescent="0.15">
      <c r="A190" s="37" t="s">
        <v>516</v>
      </c>
      <c r="B190" s="230">
        <v>93</v>
      </c>
      <c r="C190" s="37">
        <v>15</v>
      </c>
      <c r="D190" s="37" t="s">
        <v>122</v>
      </c>
      <c r="E190" s="37">
        <v>3</v>
      </c>
      <c r="F190" s="37">
        <v>12</v>
      </c>
      <c r="G190" s="37">
        <v>2019</v>
      </c>
      <c r="H190" s="38">
        <v>34.938166666666667</v>
      </c>
      <c r="I190" s="39">
        <v>26.738833333333332</v>
      </c>
      <c r="J190" s="40">
        <v>124.661</v>
      </c>
      <c r="K190" s="41">
        <v>14.745200000000001</v>
      </c>
      <c r="L190" s="41">
        <v>38.978999999999999</v>
      </c>
      <c r="M190" s="41">
        <v>9.5999999999999992E-3</v>
      </c>
      <c r="N190" s="41">
        <v>89.596000000000004</v>
      </c>
      <c r="O190" s="41">
        <v>187.71100000000001</v>
      </c>
      <c r="P190" s="41">
        <v>14.726000000000001</v>
      </c>
      <c r="Q190" s="231">
        <v>29.105399999999999</v>
      </c>
      <c r="R190" s="45" t="s">
        <v>903</v>
      </c>
      <c r="S190" s="45" t="s">
        <v>946</v>
      </c>
      <c r="T190" s="45"/>
      <c r="U190" s="45"/>
      <c r="V190" s="45"/>
      <c r="W190" s="45"/>
      <c r="X190" s="57"/>
      <c r="Y190" s="60"/>
      <c r="Z190" s="60"/>
      <c r="AA190" s="158"/>
      <c r="AB190" s="158"/>
      <c r="AC190" s="166"/>
      <c r="AD190" s="155"/>
      <c r="AE190" s="155"/>
      <c r="AF190" s="166"/>
      <c r="AG190" s="155"/>
      <c r="AH190" s="155"/>
      <c r="AI190" s="166"/>
      <c r="AJ190" s="166"/>
      <c r="AK190" s="158"/>
      <c r="AL190" s="232"/>
      <c r="AM190" s="166"/>
      <c r="AN190" s="166"/>
      <c r="AO190" s="166"/>
      <c r="AP190" s="158"/>
      <c r="AQ190" s="169"/>
      <c r="AR190" s="166"/>
      <c r="AS190" s="166"/>
      <c r="AT190" s="166"/>
      <c r="AU190" s="158"/>
      <c r="AV190" s="172"/>
      <c r="AW190" s="210"/>
    </row>
    <row r="191" spans="1:49" ht="16" customHeight="1" x14ac:dyDescent="0.15">
      <c r="A191" s="28" t="s">
        <v>516</v>
      </c>
      <c r="B191" s="225">
        <v>93</v>
      </c>
      <c r="C191" s="28">
        <v>16</v>
      </c>
      <c r="D191" s="28" t="s">
        <v>122</v>
      </c>
      <c r="E191" s="28">
        <v>3</v>
      </c>
      <c r="F191" s="28">
        <v>12</v>
      </c>
      <c r="G191" s="28">
        <v>2019</v>
      </c>
      <c r="H191" s="29">
        <v>34.938166666666667</v>
      </c>
      <c r="I191" s="35">
        <v>26.738833333333332</v>
      </c>
      <c r="J191" s="30">
        <v>100.423</v>
      </c>
      <c r="K191" s="31">
        <v>15.0528</v>
      </c>
      <c r="L191" s="31">
        <v>39.047499999999999</v>
      </c>
      <c r="M191" s="31">
        <v>3.0700000000000002E-2</v>
      </c>
      <c r="N191" s="31">
        <v>89.410200000000003</v>
      </c>
      <c r="O191" s="31">
        <v>200.126</v>
      </c>
      <c r="P191" s="31">
        <v>15.037100000000001</v>
      </c>
      <c r="Q191" s="226">
        <v>29.088100000000001</v>
      </c>
      <c r="R191" s="34" t="s">
        <v>904</v>
      </c>
      <c r="S191" s="34" t="s">
        <v>946</v>
      </c>
    </row>
    <row r="192" spans="1:49" ht="16" customHeight="1" x14ac:dyDescent="0.15">
      <c r="A192" s="28" t="s">
        <v>516</v>
      </c>
      <c r="B192" s="225">
        <v>93</v>
      </c>
      <c r="C192" s="28">
        <v>17</v>
      </c>
      <c r="D192" s="28" t="s">
        <v>122</v>
      </c>
      <c r="E192" s="28">
        <v>3</v>
      </c>
      <c r="F192" s="28">
        <v>12</v>
      </c>
      <c r="G192" s="28">
        <v>2019</v>
      </c>
      <c r="H192" s="29">
        <v>34.938166666666667</v>
      </c>
      <c r="I192" s="35">
        <v>26.738833333333332</v>
      </c>
      <c r="J192" s="30">
        <v>75.057000000000002</v>
      </c>
      <c r="K192" s="31">
        <v>15.1418</v>
      </c>
      <c r="L192" s="31">
        <v>39.046599999999998</v>
      </c>
      <c r="M192" s="31">
        <v>1.17E-2</v>
      </c>
      <c r="N192" s="31">
        <v>89.589100000000002</v>
      </c>
      <c r="O192" s="31">
        <v>195.42099999999999</v>
      </c>
      <c r="P192" s="31">
        <v>15.13</v>
      </c>
      <c r="Q192" s="226">
        <v>29.066199999999998</v>
      </c>
      <c r="R192" s="34" t="s">
        <v>905</v>
      </c>
      <c r="S192" s="34" t="s">
        <v>946</v>
      </c>
    </row>
    <row r="193" spans="1:49" ht="16" customHeight="1" x14ac:dyDescent="0.15">
      <c r="A193" s="28" t="s">
        <v>516</v>
      </c>
      <c r="B193" s="225">
        <v>93</v>
      </c>
      <c r="C193" s="28">
        <v>19</v>
      </c>
      <c r="D193" s="28" t="s">
        <v>122</v>
      </c>
      <c r="E193" s="28">
        <v>3</v>
      </c>
      <c r="F193" s="28">
        <v>12</v>
      </c>
      <c r="G193" s="28">
        <v>2019</v>
      </c>
      <c r="H193" s="29">
        <v>34.938166666666667</v>
      </c>
      <c r="I193" s="35">
        <v>26.738833333333332</v>
      </c>
      <c r="J193" s="30">
        <v>49.603000000000002</v>
      </c>
      <c r="K193" s="31">
        <v>15.522600000000001</v>
      </c>
      <c r="L193" s="31">
        <v>39.129600000000003</v>
      </c>
      <c r="M193" s="31">
        <v>4.9599999999999998E-2</v>
      </c>
      <c r="N193" s="31">
        <v>89.141099999999994</v>
      </c>
      <c r="O193" s="31">
        <v>212.375</v>
      </c>
      <c r="P193" s="31">
        <v>15.5146</v>
      </c>
      <c r="Q193" s="226">
        <v>29.041799999999999</v>
      </c>
      <c r="R193" s="34" t="s">
        <v>906</v>
      </c>
      <c r="S193" s="34" t="s">
        <v>946</v>
      </c>
    </row>
    <row r="194" spans="1:49" ht="16" customHeight="1" x14ac:dyDescent="0.15">
      <c r="A194" s="28" t="s">
        <v>516</v>
      </c>
      <c r="B194" s="225">
        <v>93</v>
      </c>
      <c r="C194" s="28">
        <v>20</v>
      </c>
      <c r="D194" s="28" t="s">
        <v>122</v>
      </c>
      <c r="E194" s="28">
        <v>3</v>
      </c>
      <c r="F194" s="28">
        <v>12</v>
      </c>
      <c r="G194" s="28">
        <v>2019</v>
      </c>
      <c r="H194" s="29">
        <v>34.938166666666667</v>
      </c>
      <c r="I194" s="35">
        <v>26.738833333333332</v>
      </c>
      <c r="J194" s="30">
        <v>30.501999999999999</v>
      </c>
      <c r="K194" s="31">
        <v>15.768599999999999</v>
      </c>
      <c r="L194" s="31">
        <v>39.167400000000001</v>
      </c>
      <c r="M194" s="31">
        <v>0.189</v>
      </c>
      <c r="N194" s="31">
        <v>87.974500000000006</v>
      </c>
      <c r="O194" s="31">
        <v>222.02799999999999</v>
      </c>
      <c r="P194" s="31">
        <v>15.7637</v>
      </c>
      <c r="Q194" s="226">
        <v>29.013000000000002</v>
      </c>
      <c r="R194" s="34" t="s">
        <v>907</v>
      </c>
      <c r="S194" s="34" t="s">
        <v>946</v>
      </c>
    </row>
    <row r="195" spans="1:49" ht="16" customHeight="1" x14ac:dyDescent="0.15">
      <c r="A195" s="28" t="s">
        <v>516</v>
      </c>
      <c r="B195" s="225">
        <v>93</v>
      </c>
      <c r="C195" s="28">
        <v>21</v>
      </c>
      <c r="D195" s="28" t="s">
        <v>122</v>
      </c>
      <c r="E195" s="28">
        <v>3</v>
      </c>
      <c r="F195" s="28">
        <v>12</v>
      </c>
      <c r="G195" s="28">
        <v>2019</v>
      </c>
      <c r="H195" s="29">
        <v>34.938166666666667</v>
      </c>
      <c r="I195" s="35">
        <v>26.738833333333332</v>
      </c>
      <c r="J195" s="30">
        <v>19.763999999999999</v>
      </c>
      <c r="K195" s="31">
        <v>16.077000000000002</v>
      </c>
      <c r="L195" s="31">
        <v>39.2042</v>
      </c>
      <c r="M195" s="31">
        <v>0.1943</v>
      </c>
      <c r="N195" s="31">
        <v>87.330799999999996</v>
      </c>
      <c r="O195" s="31">
        <v>227.077</v>
      </c>
      <c r="P195" s="31">
        <v>16.073799999999999</v>
      </c>
      <c r="Q195" s="226">
        <v>28.968299999999999</v>
      </c>
      <c r="R195" s="34" t="s">
        <v>908</v>
      </c>
      <c r="S195" s="34" t="s">
        <v>946</v>
      </c>
    </row>
    <row r="196" spans="1:49" ht="16" customHeight="1" x14ac:dyDescent="0.15">
      <c r="A196" s="28" t="s">
        <v>516</v>
      </c>
      <c r="B196" s="225">
        <v>93</v>
      </c>
      <c r="C196" s="28">
        <v>24</v>
      </c>
      <c r="D196" s="28" t="s">
        <v>122</v>
      </c>
      <c r="E196" s="28">
        <v>3</v>
      </c>
      <c r="F196" s="28">
        <v>12</v>
      </c>
      <c r="G196" s="28">
        <v>2019</v>
      </c>
      <c r="H196" s="29">
        <v>34.938166666666667</v>
      </c>
      <c r="I196" s="35">
        <v>26.738833333333332</v>
      </c>
      <c r="J196" s="30">
        <v>4.726</v>
      </c>
      <c r="K196" s="31">
        <v>16.648099999999999</v>
      </c>
      <c r="L196" s="31">
        <v>39.269100000000002</v>
      </c>
      <c r="M196" s="31">
        <v>0.16289999999999999</v>
      </c>
      <c r="N196" s="31">
        <v>86.987899999999996</v>
      </c>
      <c r="O196" s="31">
        <v>233.505</v>
      </c>
      <c r="P196" s="31">
        <v>16.647300000000001</v>
      </c>
      <c r="Q196" s="226">
        <v>28.8811</v>
      </c>
      <c r="R196" s="34" t="s">
        <v>909</v>
      </c>
      <c r="S196" s="34" t="s">
        <v>946</v>
      </c>
    </row>
    <row r="197" spans="1:49" s="46" customFormat="1" ht="16" customHeight="1" x14ac:dyDescent="0.15">
      <c r="A197" s="37" t="s">
        <v>516</v>
      </c>
      <c r="B197" s="230">
        <v>111</v>
      </c>
      <c r="C197" s="37">
        <v>8</v>
      </c>
      <c r="D197" s="37" t="s">
        <v>122</v>
      </c>
      <c r="E197" s="37">
        <v>3</v>
      </c>
      <c r="F197" s="37">
        <v>14</v>
      </c>
      <c r="G197" s="37">
        <v>2019</v>
      </c>
      <c r="H197" s="38">
        <v>33.964833333333331</v>
      </c>
      <c r="I197" s="39">
        <v>27.321666666666665</v>
      </c>
      <c r="J197" s="40">
        <v>249.64599999999999</v>
      </c>
      <c r="K197" s="41">
        <v>14.524699999999999</v>
      </c>
      <c r="L197" s="41">
        <v>38.955399999999997</v>
      </c>
      <c r="M197" s="41">
        <v>5.8999999999999999E-3</v>
      </c>
      <c r="N197" s="41">
        <v>89.745699999999999</v>
      </c>
      <c r="O197" s="41">
        <v>191.11099999999999</v>
      </c>
      <c r="P197" s="41">
        <v>14.4864</v>
      </c>
      <c r="Q197" s="231">
        <v>29.140599999999999</v>
      </c>
      <c r="R197" s="45" t="s">
        <v>910</v>
      </c>
      <c r="S197" s="45" t="s">
        <v>949</v>
      </c>
      <c r="T197" s="45"/>
      <c r="U197" s="45"/>
      <c r="V197" s="45"/>
      <c r="W197" s="45"/>
      <c r="X197" s="57"/>
      <c r="Y197" s="60"/>
      <c r="Z197" s="60"/>
      <c r="AA197" s="158"/>
      <c r="AB197" s="158"/>
      <c r="AC197" s="166"/>
      <c r="AD197" s="155"/>
      <c r="AE197" s="155"/>
      <c r="AF197" s="166"/>
      <c r="AG197" s="155"/>
      <c r="AH197" s="155"/>
      <c r="AI197" s="166"/>
      <c r="AJ197" s="166"/>
      <c r="AK197" s="158"/>
      <c r="AL197" s="232"/>
      <c r="AM197" s="166"/>
      <c r="AN197" s="166"/>
      <c r="AO197" s="166"/>
      <c r="AP197" s="158"/>
      <c r="AQ197" s="169"/>
      <c r="AR197" s="166"/>
      <c r="AS197" s="166"/>
      <c r="AT197" s="166"/>
      <c r="AU197" s="158"/>
      <c r="AV197" s="172"/>
      <c r="AW197" s="210"/>
    </row>
    <row r="198" spans="1:49" ht="16" customHeight="1" x14ac:dyDescent="0.15">
      <c r="A198" s="28" t="s">
        <v>516</v>
      </c>
      <c r="B198" s="225">
        <v>111</v>
      </c>
      <c r="C198" s="28">
        <v>9</v>
      </c>
      <c r="D198" s="28" t="s">
        <v>122</v>
      </c>
      <c r="E198" s="28">
        <v>3</v>
      </c>
      <c r="F198" s="28">
        <v>14</v>
      </c>
      <c r="G198" s="28">
        <v>2019</v>
      </c>
      <c r="H198" s="29">
        <v>33.964833333333331</v>
      </c>
      <c r="I198" s="35">
        <v>27.321666666666665</v>
      </c>
      <c r="J198" s="30">
        <v>200.071</v>
      </c>
      <c r="K198" s="31">
        <v>14.791499999999999</v>
      </c>
      <c r="L198" s="31">
        <v>39.018099999999997</v>
      </c>
      <c r="M198" s="31">
        <v>9.5999999999999992E-3</v>
      </c>
      <c r="N198" s="31">
        <v>89.673299999999998</v>
      </c>
      <c r="O198" s="31">
        <v>201.26499999999999</v>
      </c>
      <c r="P198" s="31">
        <v>14.7605</v>
      </c>
      <c r="Q198" s="226">
        <v>29.127800000000001</v>
      </c>
      <c r="R198" s="34" t="s">
        <v>911</v>
      </c>
      <c r="S198" s="34" t="s">
        <v>949</v>
      </c>
    </row>
    <row r="199" spans="1:49" ht="16" customHeight="1" x14ac:dyDescent="0.15">
      <c r="A199" s="28" t="s">
        <v>516</v>
      </c>
      <c r="B199" s="225">
        <v>111</v>
      </c>
      <c r="C199" s="28">
        <v>12</v>
      </c>
      <c r="D199" s="28" t="s">
        <v>122</v>
      </c>
      <c r="E199" s="28">
        <v>3</v>
      </c>
      <c r="F199" s="28">
        <v>14</v>
      </c>
      <c r="G199" s="28">
        <v>2019</v>
      </c>
      <c r="H199" s="29">
        <v>33.964833333333331</v>
      </c>
      <c r="I199" s="35">
        <v>27.321666666666665</v>
      </c>
      <c r="J199" s="30">
        <v>124.117</v>
      </c>
      <c r="K199" s="31">
        <v>15.1906</v>
      </c>
      <c r="L199" s="31">
        <v>39.1021</v>
      </c>
      <c r="M199" s="31">
        <v>5.1299999999999998E-2</v>
      </c>
      <c r="N199" s="31">
        <v>89.259500000000003</v>
      </c>
      <c r="O199" s="31">
        <v>214.93799999999999</v>
      </c>
      <c r="P199" s="31">
        <v>15.170999999999999</v>
      </c>
      <c r="Q199" s="226">
        <v>29.099699999999999</v>
      </c>
      <c r="R199" s="34" t="s">
        <v>912</v>
      </c>
      <c r="S199" s="34" t="s">
        <v>949</v>
      </c>
    </row>
    <row r="200" spans="1:49" ht="16" customHeight="1" x14ac:dyDescent="0.15">
      <c r="A200" s="28" t="s">
        <v>516</v>
      </c>
      <c r="B200" s="225">
        <v>111</v>
      </c>
      <c r="C200" s="28">
        <v>13</v>
      </c>
      <c r="D200" s="28" t="s">
        <v>122</v>
      </c>
      <c r="E200" s="28">
        <v>3</v>
      </c>
      <c r="F200" s="28">
        <v>14</v>
      </c>
      <c r="G200" s="28">
        <v>2019</v>
      </c>
      <c r="H200" s="29">
        <v>33.964833333333331</v>
      </c>
      <c r="I200" s="35">
        <v>27.321666666666665</v>
      </c>
      <c r="J200" s="30">
        <v>100.411</v>
      </c>
      <c r="K200" s="31">
        <v>15.3169</v>
      </c>
      <c r="L200" s="31">
        <v>39.116399999999999</v>
      </c>
      <c r="M200" s="31">
        <v>0.1096</v>
      </c>
      <c r="N200" s="31">
        <v>88.598100000000002</v>
      </c>
      <c r="O200" s="31">
        <v>218.708</v>
      </c>
      <c r="P200" s="31">
        <v>15.301</v>
      </c>
      <c r="Q200" s="226">
        <v>29.081</v>
      </c>
      <c r="R200" s="34" t="s">
        <v>913</v>
      </c>
      <c r="S200" s="34" t="s">
        <v>949</v>
      </c>
    </row>
    <row r="201" spans="1:49" ht="16" customHeight="1" x14ac:dyDescent="0.15">
      <c r="A201" s="28" t="s">
        <v>516</v>
      </c>
      <c r="B201" s="225">
        <v>111</v>
      </c>
      <c r="C201" s="28">
        <v>15</v>
      </c>
      <c r="D201" s="28" t="s">
        <v>122</v>
      </c>
      <c r="E201" s="28">
        <v>3</v>
      </c>
      <c r="F201" s="28">
        <v>14</v>
      </c>
      <c r="G201" s="28">
        <v>2019</v>
      </c>
      <c r="H201" s="29">
        <v>33.964833333333331</v>
      </c>
      <c r="I201" s="35">
        <v>27.321666666666665</v>
      </c>
      <c r="J201" s="30">
        <v>75.174000000000007</v>
      </c>
      <c r="K201" s="31">
        <v>15.629</v>
      </c>
      <c r="L201" s="31">
        <v>39.177300000000002</v>
      </c>
      <c r="M201" s="31">
        <v>0.1862</v>
      </c>
      <c r="N201" s="31">
        <v>88.249899999999997</v>
      </c>
      <c r="O201" s="31">
        <v>227.37799999999999</v>
      </c>
      <c r="P201" s="31">
        <v>15.616899999999999</v>
      </c>
      <c r="Q201" s="226">
        <v>29.0549</v>
      </c>
      <c r="R201" s="34" t="s">
        <v>914</v>
      </c>
      <c r="S201" s="34" t="s">
        <v>949</v>
      </c>
    </row>
    <row r="202" spans="1:49" ht="16" customHeight="1" x14ac:dyDescent="0.15">
      <c r="A202" s="28" t="s">
        <v>516</v>
      </c>
      <c r="B202" s="225">
        <v>111</v>
      </c>
      <c r="C202" s="28">
        <v>16</v>
      </c>
      <c r="D202" s="28" t="s">
        <v>122</v>
      </c>
      <c r="E202" s="28">
        <v>3</v>
      </c>
      <c r="F202" s="28">
        <v>14</v>
      </c>
      <c r="G202" s="28">
        <v>2019</v>
      </c>
      <c r="H202" s="29">
        <v>33.964833333333331</v>
      </c>
      <c r="I202" s="35">
        <v>27.321666666666665</v>
      </c>
      <c r="J202" s="30">
        <v>49.744999999999997</v>
      </c>
      <c r="K202" s="31">
        <v>16.053999999999998</v>
      </c>
      <c r="L202" s="31">
        <v>39.216099999999997</v>
      </c>
      <c r="M202" s="31">
        <v>0.17899999999999999</v>
      </c>
      <c r="N202" s="31">
        <v>87.362099999999998</v>
      </c>
      <c r="O202" s="31">
        <v>235.608</v>
      </c>
      <c r="P202" s="31">
        <v>16.0459</v>
      </c>
      <c r="Q202" s="226">
        <v>28.984100000000002</v>
      </c>
      <c r="R202" s="34" t="s">
        <v>915</v>
      </c>
      <c r="S202" s="34" t="s">
        <v>949</v>
      </c>
    </row>
    <row r="203" spans="1:49" ht="16" customHeight="1" x14ac:dyDescent="0.15">
      <c r="A203" s="28" t="s">
        <v>516</v>
      </c>
      <c r="B203" s="225">
        <v>111</v>
      </c>
      <c r="C203" s="28">
        <v>18</v>
      </c>
      <c r="D203" s="28" t="s">
        <v>122</v>
      </c>
      <c r="E203" s="28">
        <v>3</v>
      </c>
      <c r="F203" s="28">
        <v>14</v>
      </c>
      <c r="G203" s="28">
        <v>2019</v>
      </c>
      <c r="H203" s="29">
        <v>33.964833333333331</v>
      </c>
      <c r="I203" s="35">
        <v>27.321666666666665</v>
      </c>
      <c r="J203" s="30">
        <v>29.341999999999999</v>
      </c>
      <c r="K203" s="31">
        <v>16.110299999999999</v>
      </c>
      <c r="L203" s="31">
        <v>39.214799999999997</v>
      </c>
      <c r="M203" s="31">
        <v>0.16070000000000001</v>
      </c>
      <c r="N203" s="31">
        <v>86.889099999999999</v>
      </c>
      <c r="O203" s="31">
        <v>235</v>
      </c>
      <c r="P203" s="31">
        <v>16.105499999999999</v>
      </c>
      <c r="Q203" s="226">
        <v>28.969000000000001</v>
      </c>
      <c r="R203" s="34" t="s">
        <v>916</v>
      </c>
      <c r="S203" s="34" t="s">
        <v>949</v>
      </c>
    </row>
    <row r="204" spans="1:49" ht="16" customHeight="1" x14ac:dyDescent="0.15">
      <c r="A204" s="28" t="s">
        <v>516</v>
      </c>
      <c r="B204" s="225">
        <v>111</v>
      </c>
      <c r="C204" s="28">
        <v>19</v>
      </c>
      <c r="D204" s="28" t="s">
        <v>122</v>
      </c>
      <c r="E204" s="28">
        <v>3</v>
      </c>
      <c r="F204" s="28">
        <v>14</v>
      </c>
      <c r="G204" s="28">
        <v>2019</v>
      </c>
      <c r="H204" s="29">
        <v>33.964833333333331</v>
      </c>
      <c r="I204" s="35">
        <v>27.321666666666665</v>
      </c>
      <c r="J204" s="30">
        <v>17.908999999999999</v>
      </c>
      <c r="K204" s="31">
        <v>16.116800000000001</v>
      </c>
      <c r="L204" s="31">
        <v>39.2164</v>
      </c>
      <c r="M204" s="31">
        <v>0.1588</v>
      </c>
      <c r="N204" s="31">
        <v>87.333200000000005</v>
      </c>
      <c r="O204" s="31">
        <v>235.846</v>
      </c>
      <c r="P204" s="31">
        <v>16.113900000000001</v>
      </c>
      <c r="Q204" s="226">
        <v>28.9682</v>
      </c>
      <c r="R204" s="34" t="s">
        <v>917</v>
      </c>
      <c r="S204" s="34" t="s">
        <v>949</v>
      </c>
    </row>
    <row r="205" spans="1:49" ht="16" customHeight="1" x14ac:dyDescent="0.15">
      <c r="A205" s="28" t="s">
        <v>516</v>
      </c>
      <c r="B205" s="225">
        <v>111</v>
      </c>
      <c r="C205" s="28">
        <v>20</v>
      </c>
      <c r="D205" s="28" t="s">
        <v>122</v>
      </c>
      <c r="E205" s="28">
        <v>3</v>
      </c>
      <c r="F205" s="28">
        <v>14</v>
      </c>
      <c r="G205" s="28">
        <v>2019</v>
      </c>
      <c r="H205" s="29">
        <v>33.964833333333331</v>
      </c>
      <c r="I205" s="35">
        <v>27.321666666666665</v>
      </c>
      <c r="J205" s="30">
        <v>5.2720000000000002</v>
      </c>
      <c r="K205" s="31">
        <v>16.1173</v>
      </c>
      <c r="L205" s="31">
        <v>39.216500000000003</v>
      </c>
      <c r="M205" s="31">
        <v>0.13950000000000001</v>
      </c>
      <c r="N205" s="31">
        <v>87.207999999999998</v>
      </c>
      <c r="O205" s="31">
        <v>236.01900000000001</v>
      </c>
      <c r="P205" s="31">
        <v>16.116499999999998</v>
      </c>
      <c r="Q205" s="226">
        <v>28.967700000000001</v>
      </c>
      <c r="R205" s="34" t="s">
        <v>918</v>
      </c>
      <c r="S205" s="34" t="s">
        <v>949</v>
      </c>
    </row>
    <row r="206" spans="1:49" s="46" customFormat="1" ht="16" customHeight="1" x14ac:dyDescent="0.15">
      <c r="A206" s="37" t="s">
        <v>516</v>
      </c>
      <c r="B206" s="230">
        <v>116</v>
      </c>
      <c r="C206" s="37">
        <v>5</v>
      </c>
      <c r="D206" s="37" t="s">
        <v>122</v>
      </c>
      <c r="E206" s="37">
        <v>3</v>
      </c>
      <c r="F206" s="37">
        <v>15</v>
      </c>
      <c r="G206" s="37">
        <v>2019</v>
      </c>
      <c r="H206" s="38">
        <v>34.6815</v>
      </c>
      <c r="I206" s="39">
        <v>26.9</v>
      </c>
      <c r="J206" s="40">
        <v>200.346</v>
      </c>
      <c r="K206" s="41">
        <v>14.899100000000001</v>
      </c>
      <c r="L206" s="41">
        <v>39.011200000000002</v>
      </c>
      <c r="M206" s="41">
        <v>8.0999999999999996E-3</v>
      </c>
      <c r="N206" s="41">
        <v>89.615600000000001</v>
      </c>
      <c r="O206" s="41">
        <v>191.51</v>
      </c>
      <c r="P206" s="41">
        <v>14.867900000000001</v>
      </c>
      <c r="Q206" s="231">
        <v>29.098299999999998</v>
      </c>
      <c r="R206" s="45" t="s">
        <v>919</v>
      </c>
      <c r="S206" s="45" t="s">
        <v>947</v>
      </c>
      <c r="T206" s="45"/>
      <c r="U206" s="45"/>
      <c r="V206" s="45"/>
      <c r="W206" s="45"/>
      <c r="X206" s="57"/>
      <c r="Y206" s="60"/>
      <c r="Z206" s="60"/>
      <c r="AA206" s="158"/>
      <c r="AB206" s="158"/>
      <c r="AC206" s="166"/>
      <c r="AD206" s="155"/>
      <c r="AE206" s="155"/>
      <c r="AF206" s="166"/>
      <c r="AG206" s="155"/>
      <c r="AH206" s="155"/>
      <c r="AI206" s="166"/>
      <c r="AJ206" s="166"/>
      <c r="AK206" s="158"/>
      <c r="AL206" s="232"/>
      <c r="AM206" s="166"/>
      <c r="AN206" s="166"/>
      <c r="AO206" s="166"/>
      <c r="AP206" s="158"/>
      <c r="AQ206" s="169"/>
      <c r="AR206" s="166"/>
      <c r="AS206" s="166"/>
      <c r="AT206" s="166"/>
      <c r="AU206" s="158"/>
      <c r="AV206" s="172"/>
      <c r="AW206" s="210"/>
    </row>
    <row r="207" spans="1:49" ht="16" customHeight="1" x14ac:dyDescent="0.15">
      <c r="A207" s="28" t="s">
        <v>516</v>
      </c>
      <c r="B207" s="225">
        <v>116</v>
      </c>
      <c r="C207" s="28">
        <v>6</v>
      </c>
      <c r="D207" s="28" t="s">
        <v>122</v>
      </c>
      <c r="E207" s="28">
        <v>3</v>
      </c>
      <c r="F207" s="28">
        <v>15</v>
      </c>
      <c r="G207" s="28">
        <v>2019</v>
      </c>
      <c r="H207" s="29">
        <v>34.6815</v>
      </c>
      <c r="I207" s="35">
        <v>26.9</v>
      </c>
      <c r="J207" s="30">
        <v>174.708</v>
      </c>
      <c r="K207" s="31">
        <v>15.072100000000001</v>
      </c>
      <c r="L207" s="31">
        <v>39.044600000000003</v>
      </c>
      <c r="M207" s="31">
        <v>1.2500000000000001E-2</v>
      </c>
      <c r="N207" s="31">
        <v>89.538300000000007</v>
      </c>
      <c r="O207" s="31">
        <v>196.14</v>
      </c>
      <c r="P207" s="31">
        <v>15.044600000000001</v>
      </c>
      <c r="Q207" s="226">
        <v>29.084099999999999</v>
      </c>
      <c r="R207" s="34" t="s">
        <v>920</v>
      </c>
      <c r="S207" s="34" t="s">
        <v>947</v>
      </c>
    </row>
    <row r="208" spans="1:49" ht="16" customHeight="1" x14ac:dyDescent="0.15">
      <c r="A208" s="28" t="s">
        <v>516</v>
      </c>
      <c r="B208" s="225">
        <v>116</v>
      </c>
      <c r="C208" s="28">
        <v>8</v>
      </c>
      <c r="D208" s="28" t="s">
        <v>122</v>
      </c>
      <c r="E208" s="28">
        <v>3</v>
      </c>
      <c r="F208" s="28">
        <v>15</v>
      </c>
      <c r="G208" s="28">
        <v>2019</v>
      </c>
      <c r="H208" s="29">
        <v>34.6815</v>
      </c>
      <c r="I208" s="35">
        <v>26.9</v>
      </c>
      <c r="J208" s="30">
        <v>124.104</v>
      </c>
      <c r="K208" s="31">
        <v>15.7209</v>
      </c>
      <c r="L208" s="31">
        <v>39.193399999999997</v>
      </c>
      <c r="M208" s="31">
        <v>6.2600000000000003E-2</v>
      </c>
      <c r="N208" s="31">
        <v>88.879400000000004</v>
      </c>
      <c r="O208" s="31">
        <v>224.32599999999999</v>
      </c>
      <c r="P208" s="31">
        <v>15.700900000000001</v>
      </c>
      <c r="Q208" s="226">
        <v>29.047699999999999</v>
      </c>
      <c r="R208" s="34" t="s">
        <v>921</v>
      </c>
      <c r="S208" s="34" t="s">
        <v>947</v>
      </c>
    </row>
    <row r="209" spans="1:49" ht="16" customHeight="1" x14ac:dyDescent="0.15">
      <c r="A209" s="28" t="s">
        <v>516</v>
      </c>
      <c r="B209" s="225">
        <v>116</v>
      </c>
      <c r="C209" s="28">
        <v>9</v>
      </c>
      <c r="D209" s="28" t="s">
        <v>122</v>
      </c>
      <c r="E209" s="28">
        <v>3</v>
      </c>
      <c r="F209" s="28">
        <v>15</v>
      </c>
      <c r="G209" s="28">
        <v>2019</v>
      </c>
      <c r="H209" s="29">
        <v>34.6815</v>
      </c>
      <c r="I209" s="35">
        <v>26.9</v>
      </c>
      <c r="J209" s="30">
        <v>100.04</v>
      </c>
      <c r="K209" s="31">
        <v>15.73</v>
      </c>
      <c r="L209" s="31">
        <v>39.184399999999997</v>
      </c>
      <c r="M209" s="31">
        <v>9.7299999999999998E-2</v>
      </c>
      <c r="N209" s="31">
        <v>88.761499999999998</v>
      </c>
      <c r="O209" s="31">
        <v>222.096</v>
      </c>
      <c r="P209" s="31">
        <v>15.713900000000001</v>
      </c>
      <c r="Q209" s="226">
        <v>29.037700000000001</v>
      </c>
      <c r="R209" s="34" t="s">
        <v>922</v>
      </c>
      <c r="S209" s="34" t="s">
        <v>947</v>
      </c>
    </row>
    <row r="210" spans="1:49" ht="16" customHeight="1" x14ac:dyDescent="0.15">
      <c r="A210" s="28" t="s">
        <v>516</v>
      </c>
      <c r="B210" s="225">
        <v>116</v>
      </c>
      <c r="C210" s="28">
        <v>11</v>
      </c>
      <c r="D210" s="28" t="s">
        <v>122</v>
      </c>
      <c r="E210" s="28">
        <v>3</v>
      </c>
      <c r="F210" s="28">
        <v>15</v>
      </c>
      <c r="G210" s="28">
        <v>2019</v>
      </c>
      <c r="H210" s="29">
        <v>34.6815</v>
      </c>
      <c r="I210" s="35">
        <v>26.9</v>
      </c>
      <c r="J210" s="30">
        <v>74.528999999999996</v>
      </c>
      <c r="K210" s="31">
        <v>15.844200000000001</v>
      </c>
      <c r="L210" s="31">
        <v>39.201900000000002</v>
      </c>
      <c r="M210" s="31">
        <v>4.7399999999999998E-2</v>
      </c>
      <c r="N210" s="31">
        <v>89.131299999999996</v>
      </c>
      <c r="O210" s="31">
        <v>221.02500000000001</v>
      </c>
      <c r="P210" s="31">
        <v>15.832100000000001</v>
      </c>
      <c r="Q210" s="226">
        <v>29.023499999999999</v>
      </c>
      <c r="R210" s="34" t="s">
        <v>923</v>
      </c>
      <c r="S210" s="34" t="s">
        <v>947</v>
      </c>
    </row>
    <row r="211" spans="1:49" ht="16" customHeight="1" x14ac:dyDescent="0.15">
      <c r="A211" s="28" t="s">
        <v>516</v>
      </c>
      <c r="B211" s="225">
        <v>116</v>
      </c>
      <c r="C211" s="28">
        <v>13</v>
      </c>
      <c r="D211" s="28" t="s">
        <v>122</v>
      </c>
      <c r="E211" s="28">
        <v>3</v>
      </c>
      <c r="F211" s="28">
        <v>15</v>
      </c>
      <c r="G211" s="28">
        <v>2019</v>
      </c>
      <c r="H211" s="29">
        <v>34.6815</v>
      </c>
      <c r="I211" s="35">
        <v>26.9</v>
      </c>
      <c r="J211" s="30">
        <v>49.545999999999999</v>
      </c>
      <c r="K211" s="31">
        <v>16.083500000000001</v>
      </c>
      <c r="L211" s="31">
        <v>39.217100000000002</v>
      </c>
      <c r="M211" s="31">
        <v>0.12379999999999999</v>
      </c>
      <c r="N211" s="31">
        <v>88.388800000000003</v>
      </c>
      <c r="O211" s="31">
        <v>230.47300000000001</v>
      </c>
      <c r="P211" s="31">
        <v>16.075399999999998</v>
      </c>
      <c r="Q211" s="226">
        <v>28.977900000000002</v>
      </c>
      <c r="R211" s="34" t="s">
        <v>924</v>
      </c>
      <c r="S211" s="34" t="s">
        <v>947</v>
      </c>
    </row>
    <row r="212" spans="1:49" ht="16" customHeight="1" x14ac:dyDescent="0.15">
      <c r="A212" s="28" t="s">
        <v>516</v>
      </c>
      <c r="B212" s="225">
        <v>116</v>
      </c>
      <c r="C212" s="28">
        <v>15</v>
      </c>
      <c r="D212" s="28" t="s">
        <v>122</v>
      </c>
      <c r="E212" s="28">
        <v>3</v>
      </c>
      <c r="F212" s="28">
        <v>15</v>
      </c>
      <c r="G212" s="28">
        <v>2019</v>
      </c>
      <c r="H212" s="29">
        <v>34.6815</v>
      </c>
      <c r="I212" s="35">
        <v>26.9</v>
      </c>
      <c r="J212" s="30">
        <v>29.763999999999999</v>
      </c>
      <c r="K212" s="31">
        <v>16.2163</v>
      </c>
      <c r="L212" s="31">
        <v>39.219700000000003</v>
      </c>
      <c r="M212" s="31">
        <v>0.1273</v>
      </c>
      <c r="N212" s="31">
        <v>88.4328</v>
      </c>
      <c r="O212" s="31">
        <v>232.51300000000001</v>
      </c>
      <c r="P212" s="31">
        <v>16.211400000000001</v>
      </c>
      <c r="Q212" s="226">
        <v>28.947600000000001</v>
      </c>
      <c r="R212" s="34" t="s">
        <v>925</v>
      </c>
      <c r="S212" s="34" t="s">
        <v>947</v>
      </c>
    </row>
    <row r="213" spans="1:49" ht="16" customHeight="1" x14ac:dyDescent="0.15">
      <c r="A213" s="28" t="s">
        <v>516</v>
      </c>
      <c r="B213" s="225">
        <v>116</v>
      </c>
      <c r="C213" s="28">
        <v>16</v>
      </c>
      <c r="D213" s="28" t="s">
        <v>122</v>
      </c>
      <c r="E213" s="28">
        <v>3</v>
      </c>
      <c r="F213" s="28">
        <v>15</v>
      </c>
      <c r="G213" s="28">
        <v>2019</v>
      </c>
      <c r="H213" s="29">
        <v>34.6815</v>
      </c>
      <c r="I213" s="35">
        <v>26.9</v>
      </c>
      <c r="J213" s="30">
        <v>19.809999999999999</v>
      </c>
      <c r="K213" s="31">
        <v>16.224499999999999</v>
      </c>
      <c r="L213" s="31">
        <v>39.22</v>
      </c>
      <c r="M213" s="31">
        <v>0.10920000000000001</v>
      </c>
      <c r="N213" s="31">
        <v>88.362899999999996</v>
      </c>
      <c r="O213" s="31">
        <v>233.363</v>
      </c>
      <c r="P213" s="31">
        <v>16.221299999999999</v>
      </c>
      <c r="Q213" s="226">
        <v>28.945499999999999</v>
      </c>
      <c r="R213" s="34" t="s">
        <v>926</v>
      </c>
      <c r="S213" s="34" t="s">
        <v>947</v>
      </c>
    </row>
    <row r="214" spans="1:49" ht="16" customHeight="1" x14ac:dyDescent="0.15">
      <c r="A214" s="28" t="s">
        <v>516</v>
      </c>
      <c r="B214" s="225">
        <v>116</v>
      </c>
      <c r="C214" s="28">
        <v>19</v>
      </c>
      <c r="D214" s="28" t="s">
        <v>122</v>
      </c>
      <c r="E214" s="28">
        <v>3</v>
      </c>
      <c r="F214" s="28">
        <v>15</v>
      </c>
      <c r="G214" s="28">
        <v>2019</v>
      </c>
      <c r="H214" s="29">
        <v>34.6815</v>
      </c>
      <c r="I214" s="35">
        <v>26.9</v>
      </c>
      <c r="J214" s="30">
        <v>9.8049999999999997</v>
      </c>
      <c r="K214" s="31">
        <v>16.224699999999999</v>
      </c>
      <c r="L214" s="31">
        <v>39.220500000000001</v>
      </c>
      <c r="M214" s="31">
        <v>0.1085</v>
      </c>
      <c r="N214" s="31">
        <v>88.442099999999996</v>
      </c>
      <c r="O214" s="31">
        <v>232.566</v>
      </c>
      <c r="P214" s="31">
        <v>16.223099999999999</v>
      </c>
      <c r="Q214" s="226">
        <v>28.945499999999999</v>
      </c>
      <c r="R214" s="34" t="s">
        <v>927</v>
      </c>
      <c r="S214" s="34" t="s">
        <v>947</v>
      </c>
    </row>
    <row r="215" spans="1:49" ht="16" customHeight="1" x14ac:dyDescent="0.15">
      <c r="A215" s="28" t="s">
        <v>516</v>
      </c>
      <c r="B215" s="225">
        <v>116</v>
      </c>
      <c r="C215" s="28">
        <v>20</v>
      </c>
      <c r="D215" s="28" t="s">
        <v>122</v>
      </c>
      <c r="E215" s="28">
        <v>3</v>
      </c>
      <c r="F215" s="28">
        <v>15</v>
      </c>
      <c r="G215" s="28">
        <v>2019</v>
      </c>
      <c r="H215" s="29">
        <v>34.6815</v>
      </c>
      <c r="I215" s="35">
        <v>26.9</v>
      </c>
      <c r="J215" s="30">
        <v>3.911</v>
      </c>
      <c r="K215" s="31">
        <v>16.2212</v>
      </c>
      <c r="L215" s="31">
        <v>39.219900000000003</v>
      </c>
      <c r="M215" s="31">
        <v>0.1137</v>
      </c>
      <c r="N215" s="31">
        <v>88.417699999999996</v>
      </c>
      <c r="O215" s="31">
        <v>233.17599999999999</v>
      </c>
      <c r="P215" s="31">
        <v>16.220600000000001</v>
      </c>
      <c r="Q215" s="226">
        <v>28.945599999999999</v>
      </c>
      <c r="R215" s="34" t="s">
        <v>928</v>
      </c>
      <c r="S215" s="34" t="s">
        <v>947</v>
      </c>
    </row>
    <row r="216" spans="1:49" s="46" customFormat="1" ht="16" customHeight="1" x14ac:dyDescent="0.15">
      <c r="A216" s="37" t="s">
        <v>516</v>
      </c>
      <c r="B216" s="230">
        <v>117</v>
      </c>
      <c r="C216" s="37">
        <v>15</v>
      </c>
      <c r="D216" s="37" t="s">
        <v>122</v>
      </c>
      <c r="E216" s="37">
        <v>3</v>
      </c>
      <c r="F216" s="37">
        <v>15</v>
      </c>
      <c r="G216" s="37">
        <v>2019</v>
      </c>
      <c r="H216" s="38">
        <v>34.6815</v>
      </c>
      <c r="I216" s="39">
        <v>26.9</v>
      </c>
      <c r="J216" s="40">
        <v>99.924999999999997</v>
      </c>
      <c r="K216" s="41">
        <v>15.7532</v>
      </c>
      <c r="L216" s="41">
        <v>39.194000000000003</v>
      </c>
      <c r="M216" s="41">
        <v>2.63E-2</v>
      </c>
      <c r="N216" s="41">
        <v>89.266800000000003</v>
      </c>
      <c r="O216" s="41">
        <v>221.786</v>
      </c>
      <c r="P216" s="41">
        <v>15.7371</v>
      </c>
      <c r="Q216" s="231">
        <v>29.0397</v>
      </c>
      <c r="R216" s="45" t="s">
        <v>929</v>
      </c>
      <c r="S216" s="45" t="s">
        <v>950</v>
      </c>
      <c r="T216" s="45"/>
      <c r="U216" s="45"/>
      <c r="V216" s="45"/>
      <c r="W216" s="45"/>
      <c r="X216" s="57"/>
      <c r="Y216" s="60"/>
      <c r="Z216" s="60"/>
      <c r="AA216" s="158"/>
      <c r="AB216" s="158"/>
      <c r="AC216" s="166"/>
      <c r="AD216" s="155"/>
      <c r="AE216" s="155"/>
      <c r="AF216" s="166"/>
      <c r="AG216" s="155"/>
      <c r="AH216" s="155"/>
      <c r="AI216" s="166"/>
      <c r="AJ216" s="166"/>
      <c r="AK216" s="158"/>
      <c r="AL216" s="232"/>
      <c r="AM216" s="166"/>
      <c r="AN216" s="166"/>
      <c r="AO216" s="166"/>
      <c r="AP216" s="158"/>
      <c r="AQ216" s="169"/>
      <c r="AR216" s="166"/>
      <c r="AS216" s="166"/>
      <c r="AT216" s="166"/>
      <c r="AU216" s="158"/>
      <c r="AV216" s="172"/>
      <c r="AW216" s="210"/>
    </row>
    <row r="217" spans="1:49" ht="16" customHeight="1" x14ac:dyDescent="0.15">
      <c r="A217" s="28" t="s">
        <v>516</v>
      </c>
      <c r="B217" s="225">
        <v>117</v>
      </c>
      <c r="C217" s="28">
        <v>20</v>
      </c>
      <c r="D217" s="28" t="s">
        <v>122</v>
      </c>
      <c r="E217" s="28">
        <v>3</v>
      </c>
      <c r="F217" s="28">
        <v>15</v>
      </c>
      <c r="G217" s="28">
        <v>2019</v>
      </c>
      <c r="H217" s="29">
        <v>34.6815</v>
      </c>
      <c r="I217" s="35">
        <v>26.9</v>
      </c>
      <c r="J217" s="30">
        <v>20.425999999999998</v>
      </c>
      <c r="K217" s="31">
        <v>16.2029</v>
      </c>
      <c r="L217" s="31">
        <v>39.2211</v>
      </c>
      <c r="M217" s="31">
        <v>0.121</v>
      </c>
      <c r="N217" s="31">
        <v>88.450400000000002</v>
      </c>
      <c r="O217" s="31">
        <v>232.29</v>
      </c>
      <c r="P217" s="31">
        <v>16.1995</v>
      </c>
      <c r="Q217" s="226">
        <v>28.951499999999999</v>
      </c>
      <c r="R217" s="34" t="s">
        <v>930</v>
      </c>
      <c r="S217" s="34" t="s">
        <v>950</v>
      </c>
    </row>
    <row r="218" spans="1:49" s="250" customFormat="1" ht="16" customHeight="1" x14ac:dyDescent="0.15">
      <c r="A218" s="233" t="s">
        <v>516</v>
      </c>
      <c r="B218" s="234">
        <v>117</v>
      </c>
      <c r="C218" s="233">
        <v>21</v>
      </c>
      <c r="D218" s="233" t="s">
        <v>122</v>
      </c>
      <c r="E218" s="233">
        <v>3</v>
      </c>
      <c r="F218" s="233">
        <v>15</v>
      </c>
      <c r="G218" s="233">
        <v>2019</v>
      </c>
      <c r="H218" s="235">
        <v>34.6815</v>
      </c>
      <c r="I218" s="236">
        <v>26.9</v>
      </c>
      <c r="J218" s="237">
        <v>4.63</v>
      </c>
      <c r="K218" s="238">
        <v>16.205200000000001</v>
      </c>
      <c r="L218" s="238">
        <v>39.2211</v>
      </c>
      <c r="M218" s="238">
        <v>0.1138</v>
      </c>
      <c r="N218" s="238">
        <v>88.379499999999993</v>
      </c>
      <c r="O218" s="238">
        <v>232.501</v>
      </c>
      <c r="P218" s="238">
        <v>16.204499999999999</v>
      </c>
      <c r="Q218" s="239">
        <v>28.950299999999999</v>
      </c>
      <c r="R218" s="240" t="s">
        <v>931</v>
      </c>
      <c r="S218" s="240" t="s">
        <v>950</v>
      </c>
      <c r="T218" s="240"/>
      <c r="U218" s="240"/>
      <c r="V218" s="240"/>
      <c r="W218" s="240"/>
      <c r="X218" s="241"/>
      <c r="Y218" s="242"/>
      <c r="Z218" s="242"/>
      <c r="AA218" s="243"/>
      <c r="AB218" s="243"/>
      <c r="AC218" s="244"/>
      <c r="AD218" s="245"/>
      <c r="AE218" s="245"/>
      <c r="AF218" s="244"/>
      <c r="AG218" s="245"/>
      <c r="AH218" s="245"/>
      <c r="AI218" s="244"/>
      <c r="AJ218" s="244"/>
      <c r="AK218" s="243"/>
      <c r="AL218" s="246"/>
      <c r="AM218" s="244"/>
      <c r="AN218" s="244"/>
      <c r="AO218" s="244"/>
      <c r="AP218" s="243"/>
      <c r="AQ218" s="247"/>
      <c r="AR218" s="244"/>
      <c r="AS218" s="244"/>
      <c r="AT218" s="244"/>
      <c r="AU218" s="243"/>
      <c r="AV218" s="248"/>
      <c r="AW218" s="249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5" verticalDpi="4294967295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opLeftCell="B1" zoomScale="110" zoomScaleNormal="110" zoomScalePageLayoutView="110" workbookViewId="0">
      <selection activeCell="E6" sqref="E6"/>
    </sheetView>
  </sheetViews>
  <sheetFormatPr baseColWidth="10" defaultRowHeight="13" x14ac:dyDescent="0.15"/>
  <cols>
    <col min="1" max="1" width="3.5" customWidth="1"/>
    <col min="2" max="2" width="25.33203125" customWidth="1"/>
    <col min="3" max="4" width="13.6640625" customWidth="1"/>
    <col min="5" max="5" width="17.6640625" customWidth="1"/>
    <col min="6" max="7" width="13.6640625" customWidth="1"/>
    <col min="8" max="8" width="25.6640625" customWidth="1"/>
    <col min="9" max="9" width="13.6640625" customWidth="1"/>
    <col min="10" max="10" width="24.33203125" customWidth="1"/>
    <col min="11" max="11" width="13.6640625" customWidth="1"/>
    <col min="12" max="12" width="28.1640625" customWidth="1"/>
    <col min="13" max="13" width="13.6640625" customWidth="1"/>
    <col min="14" max="14" width="17" customWidth="1"/>
    <col min="15" max="15" width="13.6640625" customWidth="1"/>
  </cols>
  <sheetData>
    <row r="1" spans="2:15" ht="14" thickBot="1" x14ac:dyDescent="0.2"/>
    <row r="2" spans="2:15" s="1" customFormat="1" ht="26" customHeight="1" x14ac:dyDescent="0.15">
      <c r="B2" s="260"/>
      <c r="C2" s="26" t="s">
        <v>19</v>
      </c>
      <c r="D2" s="257" t="s">
        <v>122</v>
      </c>
      <c r="E2" s="256"/>
      <c r="F2" s="20" t="s">
        <v>3</v>
      </c>
      <c r="G2" s="21" t="s">
        <v>2</v>
      </c>
      <c r="H2" s="22" t="s">
        <v>131</v>
      </c>
      <c r="I2" s="255" t="s">
        <v>124</v>
      </c>
      <c r="J2" s="256"/>
      <c r="K2" s="255" t="s">
        <v>130</v>
      </c>
      <c r="L2" s="256"/>
      <c r="M2" s="258" t="s">
        <v>125</v>
      </c>
      <c r="N2" s="259"/>
      <c r="O2" s="2"/>
    </row>
    <row r="3" spans="2:15" s="1" customFormat="1" ht="26" customHeight="1" thickBot="1" x14ac:dyDescent="0.2">
      <c r="B3" s="261"/>
      <c r="C3" s="27" t="s">
        <v>133</v>
      </c>
      <c r="D3" s="19" t="s">
        <v>127</v>
      </c>
      <c r="E3" s="16" t="s">
        <v>128</v>
      </c>
      <c r="F3" s="15" t="s">
        <v>127</v>
      </c>
      <c r="G3" s="17" t="s">
        <v>127</v>
      </c>
      <c r="H3" s="18" t="s">
        <v>128</v>
      </c>
      <c r="I3" s="15" t="s">
        <v>127</v>
      </c>
      <c r="J3" s="18" t="s">
        <v>128</v>
      </c>
      <c r="K3" s="15" t="s">
        <v>127</v>
      </c>
      <c r="L3" s="18" t="s">
        <v>128</v>
      </c>
      <c r="M3" s="15" t="s">
        <v>127</v>
      </c>
      <c r="N3" s="18" t="s">
        <v>128</v>
      </c>
      <c r="O3" s="2"/>
    </row>
    <row r="4" spans="2:15" s="1" customFormat="1" ht="26" customHeight="1" x14ac:dyDescent="0.15">
      <c r="B4" s="23" t="s">
        <v>6</v>
      </c>
      <c r="C4" s="24">
        <v>6</v>
      </c>
      <c r="D4" s="4">
        <v>64</v>
      </c>
      <c r="E4" s="2" t="s">
        <v>132</v>
      </c>
      <c r="F4" s="5">
        <v>15</v>
      </c>
      <c r="G4" s="11">
        <v>40</v>
      </c>
      <c r="H4" s="6" t="s">
        <v>689</v>
      </c>
      <c r="I4" s="13">
        <v>15</v>
      </c>
      <c r="J4" s="6" t="s">
        <v>134</v>
      </c>
      <c r="K4" s="5">
        <v>15</v>
      </c>
      <c r="L4" s="6" t="s">
        <v>129</v>
      </c>
      <c r="M4" s="5">
        <v>18</v>
      </c>
      <c r="N4" s="6" t="s">
        <v>135</v>
      </c>
      <c r="O4" s="2"/>
    </row>
    <row r="5" spans="2:15" s="1" customFormat="1" ht="26" customHeight="1" x14ac:dyDescent="0.15">
      <c r="B5" s="23" t="s">
        <v>123</v>
      </c>
      <c r="C5" s="24">
        <v>7</v>
      </c>
      <c r="D5" s="4">
        <v>96</v>
      </c>
      <c r="E5" s="2" t="s">
        <v>132</v>
      </c>
      <c r="F5" s="5">
        <v>24</v>
      </c>
      <c r="G5" s="11">
        <v>24</v>
      </c>
      <c r="H5" s="6" t="s">
        <v>689</v>
      </c>
      <c r="I5" s="5">
        <v>24</v>
      </c>
      <c r="J5" s="6" t="s">
        <v>134</v>
      </c>
      <c r="K5" s="5">
        <v>36</v>
      </c>
      <c r="L5" s="6" t="s">
        <v>129</v>
      </c>
      <c r="M5" s="5">
        <v>24</v>
      </c>
      <c r="N5" s="6" t="s">
        <v>135</v>
      </c>
      <c r="O5" s="2"/>
    </row>
    <row r="6" spans="2:15" s="1" customFormat="1" ht="26" customHeight="1" thickBot="1" x14ac:dyDescent="0.2">
      <c r="B6" s="23" t="s">
        <v>516</v>
      </c>
      <c r="C6" s="24">
        <v>10</v>
      </c>
      <c r="D6" s="4">
        <v>200</v>
      </c>
      <c r="E6" s="2" t="s">
        <v>135</v>
      </c>
      <c r="F6" s="106">
        <v>24</v>
      </c>
      <c r="G6" s="4">
        <v>24</v>
      </c>
      <c r="H6" s="2" t="s">
        <v>689</v>
      </c>
      <c r="I6" s="5">
        <v>24</v>
      </c>
      <c r="J6" s="2" t="s">
        <v>134</v>
      </c>
      <c r="K6" s="5">
        <v>48</v>
      </c>
      <c r="L6" s="2" t="s">
        <v>933</v>
      </c>
      <c r="M6" s="106">
        <v>27</v>
      </c>
      <c r="N6" s="107" t="s">
        <v>135</v>
      </c>
      <c r="O6" s="2"/>
    </row>
    <row r="7" spans="2:15" s="1" customFormat="1" ht="26" customHeight="1" thickBot="1" x14ac:dyDescent="0.2">
      <c r="B7" s="14" t="s">
        <v>126</v>
      </c>
      <c r="C7" s="25">
        <f>SUM(C4:C6)</f>
        <v>23</v>
      </c>
      <c r="D7" s="10">
        <f>SUM(D4:D6)</f>
        <v>360</v>
      </c>
      <c r="E7" s="7"/>
      <c r="F7" s="9">
        <f>SUM(F4:F6)</f>
        <v>63</v>
      </c>
      <c r="G7" s="12">
        <f>SUM(G4:G6)</f>
        <v>88</v>
      </c>
      <c r="H7" s="8">
        <f>F7+G7</f>
        <v>151</v>
      </c>
      <c r="I7" s="9">
        <f>SUM(I4:I6)</f>
        <v>63</v>
      </c>
      <c r="J7" s="8"/>
      <c r="K7" s="9">
        <f>SUM(K4:K6)</f>
        <v>99</v>
      </c>
      <c r="L7" s="8"/>
      <c r="M7" s="10">
        <f>SUM(M4:M6)</f>
        <v>69</v>
      </c>
      <c r="N7" s="8"/>
      <c r="O7" s="3"/>
    </row>
    <row r="8" spans="2:15" ht="14" thickBot="1" x14ac:dyDescent="0.2"/>
    <row r="9" spans="2:15" s="1" customFormat="1" ht="24" customHeight="1" thickBot="1" x14ac:dyDescent="0.2">
      <c r="B9" s="145" t="s">
        <v>632</v>
      </c>
      <c r="C9" s="146"/>
      <c r="D9" s="148">
        <v>17</v>
      </c>
      <c r="E9" s="147"/>
      <c r="F9" s="206">
        <v>6</v>
      </c>
      <c r="G9" s="207">
        <v>6</v>
      </c>
      <c r="H9" s="147"/>
      <c r="I9" s="148">
        <v>50</v>
      </c>
      <c r="J9" s="147"/>
      <c r="K9" s="206">
        <v>0</v>
      </c>
      <c r="L9" s="147"/>
      <c r="M9" s="146">
        <v>45</v>
      </c>
      <c r="N9" s="147"/>
    </row>
    <row r="10" spans="2:15" s="1" customFormat="1" ht="24" customHeight="1" x14ac:dyDescent="0.15">
      <c r="B10" s="143" t="s">
        <v>636</v>
      </c>
      <c r="C10" s="2"/>
      <c r="D10" s="149">
        <v>0</v>
      </c>
      <c r="E10" s="6"/>
      <c r="F10" s="149">
        <v>0</v>
      </c>
      <c r="G10" s="2">
        <v>0</v>
      </c>
      <c r="H10" s="6"/>
      <c r="I10" s="271">
        <v>0</v>
      </c>
      <c r="J10" s="6"/>
      <c r="K10" s="149">
        <v>103</v>
      </c>
      <c r="L10" s="6" t="s">
        <v>635</v>
      </c>
      <c r="M10" s="2">
        <v>0</v>
      </c>
      <c r="N10" s="6"/>
    </row>
    <row r="11" spans="2:15" s="1" customFormat="1" ht="24" customHeight="1" x14ac:dyDescent="0.15">
      <c r="B11" s="23" t="s">
        <v>637</v>
      </c>
      <c r="C11" s="2"/>
      <c r="D11" s="149">
        <f>D$9*D4+D10</f>
        <v>1088</v>
      </c>
      <c r="E11" s="6" t="s">
        <v>640</v>
      </c>
      <c r="F11" s="149">
        <f>F9*F4+F10</f>
        <v>90</v>
      </c>
      <c r="G11" s="2">
        <f>G9*G4+G10</f>
        <v>240</v>
      </c>
      <c r="H11" s="6"/>
      <c r="I11" s="271">
        <f>I$9*I4+I10</f>
        <v>750</v>
      </c>
      <c r="J11" s="6"/>
      <c r="K11" s="149">
        <f>K$9*K4+K10</f>
        <v>103</v>
      </c>
      <c r="L11" s="6"/>
      <c r="M11" s="2">
        <f>M$9*M4+M10</f>
        <v>810</v>
      </c>
      <c r="N11" s="6" t="s">
        <v>633</v>
      </c>
    </row>
    <row r="12" spans="2:15" s="1" customFormat="1" ht="24" customHeight="1" x14ac:dyDescent="0.15">
      <c r="B12" s="143" t="s">
        <v>638</v>
      </c>
      <c r="C12" s="2"/>
      <c r="D12" s="149">
        <v>0</v>
      </c>
      <c r="E12" s="6"/>
      <c r="F12" s="149">
        <v>0</v>
      </c>
      <c r="G12" s="2">
        <v>0</v>
      </c>
      <c r="H12" s="6"/>
      <c r="I12" s="271">
        <v>0</v>
      </c>
      <c r="J12" s="6"/>
      <c r="K12" s="149">
        <v>156.15</v>
      </c>
      <c r="L12" s="6" t="s">
        <v>623</v>
      </c>
      <c r="M12" s="2">
        <v>0</v>
      </c>
      <c r="N12" s="6"/>
    </row>
    <row r="13" spans="2:15" s="1" customFormat="1" ht="24" customHeight="1" x14ac:dyDescent="0.15">
      <c r="B13" s="23" t="s">
        <v>641</v>
      </c>
      <c r="C13" s="2"/>
      <c r="D13" s="149">
        <f>D$9*D5+D12</f>
        <v>1632</v>
      </c>
      <c r="E13" s="6" t="s">
        <v>976</v>
      </c>
      <c r="F13" s="149">
        <f>F$9*F5+F12</f>
        <v>144</v>
      </c>
      <c r="G13" s="2">
        <f>G$9*G5+G12</f>
        <v>144</v>
      </c>
      <c r="H13" s="6"/>
      <c r="I13" s="271">
        <f>I$9*I5+I12</f>
        <v>1200</v>
      </c>
      <c r="J13" s="6"/>
      <c r="K13" s="149">
        <f>K$9*K5+K12</f>
        <v>156.15</v>
      </c>
      <c r="L13" s="6"/>
      <c r="M13" s="2">
        <f>M$9*M5+M12</f>
        <v>1080</v>
      </c>
      <c r="N13" s="6" t="s">
        <v>633</v>
      </c>
    </row>
    <row r="14" spans="2:15" s="1" customFormat="1" ht="24" customHeight="1" x14ac:dyDescent="0.15">
      <c r="B14" s="143" t="s">
        <v>642</v>
      </c>
      <c r="C14" s="2"/>
      <c r="D14" s="149">
        <v>0</v>
      </c>
      <c r="E14" s="6"/>
      <c r="F14" s="149">
        <v>0</v>
      </c>
      <c r="G14" s="2">
        <v>0</v>
      </c>
      <c r="H14" s="6"/>
      <c r="I14" s="271">
        <v>0</v>
      </c>
      <c r="J14" s="6"/>
      <c r="K14" s="149">
        <v>180</v>
      </c>
      <c r="L14" s="6"/>
      <c r="M14" s="2">
        <v>0</v>
      </c>
      <c r="N14" s="6"/>
    </row>
    <row r="15" spans="2:15" s="1" customFormat="1" ht="24" customHeight="1" thickBot="1" x14ac:dyDescent="0.2">
      <c r="B15" s="144" t="s">
        <v>643</v>
      </c>
      <c r="C15" s="142"/>
      <c r="D15" s="150">
        <f>D$9*D6+D14</f>
        <v>3400</v>
      </c>
      <c r="E15" s="107" t="s">
        <v>639</v>
      </c>
      <c r="F15" s="150">
        <f>F$9*F6+F14</f>
        <v>144</v>
      </c>
      <c r="G15" s="142">
        <f>G$9*G6+G14</f>
        <v>144</v>
      </c>
      <c r="H15" s="107"/>
      <c r="I15" s="150">
        <f>I$9*I6+I14</f>
        <v>1200</v>
      </c>
      <c r="J15" s="107"/>
      <c r="K15" s="150">
        <f>K$9*K7+K14</f>
        <v>180</v>
      </c>
      <c r="L15" s="107"/>
      <c r="M15" s="142">
        <f>M$9*M6+M14</f>
        <v>1215</v>
      </c>
      <c r="N15" s="107"/>
    </row>
    <row r="16" spans="2:15" ht="14" thickBot="1" x14ac:dyDescent="0.2"/>
    <row r="17" spans="2:14" s="1" customFormat="1" ht="91" customHeight="1" thickBot="1" x14ac:dyDescent="0.2">
      <c r="B17" s="14" t="s">
        <v>644</v>
      </c>
      <c r="C17" s="146"/>
      <c r="D17" s="251"/>
      <c r="E17" s="252"/>
      <c r="F17" s="251" t="s">
        <v>669</v>
      </c>
      <c r="G17" s="253"/>
      <c r="H17" s="253"/>
      <c r="I17" s="251" t="s">
        <v>645</v>
      </c>
      <c r="J17" s="252"/>
      <c r="K17" s="251" t="s">
        <v>688</v>
      </c>
      <c r="L17" s="254"/>
      <c r="M17" s="251" t="s">
        <v>646</v>
      </c>
      <c r="N17" s="254"/>
    </row>
    <row r="20" spans="2:14" ht="15" x14ac:dyDescent="0.15">
      <c r="B20" s="108"/>
    </row>
    <row r="23" spans="2:14" s="108" customFormat="1" ht="15" x14ac:dyDescent="0.15">
      <c r="B23"/>
      <c r="C23"/>
      <c r="D23"/>
      <c r="E23"/>
      <c r="F23"/>
      <c r="G23"/>
    </row>
    <row r="24" spans="2:14" s="108" customFormat="1" ht="15" x14ac:dyDescent="0.15">
      <c r="B24"/>
      <c r="C24"/>
      <c r="D24"/>
      <c r="E24"/>
      <c r="F24"/>
      <c r="G24"/>
    </row>
    <row r="25" spans="2:14" s="108" customFormat="1" ht="15" x14ac:dyDescent="0.15">
      <c r="B25"/>
      <c r="C25"/>
      <c r="D25"/>
      <c r="E25"/>
      <c r="F25"/>
      <c r="G25"/>
    </row>
    <row r="27" spans="2:14" s="108" customFormat="1" ht="15" x14ac:dyDescent="0.15"/>
    <row r="28" spans="2:14" s="108" customFormat="1" ht="15" x14ac:dyDescent="0.15"/>
    <row r="29" spans="2:14" s="108" customFormat="1" ht="15" x14ac:dyDescent="0.15">
      <c r="B29"/>
      <c r="C29"/>
      <c r="D29"/>
      <c r="E29"/>
      <c r="F29"/>
      <c r="G29"/>
    </row>
    <row r="30" spans="2:14" s="108" customFormat="1" ht="15" x14ac:dyDescent="0.15">
      <c r="B30"/>
      <c r="C30"/>
      <c r="D30"/>
      <c r="E30"/>
      <c r="F30"/>
      <c r="G30"/>
    </row>
    <row r="31" spans="2:14" s="108" customFormat="1" ht="15" x14ac:dyDescent="0.15">
      <c r="B31"/>
      <c r="C31"/>
      <c r="D31"/>
      <c r="E31"/>
      <c r="F31"/>
      <c r="G31"/>
    </row>
  </sheetData>
  <mergeCells count="10">
    <mergeCell ref="K2:L2"/>
    <mergeCell ref="I2:J2"/>
    <mergeCell ref="D2:E2"/>
    <mergeCell ref="M2:N2"/>
    <mergeCell ref="B2:B3"/>
    <mergeCell ref="D17:E17"/>
    <mergeCell ref="F17:H17"/>
    <mergeCell ref="I17:J17"/>
    <mergeCell ref="M17:N17"/>
    <mergeCell ref="K17:L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47"/>
  <sheetViews>
    <sheetView topLeftCell="A74" zoomScale="110" zoomScaleNormal="110" zoomScalePageLayoutView="110" workbookViewId="0"/>
  </sheetViews>
  <sheetFormatPr baseColWidth="10" defaultRowHeight="15" x14ac:dyDescent="0.15"/>
  <cols>
    <col min="1" max="1" width="9.83203125" style="108" customWidth="1"/>
    <col min="2" max="2" width="73.5" style="108" customWidth="1"/>
    <col min="3" max="3" width="18.6640625" style="108" customWidth="1"/>
    <col min="4" max="4" width="17.5" style="108" customWidth="1"/>
    <col min="5" max="5" width="25.33203125" style="108" customWidth="1"/>
    <col min="6" max="7" width="19.33203125" style="108" customWidth="1"/>
    <col min="8" max="16384" width="10.83203125" style="108"/>
  </cols>
  <sheetData>
    <row r="1" spans="1:7" ht="19" x14ac:dyDescent="0.15">
      <c r="A1" s="114" t="s">
        <v>349</v>
      </c>
      <c r="B1" s="114" t="s">
        <v>350</v>
      </c>
      <c r="C1" s="114" t="s">
        <v>517</v>
      </c>
      <c r="D1" s="114" t="s">
        <v>351</v>
      </c>
      <c r="E1" s="114" t="s">
        <v>352</v>
      </c>
      <c r="F1" s="114" t="s">
        <v>353</v>
      </c>
      <c r="G1" s="114" t="s">
        <v>354</v>
      </c>
    </row>
    <row r="2" spans="1:7" s="110" customFormat="1" x14ac:dyDescent="0.15">
      <c r="A2" s="110">
        <v>1</v>
      </c>
      <c r="B2" s="110" t="s">
        <v>356</v>
      </c>
      <c r="C2" s="110" t="s">
        <v>500</v>
      </c>
      <c r="D2" s="110" t="s">
        <v>357</v>
      </c>
      <c r="F2" s="110" t="s">
        <v>358</v>
      </c>
      <c r="G2" s="111">
        <f>0.45*0.45*0.74</f>
        <v>0.14985000000000001</v>
      </c>
    </row>
    <row r="3" spans="1:7" s="110" customFormat="1" x14ac:dyDescent="0.15">
      <c r="A3" s="110">
        <v>1</v>
      </c>
      <c r="B3" s="110" t="s">
        <v>359</v>
      </c>
      <c r="C3" s="110" t="s">
        <v>500</v>
      </c>
      <c r="D3" s="110" t="s">
        <v>357</v>
      </c>
      <c r="F3" s="110" t="s">
        <v>360</v>
      </c>
      <c r="G3" s="110">
        <v>0.17499999999999999</v>
      </c>
    </row>
    <row r="4" spans="1:7" s="110" customFormat="1" x14ac:dyDescent="0.15">
      <c r="A4" s="110">
        <v>1</v>
      </c>
      <c r="B4" s="110" t="s">
        <v>361</v>
      </c>
      <c r="C4" s="110" t="s">
        <v>500</v>
      </c>
      <c r="D4" s="110" t="s">
        <v>362</v>
      </c>
      <c r="F4" s="110" t="s">
        <v>363</v>
      </c>
      <c r="G4" s="111">
        <f>0.24*0.27*0.37</f>
        <v>2.3975999999999997E-2</v>
      </c>
    </row>
    <row r="5" spans="1:7" s="110" customFormat="1" x14ac:dyDescent="0.15">
      <c r="A5" s="110">
        <v>1</v>
      </c>
      <c r="B5" s="110" t="s">
        <v>364</v>
      </c>
      <c r="C5" s="110" t="s">
        <v>500</v>
      </c>
      <c r="D5" s="110" t="s">
        <v>362</v>
      </c>
      <c r="F5" s="110" t="s">
        <v>365</v>
      </c>
      <c r="G5" s="111">
        <f>0.2*0.3*0.23</f>
        <v>1.38E-2</v>
      </c>
    </row>
    <row r="6" spans="1:7" s="110" customFormat="1" x14ac:dyDescent="0.15">
      <c r="A6" s="110">
        <v>0</v>
      </c>
      <c r="B6" s="110" t="s">
        <v>366</v>
      </c>
      <c r="C6" s="110" t="s">
        <v>501</v>
      </c>
      <c r="D6" s="110" t="s">
        <v>367</v>
      </c>
    </row>
    <row r="7" spans="1:7" s="110" customFormat="1" x14ac:dyDescent="0.15"/>
    <row r="8" spans="1:7" s="110" customFormat="1" x14ac:dyDescent="0.15">
      <c r="A8" s="110">
        <v>1</v>
      </c>
      <c r="B8" s="110" t="s">
        <v>368</v>
      </c>
      <c r="C8" s="110" t="s">
        <v>500</v>
      </c>
      <c r="D8" s="110" t="s">
        <v>369</v>
      </c>
      <c r="E8" s="110" t="s">
        <v>370</v>
      </c>
      <c r="F8" s="110" t="s">
        <v>371</v>
      </c>
      <c r="G8" s="110">
        <v>0.29799999999999999</v>
      </c>
    </row>
    <row r="9" spans="1:7" s="110" customFormat="1" x14ac:dyDescent="0.15"/>
    <row r="10" spans="1:7" s="110" customFormat="1" x14ac:dyDescent="0.15">
      <c r="A10" s="112"/>
      <c r="B10" s="112" t="s">
        <v>569</v>
      </c>
      <c r="C10" s="112" t="s">
        <v>500</v>
      </c>
      <c r="D10" s="112"/>
      <c r="E10" s="112"/>
      <c r="F10" s="112" t="s">
        <v>371</v>
      </c>
      <c r="G10" s="112">
        <v>0.29799999999999999</v>
      </c>
    </row>
    <row r="11" spans="1:7" s="110" customFormat="1" x14ac:dyDescent="0.15">
      <c r="A11" s="110">
        <v>1</v>
      </c>
      <c r="B11" s="110" t="s">
        <v>372</v>
      </c>
      <c r="C11" s="110" t="s">
        <v>500</v>
      </c>
      <c r="D11" s="110" t="s">
        <v>373</v>
      </c>
      <c r="E11" s="110" t="s">
        <v>374</v>
      </c>
    </row>
    <row r="12" spans="1:7" s="110" customFormat="1" x14ac:dyDescent="0.15">
      <c r="A12" s="110">
        <v>1</v>
      </c>
      <c r="B12" s="110" t="s">
        <v>375</v>
      </c>
      <c r="C12" s="110" t="s">
        <v>500</v>
      </c>
      <c r="D12" s="110" t="s">
        <v>362</v>
      </c>
      <c r="E12" s="110" t="s">
        <v>374</v>
      </c>
    </row>
    <row r="13" spans="1:7" s="110" customFormat="1" x14ac:dyDescent="0.15">
      <c r="A13" s="110">
        <v>1</v>
      </c>
      <c r="B13" s="110" t="s">
        <v>376</v>
      </c>
      <c r="C13" s="110" t="s">
        <v>500</v>
      </c>
      <c r="D13" s="110" t="s">
        <v>377</v>
      </c>
      <c r="E13" s="110" t="s">
        <v>374</v>
      </c>
    </row>
    <row r="14" spans="1:7" s="110" customFormat="1" x14ac:dyDescent="0.15">
      <c r="A14" s="110">
        <v>1</v>
      </c>
      <c r="B14" s="110" t="s">
        <v>391</v>
      </c>
      <c r="C14" s="110" t="s">
        <v>500</v>
      </c>
      <c r="D14" s="110" t="s">
        <v>373</v>
      </c>
      <c r="E14" s="110" t="s">
        <v>374</v>
      </c>
    </row>
    <row r="15" spans="1:7" s="110" customFormat="1" x14ac:dyDescent="0.15">
      <c r="A15" s="110">
        <v>1</v>
      </c>
      <c r="B15" s="110" t="s">
        <v>396</v>
      </c>
      <c r="C15" s="110" t="s">
        <v>500</v>
      </c>
      <c r="D15" s="110" t="s">
        <v>362</v>
      </c>
      <c r="E15" s="110" t="s">
        <v>374</v>
      </c>
    </row>
    <row r="16" spans="1:7" s="110" customFormat="1" x14ac:dyDescent="0.15">
      <c r="A16" s="110">
        <v>1</v>
      </c>
      <c r="B16" s="110" t="s">
        <v>397</v>
      </c>
      <c r="C16" s="110" t="s">
        <v>500</v>
      </c>
      <c r="D16" s="110" t="s">
        <v>362</v>
      </c>
      <c r="E16" s="110" t="s">
        <v>374</v>
      </c>
    </row>
    <row r="17" spans="1:7" s="110" customFormat="1" x14ac:dyDescent="0.15">
      <c r="A17" s="110">
        <v>1</v>
      </c>
      <c r="B17" s="110" t="s">
        <v>398</v>
      </c>
      <c r="C17" s="110" t="s">
        <v>500</v>
      </c>
      <c r="D17" s="110" t="s">
        <v>373</v>
      </c>
      <c r="E17" s="110" t="s">
        <v>374</v>
      </c>
    </row>
    <row r="18" spans="1:7" s="110" customFormat="1" x14ac:dyDescent="0.15">
      <c r="A18" s="110">
        <v>1</v>
      </c>
      <c r="B18" s="110" t="s">
        <v>399</v>
      </c>
      <c r="C18" s="110" t="s">
        <v>500</v>
      </c>
      <c r="D18" s="110" t="s">
        <v>373</v>
      </c>
      <c r="E18" s="110" t="s">
        <v>374</v>
      </c>
    </row>
    <row r="19" spans="1:7" s="110" customFormat="1" x14ac:dyDescent="0.15">
      <c r="A19" s="110">
        <v>1</v>
      </c>
      <c r="B19" s="110" t="s">
        <v>400</v>
      </c>
      <c r="C19" s="110" t="s">
        <v>500</v>
      </c>
      <c r="D19" s="110" t="s">
        <v>373</v>
      </c>
      <c r="E19" s="110" t="s">
        <v>374</v>
      </c>
    </row>
    <row r="20" spans="1:7" s="110" customFormat="1" x14ac:dyDescent="0.15">
      <c r="A20" s="110">
        <v>1</v>
      </c>
      <c r="B20" s="110" t="s">
        <v>401</v>
      </c>
      <c r="C20" s="110" t="s">
        <v>500</v>
      </c>
      <c r="D20" s="110" t="s">
        <v>373</v>
      </c>
      <c r="E20" s="110" t="s">
        <v>374</v>
      </c>
    </row>
    <row r="21" spans="1:7" s="110" customFormat="1" x14ac:dyDescent="0.15">
      <c r="A21" s="110">
        <v>1</v>
      </c>
      <c r="B21" s="110" t="s">
        <v>402</v>
      </c>
      <c r="C21" s="110" t="s">
        <v>502</v>
      </c>
      <c r="D21" s="110" t="s">
        <v>380</v>
      </c>
      <c r="E21" s="110" t="s">
        <v>374</v>
      </c>
    </row>
    <row r="22" spans="1:7" s="110" customFormat="1" x14ac:dyDescent="0.15">
      <c r="A22" s="110">
        <v>1</v>
      </c>
      <c r="B22" s="110" t="s">
        <v>403</v>
      </c>
      <c r="C22" s="110" t="s">
        <v>502</v>
      </c>
      <c r="D22" s="110" t="s">
        <v>122</v>
      </c>
      <c r="E22" s="110" t="s">
        <v>374</v>
      </c>
    </row>
    <row r="23" spans="1:7" s="110" customFormat="1" x14ac:dyDescent="0.15">
      <c r="A23" s="110">
        <v>1</v>
      </c>
      <c r="B23" s="110" t="s">
        <v>404</v>
      </c>
      <c r="C23" s="110" t="s">
        <v>502</v>
      </c>
      <c r="D23" s="110" t="s">
        <v>362</v>
      </c>
      <c r="E23" s="110" t="s">
        <v>374</v>
      </c>
    </row>
    <row r="24" spans="1:7" s="110" customFormat="1" x14ac:dyDescent="0.15">
      <c r="A24" s="110">
        <v>1</v>
      </c>
      <c r="B24" s="110" t="s">
        <v>405</v>
      </c>
      <c r="C24" s="110" t="s">
        <v>522</v>
      </c>
      <c r="D24" s="110" t="s">
        <v>362</v>
      </c>
      <c r="G24" s="111"/>
    </row>
    <row r="25" spans="1:7" s="110" customFormat="1" x14ac:dyDescent="0.15">
      <c r="A25" s="110">
        <v>1</v>
      </c>
      <c r="B25" s="110" t="s">
        <v>406</v>
      </c>
      <c r="C25" s="110" t="s">
        <v>500</v>
      </c>
      <c r="D25" s="110" t="s">
        <v>362</v>
      </c>
      <c r="E25" s="110" t="s">
        <v>374</v>
      </c>
      <c r="G25" s="111"/>
    </row>
    <row r="26" spans="1:7" s="110" customFormat="1" x14ac:dyDescent="0.15">
      <c r="A26" s="110">
        <v>2</v>
      </c>
      <c r="B26" s="110" t="s">
        <v>407</v>
      </c>
      <c r="C26" s="110" t="s">
        <v>502</v>
      </c>
      <c r="D26" s="110" t="s">
        <v>384</v>
      </c>
      <c r="E26" s="110" t="s">
        <v>374</v>
      </c>
      <c r="G26" s="111"/>
    </row>
    <row r="27" spans="1:7" s="110" customFormat="1" x14ac:dyDescent="0.15">
      <c r="A27" s="110">
        <v>1</v>
      </c>
      <c r="B27" s="110" t="s">
        <v>410</v>
      </c>
      <c r="C27" s="110" t="s">
        <v>500</v>
      </c>
      <c r="D27" s="110" t="s">
        <v>362</v>
      </c>
      <c r="E27" s="110" t="s">
        <v>374</v>
      </c>
    </row>
    <row r="28" spans="1:7" s="110" customFormat="1" x14ac:dyDescent="0.15">
      <c r="A28" s="110">
        <v>1</v>
      </c>
      <c r="B28" s="110" t="s">
        <v>411</v>
      </c>
      <c r="C28" s="110" t="s">
        <v>509</v>
      </c>
      <c r="D28" s="110" t="s">
        <v>393</v>
      </c>
      <c r="E28" s="110" t="s">
        <v>374</v>
      </c>
    </row>
    <row r="29" spans="1:7" s="110" customFormat="1" x14ac:dyDescent="0.15">
      <c r="A29" s="110">
        <v>1</v>
      </c>
      <c r="B29" s="116" t="s">
        <v>412</v>
      </c>
      <c r="C29" s="110" t="s">
        <v>502</v>
      </c>
      <c r="D29" s="110" t="s">
        <v>393</v>
      </c>
      <c r="E29" s="110" t="s">
        <v>374</v>
      </c>
    </row>
    <row r="30" spans="1:7" s="110" customFormat="1" x14ac:dyDescent="0.15">
      <c r="A30" s="110">
        <v>4</v>
      </c>
      <c r="B30" s="110" t="s">
        <v>392</v>
      </c>
      <c r="C30" s="110" t="s">
        <v>509</v>
      </c>
      <c r="D30" s="110" t="s">
        <v>373</v>
      </c>
      <c r="E30" s="110" t="s">
        <v>562</v>
      </c>
      <c r="G30" s="111"/>
    </row>
    <row r="31" spans="1:7" s="110" customFormat="1" x14ac:dyDescent="0.15"/>
    <row r="32" spans="1:7" s="110" customFormat="1" x14ac:dyDescent="0.15">
      <c r="A32" s="112">
        <v>1</v>
      </c>
      <c r="B32" s="112" t="s">
        <v>386</v>
      </c>
      <c r="C32" s="112" t="s">
        <v>509</v>
      </c>
      <c r="D32" s="112"/>
      <c r="E32" s="112"/>
      <c r="F32" s="112" t="s">
        <v>365</v>
      </c>
      <c r="G32" s="113">
        <f>0.41*0.3*0.26</f>
        <v>3.1979999999999995E-2</v>
      </c>
    </row>
    <row r="33" spans="1:7" s="110" customFormat="1" x14ac:dyDescent="0.15">
      <c r="A33" s="110">
        <v>12</v>
      </c>
      <c r="B33" s="110" t="s">
        <v>553</v>
      </c>
      <c r="C33" s="110" t="s">
        <v>500</v>
      </c>
      <c r="D33" s="110" t="s">
        <v>122</v>
      </c>
      <c r="E33" s="110" t="s">
        <v>523</v>
      </c>
      <c r="G33" s="111"/>
    </row>
    <row r="34" spans="1:7" s="110" customFormat="1" x14ac:dyDescent="0.15">
      <c r="A34" s="110">
        <v>12</v>
      </c>
      <c r="B34" s="110" t="s">
        <v>559</v>
      </c>
      <c r="C34" s="110" t="s">
        <v>500</v>
      </c>
      <c r="D34" s="110" t="s">
        <v>122</v>
      </c>
      <c r="E34" s="110" t="s">
        <v>523</v>
      </c>
      <c r="G34" s="111"/>
    </row>
    <row r="35" spans="1:7" s="110" customFormat="1" x14ac:dyDescent="0.15">
      <c r="A35" s="110">
        <v>12</v>
      </c>
      <c r="B35" s="110" t="s">
        <v>554</v>
      </c>
      <c r="C35" s="110" t="s">
        <v>500</v>
      </c>
      <c r="D35" s="110" t="s">
        <v>122</v>
      </c>
      <c r="E35" s="110" t="s">
        <v>523</v>
      </c>
      <c r="G35" s="111"/>
    </row>
    <row r="36" spans="1:7" s="110" customFormat="1" x14ac:dyDescent="0.15">
      <c r="A36" s="110">
        <v>1</v>
      </c>
      <c r="B36" s="110" t="s">
        <v>555</v>
      </c>
      <c r="C36" s="110" t="s">
        <v>500</v>
      </c>
      <c r="D36" s="110" t="s">
        <v>122</v>
      </c>
      <c r="E36" s="110" t="s">
        <v>523</v>
      </c>
      <c r="G36" s="111"/>
    </row>
    <row r="37" spans="1:7" s="110" customFormat="1" x14ac:dyDescent="0.15">
      <c r="A37" s="110">
        <v>1</v>
      </c>
      <c r="B37" s="110" t="s">
        <v>556</v>
      </c>
      <c r="C37" s="110" t="s">
        <v>500</v>
      </c>
      <c r="D37" s="110" t="s">
        <v>122</v>
      </c>
      <c r="E37" s="110" t="s">
        <v>523</v>
      </c>
      <c r="G37" s="111"/>
    </row>
    <row r="38" spans="1:7" s="110" customFormat="1" x14ac:dyDescent="0.15">
      <c r="A38" s="110">
        <v>1</v>
      </c>
      <c r="B38" s="110" t="s">
        <v>557</v>
      </c>
      <c r="C38" s="110" t="s">
        <v>500</v>
      </c>
      <c r="D38" s="110" t="s">
        <v>122</v>
      </c>
      <c r="E38" s="110" t="s">
        <v>523</v>
      </c>
      <c r="G38" s="111"/>
    </row>
    <row r="39" spans="1:7" s="110" customFormat="1" x14ac:dyDescent="0.15">
      <c r="A39" s="110">
        <v>2</v>
      </c>
      <c r="B39" s="110" t="s">
        <v>558</v>
      </c>
      <c r="C39" s="110" t="s">
        <v>500</v>
      </c>
      <c r="D39" s="110" t="s">
        <v>122</v>
      </c>
      <c r="E39" s="110" t="s">
        <v>523</v>
      </c>
      <c r="G39" s="111"/>
    </row>
    <row r="40" spans="1:7" s="110" customFormat="1" x14ac:dyDescent="0.15">
      <c r="A40" s="110">
        <v>1</v>
      </c>
      <c r="B40" s="110" t="s">
        <v>560</v>
      </c>
      <c r="C40" s="110" t="s">
        <v>500</v>
      </c>
      <c r="D40" s="110" t="s">
        <v>122</v>
      </c>
      <c r="E40" s="110" t="s">
        <v>523</v>
      </c>
      <c r="G40" s="111"/>
    </row>
    <row r="41" spans="1:7" s="110" customFormat="1" x14ac:dyDescent="0.15">
      <c r="A41" s="110">
        <v>1</v>
      </c>
      <c r="B41" s="110" t="s">
        <v>561</v>
      </c>
      <c r="C41" s="110" t="s">
        <v>500</v>
      </c>
      <c r="D41" s="110" t="s">
        <v>122</v>
      </c>
      <c r="E41" s="110" t="s">
        <v>523</v>
      </c>
      <c r="G41" s="111"/>
    </row>
    <row r="42" spans="1:7" s="110" customFormat="1" x14ac:dyDescent="0.15"/>
    <row r="43" spans="1:7" s="110" customFormat="1" x14ac:dyDescent="0.15">
      <c r="A43" s="112">
        <v>1</v>
      </c>
      <c r="B43" s="112" t="s">
        <v>388</v>
      </c>
      <c r="C43" s="112" t="s">
        <v>509</v>
      </c>
      <c r="D43" s="112" t="s">
        <v>373</v>
      </c>
      <c r="E43" s="112" t="s">
        <v>374</v>
      </c>
      <c r="F43" s="112"/>
      <c r="G43" s="112"/>
    </row>
    <row r="44" spans="1:7" x14ac:dyDescent="0.15">
      <c r="A44" s="108">
        <v>3</v>
      </c>
      <c r="B44" s="108" t="s">
        <v>439</v>
      </c>
      <c r="C44" s="108" t="s">
        <v>500</v>
      </c>
      <c r="D44" s="108" t="s">
        <v>384</v>
      </c>
      <c r="E44" s="108" t="s">
        <v>524</v>
      </c>
    </row>
    <row r="45" spans="1:7" x14ac:dyDescent="0.15">
      <c r="A45" s="108">
        <v>20</v>
      </c>
      <c r="B45" s="108" t="s">
        <v>440</v>
      </c>
      <c r="C45" s="108" t="s">
        <v>502</v>
      </c>
      <c r="D45" s="108" t="s">
        <v>384</v>
      </c>
      <c r="E45" s="108" t="s">
        <v>524</v>
      </c>
    </row>
    <row r="46" spans="1:7" x14ac:dyDescent="0.15">
      <c r="A46" s="108">
        <v>1</v>
      </c>
      <c r="B46" s="108" t="s">
        <v>441</v>
      </c>
      <c r="C46" s="108" t="s">
        <v>500</v>
      </c>
      <c r="D46" s="108" t="s">
        <v>384</v>
      </c>
      <c r="E46" s="108" t="s">
        <v>524</v>
      </c>
    </row>
    <row r="47" spans="1:7" x14ac:dyDescent="0.15">
      <c r="A47" s="108">
        <v>1</v>
      </c>
      <c r="B47" s="108" t="s">
        <v>442</v>
      </c>
      <c r="C47" s="108" t="s">
        <v>500</v>
      </c>
      <c r="D47" s="108" t="s">
        <v>384</v>
      </c>
      <c r="E47" s="108" t="s">
        <v>524</v>
      </c>
    </row>
    <row r="48" spans="1:7" x14ac:dyDescent="0.15">
      <c r="A48" s="108">
        <v>1</v>
      </c>
      <c r="B48" s="108" t="s">
        <v>443</v>
      </c>
      <c r="C48" s="108" t="s">
        <v>509</v>
      </c>
      <c r="D48" s="108" t="s">
        <v>384</v>
      </c>
      <c r="E48" s="108" t="s">
        <v>524</v>
      </c>
    </row>
    <row r="49" spans="1:7" x14ac:dyDescent="0.15">
      <c r="A49" s="108">
        <v>1</v>
      </c>
      <c r="B49" s="110" t="s">
        <v>444</v>
      </c>
      <c r="C49" s="108" t="s">
        <v>502</v>
      </c>
      <c r="D49" s="108" t="s">
        <v>384</v>
      </c>
      <c r="E49" s="108" t="s">
        <v>524</v>
      </c>
    </row>
    <row r="50" spans="1:7" x14ac:dyDescent="0.15">
      <c r="A50" s="108">
        <v>2</v>
      </c>
      <c r="B50" s="108" t="s">
        <v>445</v>
      </c>
      <c r="C50" s="108" t="s">
        <v>502</v>
      </c>
      <c r="D50" s="108" t="s">
        <v>384</v>
      </c>
      <c r="E50" s="108" t="s">
        <v>524</v>
      </c>
    </row>
    <row r="51" spans="1:7" x14ac:dyDescent="0.15">
      <c r="A51" s="108">
        <v>1</v>
      </c>
      <c r="B51" s="108" t="s">
        <v>446</v>
      </c>
      <c r="C51" s="108" t="s">
        <v>509</v>
      </c>
      <c r="D51" s="108" t="s">
        <v>384</v>
      </c>
      <c r="E51" s="108" t="s">
        <v>524</v>
      </c>
    </row>
    <row r="52" spans="1:7" x14ac:dyDescent="0.15">
      <c r="A52" s="108">
        <v>4</v>
      </c>
      <c r="B52" s="108" t="s">
        <v>447</v>
      </c>
      <c r="C52" s="108" t="s">
        <v>500</v>
      </c>
      <c r="D52" s="108" t="s">
        <v>384</v>
      </c>
      <c r="E52" s="108" t="s">
        <v>524</v>
      </c>
    </row>
    <row r="53" spans="1:7" x14ac:dyDescent="0.15">
      <c r="A53" s="108">
        <v>1</v>
      </c>
      <c r="B53" s="108" t="s">
        <v>448</v>
      </c>
      <c r="C53" s="108" t="s">
        <v>500</v>
      </c>
      <c r="D53" s="108" t="s">
        <v>384</v>
      </c>
      <c r="E53" s="108" t="s">
        <v>524</v>
      </c>
    </row>
    <row r="54" spans="1:7" s="110" customFormat="1" x14ac:dyDescent="0.15"/>
    <row r="55" spans="1:7" s="110" customFormat="1" x14ac:dyDescent="0.15">
      <c r="A55" s="112">
        <v>1</v>
      </c>
      <c r="B55" s="112" t="s">
        <v>521</v>
      </c>
      <c r="C55" s="112" t="s">
        <v>509</v>
      </c>
      <c r="D55" s="112" t="s">
        <v>390</v>
      </c>
      <c r="E55" s="112" t="s">
        <v>374</v>
      </c>
      <c r="F55" s="112"/>
      <c r="G55" s="112"/>
    </row>
    <row r="56" spans="1:7" x14ac:dyDescent="0.15">
      <c r="A56" s="108">
        <v>2</v>
      </c>
      <c r="B56" s="108" t="s">
        <v>424</v>
      </c>
      <c r="C56" s="108" t="s">
        <v>500</v>
      </c>
      <c r="D56" s="108" t="s">
        <v>393</v>
      </c>
      <c r="E56" s="108" t="s">
        <v>520</v>
      </c>
    </row>
    <row r="57" spans="1:7" x14ac:dyDescent="0.15">
      <c r="A57" s="108">
        <v>3</v>
      </c>
      <c r="B57" s="108" t="s">
        <v>427</v>
      </c>
      <c r="C57" s="108" t="s">
        <v>500</v>
      </c>
      <c r="D57" s="108" t="s">
        <v>393</v>
      </c>
      <c r="E57" s="108" t="s">
        <v>520</v>
      </c>
    </row>
    <row r="58" spans="1:7" x14ac:dyDescent="0.15">
      <c r="A58" s="108">
        <v>4</v>
      </c>
      <c r="B58" s="108" t="s">
        <v>428</v>
      </c>
      <c r="C58" s="108" t="s">
        <v>500</v>
      </c>
      <c r="D58" s="108" t="s">
        <v>393</v>
      </c>
      <c r="E58" s="108" t="s">
        <v>520</v>
      </c>
    </row>
    <row r="59" spans="1:7" x14ac:dyDescent="0.15">
      <c r="A59" s="108">
        <v>1</v>
      </c>
      <c r="B59" s="108" t="s">
        <v>429</v>
      </c>
      <c r="C59" s="108" t="s">
        <v>502</v>
      </c>
      <c r="D59" s="108" t="s">
        <v>393</v>
      </c>
      <c r="E59" s="108" t="s">
        <v>520</v>
      </c>
    </row>
    <row r="60" spans="1:7" x14ac:dyDescent="0.15">
      <c r="A60" s="108">
        <v>2</v>
      </c>
      <c r="B60" s="108" t="s">
        <v>430</v>
      </c>
      <c r="C60" s="108" t="s">
        <v>522</v>
      </c>
      <c r="D60" s="108" t="s">
        <v>431</v>
      </c>
      <c r="E60" s="108" t="s">
        <v>520</v>
      </c>
    </row>
    <row r="61" spans="1:7" x14ac:dyDescent="0.15">
      <c r="A61" s="108">
        <v>1</v>
      </c>
      <c r="B61" s="108" t="s">
        <v>432</v>
      </c>
      <c r="C61" s="108" t="s">
        <v>500</v>
      </c>
      <c r="D61" s="108" t="s">
        <v>431</v>
      </c>
      <c r="E61" s="108" t="s">
        <v>520</v>
      </c>
    </row>
    <row r="62" spans="1:7" x14ac:dyDescent="0.15">
      <c r="A62" s="108">
        <v>1</v>
      </c>
      <c r="B62" s="108" t="s">
        <v>433</v>
      </c>
      <c r="C62" s="108" t="s">
        <v>500</v>
      </c>
      <c r="D62" s="108" t="s">
        <v>431</v>
      </c>
      <c r="E62" s="108" t="s">
        <v>520</v>
      </c>
    </row>
    <row r="63" spans="1:7" x14ac:dyDescent="0.15">
      <c r="A63" s="108">
        <v>2</v>
      </c>
      <c r="B63" s="110" t="s">
        <v>434</v>
      </c>
      <c r="C63" s="108" t="s">
        <v>509</v>
      </c>
      <c r="D63" s="108" t="s">
        <v>431</v>
      </c>
      <c r="E63" s="108" t="s">
        <v>520</v>
      </c>
    </row>
    <row r="64" spans="1:7" x14ac:dyDescent="0.15">
      <c r="A64" s="108">
        <v>1</v>
      </c>
      <c r="B64" s="110" t="s">
        <v>435</v>
      </c>
      <c r="C64" s="108" t="s">
        <v>509</v>
      </c>
      <c r="D64" s="108" t="s">
        <v>393</v>
      </c>
      <c r="E64" s="108" t="s">
        <v>520</v>
      </c>
    </row>
    <row r="65" spans="1:7" x14ac:dyDescent="0.15">
      <c r="A65" s="108">
        <v>1</v>
      </c>
      <c r="B65" s="108" t="s">
        <v>436</v>
      </c>
      <c r="C65" s="108" t="s">
        <v>500</v>
      </c>
      <c r="D65" s="108" t="s">
        <v>431</v>
      </c>
      <c r="E65" s="108" t="s">
        <v>520</v>
      </c>
    </row>
    <row r="66" spans="1:7" x14ac:dyDescent="0.15">
      <c r="A66" s="108">
        <v>1</v>
      </c>
      <c r="B66" s="108" t="s">
        <v>437</v>
      </c>
      <c r="C66" s="108" t="s">
        <v>502</v>
      </c>
      <c r="D66" s="108" t="s">
        <v>431</v>
      </c>
      <c r="E66" s="108" t="s">
        <v>520</v>
      </c>
    </row>
    <row r="67" spans="1:7" x14ac:dyDescent="0.15">
      <c r="A67" s="108">
        <v>1</v>
      </c>
      <c r="B67" s="108" t="s">
        <v>438</v>
      </c>
      <c r="C67" s="108" t="s">
        <v>500</v>
      </c>
      <c r="D67" s="108" t="s">
        <v>431</v>
      </c>
      <c r="E67" s="108" t="s">
        <v>520</v>
      </c>
    </row>
    <row r="68" spans="1:7" s="110" customFormat="1" x14ac:dyDescent="0.15"/>
    <row r="69" spans="1:7" s="110" customFormat="1" x14ac:dyDescent="0.15">
      <c r="A69" s="112">
        <v>1</v>
      </c>
      <c r="B69" s="112" t="s">
        <v>518</v>
      </c>
      <c r="C69" s="112" t="s">
        <v>509</v>
      </c>
      <c r="D69" s="112" t="s">
        <v>369</v>
      </c>
      <c r="E69" s="112" t="s">
        <v>374</v>
      </c>
      <c r="F69" s="112"/>
      <c r="G69" s="112"/>
    </row>
    <row r="70" spans="1:7" x14ac:dyDescent="0.15">
      <c r="A70" s="108">
        <v>1</v>
      </c>
      <c r="B70" s="108" t="s">
        <v>413</v>
      </c>
      <c r="C70" s="108" t="s">
        <v>500</v>
      </c>
      <c r="E70" s="108" t="s">
        <v>519</v>
      </c>
    </row>
    <row r="71" spans="1:7" x14ac:dyDescent="0.15">
      <c r="A71" s="108">
        <v>2</v>
      </c>
      <c r="B71" s="108" t="s">
        <v>414</v>
      </c>
      <c r="C71" s="108" t="s">
        <v>509</v>
      </c>
      <c r="D71" s="108" t="s">
        <v>122</v>
      </c>
      <c r="E71" s="108" t="s">
        <v>519</v>
      </c>
    </row>
    <row r="72" spans="1:7" x14ac:dyDescent="0.15">
      <c r="A72" s="108">
        <v>1</v>
      </c>
      <c r="B72" s="108" t="s">
        <v>415</v>
      </c>
      <c r="C72" s="108" t="s">
        <v>509</v>
      </c>
      <c r="D72" s="108" t="s">
        <v>380</v>
      </c>
      <c r="E72" s="108" t="s">
        <v>519</v>
      </c>
    </row>
    <row r="73" spans="1:7" x14ac:dyDescent="0.15">
      <c r="A73" s="108">
        <v>1</v>
      </c>
      <c r="B73" s="108" t="s">
        <v>416</v>
      </c>
      <c r="C73" s="108" t="s">
        <v>500</v>
      </c>
      <c r="D73" s="108" t="s">
        <v>380</v>
      </c>
      <c r="E73" s="108" t="s">
        <v>519</v>
      </c>
    </row>
    <row r="74" spans="1:7" x14ac:dyDescent="0.15">
      <c r="A74" s="108">
        <v>1</v>
      </c>
      <c r="B74" s="108" t="s">
        <v>417</v>
      </c>
      <c r="C74" s="108" t="s">
        <v>500</v>
      </c>
      <c r="D74" s="108" t="s">
        <v>380</v>
      </c>
      <c r="E74" s="108" t="s">
        <v>519</v>
      </c>
    </row>
    <row r="75" spans="1:7" x14ac:dyDescent="0.15">
      <c r="A75" s="108">
        <v>1</v>
      </c>
      <c r="B75" s="108" t="s">
        <v>418</v>
      </c>
      <c r="C75" s="108" t="s">
        <v>500</v>
      </c>
      <c r="D75" s="108" t="s">
        <v>380</v>
      </c>
      <c r="E75" s="108" t="s">
        <v>519</v>
      </c>
    </row>
    <row r="76" spans="1:7" x14ac:dyDescent="0.15">
      <c r="A76" s="108">
        <v>1</v>
      </c>
      <c r="B76" s="108" t="s">
        <v>419</v>
      </c>
      <c r="C76" s="108" t="s">
        <v>502</v>
      </c>
      <c r="D76" s="108" t="s">
        <v>362</v>
      </c>
      <c r="E76" s="108" t="s">
        <v>519</v>
      </c>
    </row>
    <row r="77" spans="1:7" x14ac:dyDescent="0.15">
      <c r="A77" s="108">
        <v>1</v>
      </c>
      <c r="B77" s="108" t="s">
        <v>420</v>
      </c>
      <c r="C77" s="108" t="s">
        <v>500</v>
      </c>
      <c r="D77" s="108" t="s">
        <v>362</v>
      </c>
      <c r="E77" s="108" t="s">
        <v>519</v>
      </c>
    </row>
    <row r="78" spans="1:7" x14ac:dyDescent="0.15">
      <c r="A78" s="108">
        <v>1</v>
      </c>
      <c r="B78" s="108" t="s">
        <v>421</v>
      </c>
      <c r="C78" s="108" t="s">
        <v>500</v>
      </c>
      <c r="D78" s="108" t="s">
        <v>362</v>
      </c>
      <c r="E78" s="108" t="s">
        <v>519</v>
      </c>
    </row>
    <row r="79" spans="1:7" x14ac:dyDescent="0.15">
      <c r="A79" s="108">
        <v>1</v>
      </c>
      <c r="B79" s="108" t="s">
        <v>422</v>
      </c>
      <c r="C79" s="108" t="s">
        <v>500</v>
      </c>
      <c r="D79" s="108" t="s">
        <v>362</v>
      </c>
      <c r="E79" s="108" t="s">
        <v>519</v>
      </c>
    </row>
    <row r="80" spans="1:7" x14ac:dyDescent="0.15">
      <c r="A80" s="108">
        <v>3</v>
      </c>
      <c r="B80" s="108" t="s">
        <v>423</v>
      </c>
      <c r="C80" s="108" t="s">
        <v>502</v>
      </c>
      <c r="D80" s="108" t="s">
        <v>362</v>
      </c>
      <c r="E80" s="108" t="s">
        <v>519</v>
      </c>
    </row>
    <row r="81" spans="1:7" x14ac:dyDescent="0.15">
      <c r="A81" s="108">
        <v>1</v>
      </c>
      <c r="B81" s="108" t="s">
        <v>424</v>
      </c>
      <c r="C81" s="108" t="s">
        <v>502</v>
      </c>
      <c r="D81" s="108" t="s">
        <v>362</v>
      </c>
      <c r="E81" s="108" t="s">
        <v>519</v>
      </c>
    </row>
    <row r="82" spans="1:7" x14ac:dyDescent="0.15">
      <c r="A82" s="108">
        <v>3</v>
      </c>
      <c r="B82" s="108" t="s">
        <v>425</v>
      </c>
      <c r="C82" s="108" t="s">
        <v>522</v>
      </c>
      <c r="D82" s="108" t="s">
        <v>362</v>
      </c>
      <c r="E82" s="108" t="s">
        <v>519</v>
      </c>
    </row>
    <row r="83" spans="1:7" x14ac:dyDescent="0.15">
      <c r="B83" s="108" t="s">
        <v>426</v>
      </c>
      <c r="C83" s="108" t="s">
        <v>526</v>
      </c>
      <c r="D83" s="108" t="s">
        <v>362</v>
      </c>
      <c r="E83" s="108" t="s">
        <v>519</v>
      </c>
    </row>
    <row r="85" spans="1:7" s="110" customFormat="1" x14ac:dyDescent="0.15">
      <c r="A85" s="110">
        <v>8</v>
      </c>
      <c r="B85" s="110" t="s">
        <v>379</v>
      </c>
      <c r="C85" s="110" t="s">
        <v>500</v>
      </c>
      <c r="D85" s="110" t="s">
        <v>380</v>
      </c>
      <c r="F85" s="110" t="s">
        <v>381</v>
      </c>
      <c r="G85" s="111">
        <f>2*0.41*0.3*0.34</f>
        <v>8.3639999999999992E-2</v>
      </c>
    </row>
    <row r="86" spans="1:7" s="110" customFormat="1" x14ac:dyDescent="0.15">
      <c r="A86" s="110">
        <v>12</v>
      </c>
      <c r="B86" s="110" t="s">
        <v>525</v>
      </c>
      <c r="C86" s="110" t="s">
        <v>500</v>
      </c>
      <c r="D86" s="110" t="s">
        <v>122</v>
      </c>
      <c r="F86" s="110" t="s">
        <v>381</v>
      </c>
      <c r="G86" s="111">
        <v>8.3639999999999992E-2</v>
      </c>
    </row>
    <row r="87" spans="1:7" s="110" customFormat="1" x14ac:dyDescent="0.15">
      <c r="G87" s="111"/>
    </row>
    <row r="88" spans="1:7" s="110" customFormat="1" x14ac:dyDescent="0.15">
      <c r="A88" s="110">
        <v>3</v>
      </c>
      <c r="B88" s="110" t="s">
        <v>408</v>
      </c>
      <c r="C88" s="110" t="s">
        <v>500</v>
      </c>
      <c r="D88" s="110" t="s">
        <v>362</v>
      </c>
      <c r="E88" s="110" t="s">
        <v>394</v>
      </c>
      <c r="F88" s="110" t="s">
        <v>409</v>
      </c>
      <c r="G88" s="111">
        <f>0.25*0.32*0.3</f>
        <v>2.4E-2</v>
      </c>
    </row>
    <row r="89" spans="1:7" s="110" customFormat="1" x14ac:dyDescent="0.15">
      <c r="A89" s="110">
        <v>1</v>
      </c>
      <c r="B89" s="110" t="s">
        <v>551</v>
      </c>
      <c r="C89" s="110" t="s">
        <v>502</v>
      </c>
      <c r="D89" s="110" t="s">
        <v>393</v>
      </c>
      <c r="E89" s="110" t="s">
        <v>394</v>
      </c>
      <c r="G89" s="111"/>
    </row>
    <row r="90" spans="1:7" s="110" customFormat="1" x14ac:dyDescent="0.15">
      <c r="A90" s="110">
        <v>1</v>
      </c>
      <c r="B90" s="110" t="s">
        <v>395</v>
      </c>
      <c r="C90" s="110" t="s">
        <v>502</v>
      </c>
      <c r="D90" s="110" t="s">
        <v>393</v>
      </c>
      <c r="E90" s="110" t="s">
        <v>394</v>
      </c>
    </row>
    <row r="91" spans="1:7" s="110" customFormat="1" x14ac:dyDescent="0.15">
      <c r="A91" s="110">
        <v>33</v>
      </c>
      <c r="B91" s="110" t="s">
        <v>449</v>
      </c>
      <c r="C91" s="110" t="s">
        <v>515</v>
      </c>
      <c r="D91" s="110" t="s">
        <v>431</v>
      </c>
      <c r="E91" s="110" t="s">
        <v>394</v>
      </c>
    </row>
    <row r="92" spans="1:7" s="110" customFormat="1" x14ac:dyDescent="0.15">
      <c r="A92" s="110">
        <v>2</v>
      </c>
      <c r="B92" s="110" t="s">
        <v>450</v>
      </c>
      <c r="C92" s="110" t="s">
        <v>515</v>
      </c>
      <c r="D92" s="110" t="s">
        <v>393</v>
      </c>
      <c r="E92" s="110" t="s">
        <v>394</v>
      </c>
    </row>
    <row r="95" spans="1:7" ht="34" customHeight="1" x14ac:dyDescent="0.15">
      <c r="A95" s="114"/>
      <c r="B95" s="114" t="s">
        <v>568</v>
      </c>
      <c r="C95" s="114"/>
      <c r="D95" s="114"/>
      <c r="E95" s="114"/>
      <c r="F95" s="114"/>
      <c r="G95" s="114"/>
    </row>
    <row r="96" spans="1:7" x14ac:dyDescent="0.15">
      <c r="B96" s="108" t="s">
        <v>567</v>
      </c>
      <c r="C96" s="108" t="s">
        <v>509</v>
      </c>
      <c r="D96" s="108" t="s">
        <v>384</v>
      </c>
    </row>
    <row r="97" spans="1:7" x14ac:dyDescent="0.15">
      <c r="B97" s="108" t="s">
        <v>563</v>
      </c>
      <c r="C97" s="108" t="s">
        <v>502</v>
      </c>
      <c r="D97" s="108" t="s">
        <v>384</v>
      </c>
    </row>
    <row r="98" spans="1:7" x14ac:dyDescent="0.15">
      <c r="B98" s="108" t="s">
        <v>564</v>
      </c>
      <c r="C98" s="108" t="s">
        <v>502</v>
      </c>
      <c r="D98" s="108" t="s">
        <v>384</v>
      </c>
    </row>
    <row r="99" spans="1:7" x14ac:dyDescent="0.15">
      <c r="B99" s="108" t="s">
        <v>624</v>
      </c>
      <c r="C99" s="108" t="s">
        <v>509</v>
      </c>
      <c r="D99" s="108" t="s">
        <v>384</v>
      </c>
    </row>
    <row r="102" spans="1:7" ht="34" customHeight="1" x14ac:dyDescent="0.15">
      <c r="A102" s="114"/>
      <c r="B102" s="114" t="s">
        <v>548</v>
      </c>
      <c r="C102" s="114" t="s">
        <v>549</v>
      </c>
      <c r="D102" s="114" t="s">
        <v>550</v>
      </c>
      <c r="E102" s="114" t="s">
        <v>630</v>
      </c>
      <c r="F102" s="114"/>
      <c r="G102" s="114"/>
    </row>
    <row r="103" spans="1:7" ht="36" customHeight="1" x14ac:dyDescent="0.15">
      <c r="B103" s="108" t="s">
        <v>547</v>
      </c>
      <c r="C103" s="109" t="s">
        <v>527</v>
      </c>
      <c r="D103" s="108" t="s">
        <v>393</v>
      </c>
      <c r="E103" s="110" t="s">
        <v>506</v>
      </c>
      <c r="F103" s="109"/>
    </row>
    <row r="104" spans="1:7" ht="30" x14ac:dyDescent="0.15">
      <c r="B104" s="108" t="s">
        <v>546</v>
      </c>
      <c r="C104" s="109" t="s">
        <v>528</v>
      </c>
      <c r="D104" s="108" t="s">
        <v>393</v>
      </c>
      <c r="E104" s="110" t="s">
        <v>503</v>
      </c>
      <c r="F104" s="109"/>
    </row>
    <row r="105" spans="1:7" x14ac:dyDescent="0.15">
      <c r="B105" s="108" t="s">
        <v>545</v>
      </c>
      <c r="D105" s="108" t="s">
        <v>531</v>
      </c>
      <c r="E105" s="110" t="s">
        <v>504</v>
      </c>
    </row>
    <row r="106" spans="1:7" x14ac:dyDescent="0.15">
      <c r="B106" s="108" t="s">
        <v>544</v>
      </c>
      <c r="C106" s="108" t="s">
        <v>529</v>
      </c>
      <c r="D106" s="108" t="s">
        <v>431</v>
      </c>
      <c r="E106" s="110" t="s">
        <v>514</v>
      </c>
    </row>
    <row r="107" spans="1:7" x14ac:dyDescent="0.15">
      <c r="B107" s="108" t="s">
        <v>543</v>
      </c>
      <c r="D107" s="108" t="s">
        <v>532</v>
      </c>
      <c r="E107" s="108" t="s">
        <v>511</v>
      </c>
    </row>
    <row r="108" spans="1:7" x14ac:dyDescent="0.15">
      <c r="B108" s="108" t="s">
        <v>542</v>
      </c>
      <c r="C108" s="108" t="s">
        <v>529</v>
      </c>
      <c r="D108" s="108" t="s">
        <v>431</v>
      </c>
      <c r="E108" s="108" t="s">
        <v>512</v>
      </c>
    </row>
    <row r="109" spans="1:7" x14ac:dyDescent="0.15">
      <c r="B109" s="108" t="s">
        <v>541</v>
      </c>
      <c r="C109" s="108" t="s">
        <v>529</v>
      </c>
      <c r="D109" s="108" t="s">
        <v>393</v>
      </c>
      <c r="E109" s="108" t="s">
        <v>530</v>
      </c>
    </row>
    <row r="110" spans="1:7" x14ac:dyDescent="0.15">
      <c r="B110" s="110" t="s">
        <v>444</v>
      </c>
      <c r="C110" s="115" t="s">
        <v>570</v>
      </c>
      <c r="D110" s="108" t="s">
        <v>384</v>
      </c>
      <c r="E110" s="108" t="s">
        <v>552</v>
      </c>
    </row>
    <row r="111" spans="1:7" x14ac:dyDescent="0.15">
      <c r="B111" s="108" t="s">
        <v>445</v>
      </c>
      <c r="C111" s="108" t="s">
        <v>529</v>
      </c>
      <c r="D111" s="108" t="s">
        <v>384</v>
      </c>
      <c r="E111" s="108" t="s">
        <v>513</v>
      </c>
    </row>
    <row r="112" spans="1:7" x14ac:dyDescent="0.15">
      <c r="B112" s="110" t="s">
        <v>540</v>
      </c>
      <c r="C112" s="108" t="s">
        <v>529</v>
      </c>
      <c r="D112" s="108" t="s">
        <v>533</v>
      </c>
      <c r="E112" s="110" t="s">
        <v>625</v>
      </c>
    </row>
    <row r="113" spans="1:7" x14ac:dyDescent="0.15">
      <c r="B113" s="110" t="s">
        <v>539</v>
      </c>
      <c r="C113" s="108" t="s">
        <v>529</v>
      </c>
      <c r="D113" s="108" t="s">
        <v>532</v>
      </c>
      <c r="E113" s="110" t="s">
        <v>507</v>
      </c>
    </row>
    <row r="114" spans="1:7" x14ac:dyDescent="0.15">
      <c r="B114" s="110" t="s">
        <v>538</v>
      </c>
      <c r="C114" s="108" t="s">
        <v>529</v>
      </c>
      <c r="D114" s="108" t="s">
        <v>384</v>
      </c>
      <c r="E114" s="110" t="s">
        <v>508</v>
      </c>
    </row>
    <row r="115" spans="1:7" x14ac:dyDescent="0.15">
      <c r="B115" s="116" t="s">
        <v>535</v>
      </c>
      <c r="C115" s="108" t="s">
        <v>529</v>
      </c>
      <c r="D115" s="108" t="s">
        <v>393</v>
      </c>
      <c r="E115" s="116" t="s">
        <v>510</v>
      </c>
    </row>
    <row r="116" spans="1:7" x14ac:dyDescent="0.15">
      <c r="B116" s="110" t="s">
        <v>536</v>
      </c>
      <c r="C116" s="108" t="s">
        <v>529</v>
      </c>
      <c r="D116" s="108" t="s">
        <v>122</v>
      </c>
      <c r="E116" s="110" t="s">
        <v>505</v>
      </c>
    </row>
    <row r="117" spans="1:7" x14ac:dyDescent="0.15">
      <c r="B117" s="110" t="s">
        <v>537</v>
      </c>
      <c r="C117" s="108" t="s">
        <v>529</v>
      </c>
      <c r="D117" s="108" t="s">
        <v>122</v>
      </c>
      <c r="E117" s="110" t="s">
        <v>534</v>
      </c>
    </row>
    <row r="118" spans="1:7" x14ac:dyDescent="0.15">
      <c r="B118" s="108" t="s">
        <v>563</v>
      </c>
      <c r="C118" s="108" t="s">
        <v>529</v>
      </c>
      <c r="D118" s="108" t="s">
        <v>384</v>
      </c>
      <c r="E118" s="108" t="s">
        <v>565</v>
      </c>
    </row>
    <row r="119" spans="1:7" x14ac:dyDescent="0.15">
      <c r="B119" s="108" t="s">
        <v>564</v>
      </c>
      <c r="C119" s="108" t="s">
        <v>529</v>
      </c>
      <c r="D119" s="108" t="s">
        <v>384</v>
      </c>
      <c r="E119" s="108" t="s">
        <v>566</v>
      </c>
    </row>
    <row r="120" spans="1:7" x14ac:dyDescent="0.15">
      <c r="B120" s="108" t="s">
        <v>608</v>
      </c>
      <c r="C120" s="108" t="s">
        <v>529</v>
      </c>
      <c r="D120" s="108" t="s">
        <v>609</v>
      </c>
      <c r="E120" s="108" t="s">
        <v>610</v>
      </c>
    </row>
    <row r="123" spans="1:7" ht="34" customHeight="1" x14ac:dyDescent="0.15">
      <c r="A123" s="114"/>
      <c r="B123" s="114" t="s">
        <v>626</v>
      </c>
      <c r="C123" s="114" t="s">
        <v>627</v>
      </c>
      <c r="D123" s="114" t="s">
        <v>628</v>
      </c>
      <c r="E123" s="114"/>
      <c r="F123" s="114"/>
      <c r="G123" s="114"/>
    </row>
    <row r="124" spans="1:7" x14ac:dyDescent="0.15">
      <c r="B124" t="s">
        <v>631</v>
      </c>
      <c r="C124" s="141">
        <v>4800</v>
      </c>
      <c r="D124" t="s">
        <v>612</v>
      </c>
    </row>
    <row r="125" spans="1:7" x14ac:dyDescent="0.15">
      <c r="B125" t="s">
        <v>611</v>
      </c>
      <c r="C125" s="141">
        <v>1785.52</v>
      </c>
      <c r="D125" t="s">
        <v>612</v>
      </c>
    </row>
    <row r="126" spans="1:7" x14ac:dyDescent="0.15">
      <c r="B126" t="s">
        <v>629</v>
      </c>
      <c r="C126" s="141">
        <v>146.19999999999999</v>
      </c>
      <c r="D126" t="s">
        <v>617</v>
      </c>
    </row>
    <row r="127" spans="1:7" x14ac:dyDescent="0.15">
      <c r="B127" t="s">
        <v>634</v>
      </c>
      <c r="C127" s="141">
        <v>70.239999999999995</v>
      </c>
      <c r="D127" t="s">
        <v>617</v>
      </c>
    </row>
    <row r="128" spans="1:7" x14ac:dyDescent="0.15">
      <c r="B128" t="s">
        <v>613</v>
      </c>
      <c r="C128" s="141">
        <v>460</v>
      </c>
      <c r="D128" t="s">
        <v>614</v>
      </c>
    </row>
    <row r="129" spans="2:7" x14ac:dyDescent="0.15">
      <c r="B129" t="s">
        <v>615</v>
      </c>
      <c r="C129" s="141">
        <v>223</v>
      </c>
      <c r="D129" t="s">
        <v>614</v>
      </c>
    </row>
    <row r="130" spans="2:7" x14ac:dyDescent="0.15">
      <c r="B130" t="s">
        <v>616</v>
      </c>
      <c r="C130" s="141">
        <v>154.16999999999999</v>
      </c>
      <c r="D130" t="s">
        <v>617</v>
      </c>
    </row>
    <row r="131" spans="2:7" x14ac:dyDescent="0.15">
      <c r="B131" t="s">
        <v>618</v>
      </c>
      <c r="C131" s="141">
        <v>177.1</v>
      </c>
      <c r="D131" t="s">
        <v>617</v>
      </c>
    </row>
    <row r="132" spans="2:7" x14ac:dyDescent="0.15">
      <c r="B132" t="s">
        <v>619</v>
      </c>
      <c r="C132" s="141">
        <v>94.5</v>
      </c>
      <c r="D132" t="s">
        <v>620</v>
      </c>
    </row>
    <row r="133" spans="2:7" x14ac:dyDescent="0.15">
      <c r="B133" t="s">
        <v>621</v>
      </c>
      <c r="C133" s="141">
        <v>978.42</v>
      </c>
      <c r="D133" t="s">
        <v>617</v>
      </c>
    </row>
    <row r="134" spans="2:7" x14ac:dyDescent="0.15">
      <c r="B134" t="s">
        <v>622</v>
      </c>
      <c r="C134" s="141">
        <v>56.3</v>
      </c>
      <c r="D134" t="s">
        <v>617</v>
      </c>
    </row>
    <row r="135" spans="2:7" x14ac:dyDescent="0.15">
      <c r="B135" t="s">
        <v>621</v>
      </c>
      <c r="C135" s="141">
        <v>28</v>
      </c>
      <c r="D135" t="s">
        <v>617</v>
      </c>
    </row>
    <row r="136" spans="2:7" x14ac:dyDescent="0.15">
      <c r="B136" t="s">
        <v>621</v>
      </c>
      <c r="C136" s="141">
        <v>29.1</v>
      </c>
      <c r="D136" t="s">
        <v>617</v>
      </c>
    </row>
    <row r="137" spans="2:7" x14ac:dyDescent="0.15">
      <c r="B137" t="s">
        <v>622</v>
      </c>
      <c r="C137" s="141">
        <v>101.15</v>
      </c>
      <c r="D137" t="s">
        <v>617</v>
      </c>
    </row>
    <row r="138" spans="2:7" x14ac:dyDescent="0.15">
      <c r="B138"/>
      <c r="C138"/>
      <c r="D138"/>
      <c r="E138"/>
      <c r="F138"/>
      <c r="G138"/>
    </row>
    <row r="139" spans="2:7" x14ac:dyDescent="0.15">
      <c r="B139"/>
      <c r="C139"/>
      <c r="D139"/>
      <c r="E139"/>
      <c r="F139"/>
      <c r="G139"/>
    </row>
    <row r="140" spans="2:7" x14ac:dyDescent="0.15">
      <c r="B140"/>
      <c r="C140"/>
      <c r="D140"/>
      <c r="E140"/>
      <c r="F140"/>
      <c r="G140"/>
    </row>
    <row r="141" spans="2:7" x14ac:dyDescent="0.15">
      <c r="B141"/>
      <c r="C141"/>
      <c r="D141"/>
      <c r="E141"/>
      <c r="F141"/>
      <c r="G141"/>
    </row>
    <row r="142" spans="2:7" x14ac:dyDescent="0.15">
      <c r="B142"/>
      <c r="C142"/>
      <c r="D142"/>
      <c r="E142"/>
      <c r="F142"/>
      <c r="G142"/>
    </row>
    <row r="145" spans="2:7" x14ac:dyDescent="0.15">
      <c r="B145"/>
      <c r="C145"/>
      <c r="D145"/>
      <c r="E145"/>
      <c r="F145"/>
      <c r="G145"/>
    </row>
    <row r="146" spans="2:7" x14ac:dyDescent="0.15">
      <c r="B146"/>
      <c r="C146"/>
      <c r="D146"/>
      <c r="E146"/>
      <c r="F146"/>
      <c r="G146"/>
    </row>
    <row r="147" spans="2:7" x14ac:dyDescent="0.15">
      <c r="B147"/>
      <c r="C147"/>
      <c r="D147"/>
      <c r="E147"/>
      <c r="F147"/>
      <c r="G147"/>
    </row>
  </sheetData>
  <printOptions gridLines="1"/>
  <pageMargins left="0.25" right="0.25" top="0.75" bottom="0.75" header="0.3" footer="0.3"/>
  <pageSetup paperSize="9"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J38"/>
  <sheetViews>
    <sheetView workbookViewId="0"/>
  </sheetViews>
  <sheetFormatPr baseColWidth="10" defaultRowHeight="15" x14ac:dyDescent="0.2"/>
  <cols>
    <col min="1" max="1" width="4" style="64" customWidth="1"/>
    <col min="2" max="2" width="4.1640625" style="64" customWidth="1"/>
    <col min="3" max="3" width="18.33203125" style="64" customWidth="1"/>
    <col min="4" max="4" width="6" style="64" customWidth="1"/>
    <col min="5" max="5" width="15.1640625" style="64" customWidth="1"/>
    <col min="6" max="7" width="36.5" style="64" customWidth="1"/>
    <col min="8" max="8" width="11.1640625" style="64" customWidth="1"/>
    <col min="9" max="9" width="28.1640625" style="64" customWidth="1"/>
    <col min="10" max="10" width="23.5" style="64" customWidth="1"/>
    <col min="11" max="16384" width="10.83203125" style="64"/>
  </cols>
  <sheetData>
    <row r="2" spans="2:10" ht="16" x14ac:dyDescent="0.2">
      <c r="B2" s="74"/>
      <c r="C2" s="75" t="s">
        <v>451</v>
      </c>
      <c r="D2" s="74" t="s">
        <v>452</v>
      </c>
      <c r="E2" s="74"/>
      <c r="F2" s="74"/>
      <c r="G2" s="74"/>
      <c r="H2" s="74"/>
      <c r="I2" s="74"/>
      <c r="J2" s="74"/>
    </row>
    <row r="3" spans="2:10" ht="16" x14ac:dyDescent="0.2">
      <c r="B3" s="74"/>
      <c r="C3" s="74"/>
      <c r="D3" s="74"/>
      <c r="E3" s="74"/>
      <c r="F3" s="74"/>
      <c r="G3" s="74"/>
      <c r="H3" s="74"/>
      <c r="I3" s="74"/>
      <c r="J3" s="74"/>
    </row>
    <row r="4" spans="2:10" ht="17" thickBot="1" x14ac:dyDescent="0.25">
      <c r="B4" s="74"/>
      <c r="C4" s="74"/>
      <c r="D4" s="74"/>
      <c r="E4" s="74"/>
      <c r="F4" s="74"/>
      <c r="G4" s="74"/>
      <c r="H4" s="74"/>
      <c r="I4" s="74"/>
      <c r="J4" s="74"/>
    </row>
    <row r="5" spans="2:10" ht="16" x14ac:dyDescent="0.2">
      <c r="B5" s="76"/>
      <c r="C5" s="77"/>
      <c r="D5" s="78"/>
      <c r="E5" s="78" t="s">
        <v>453</v>
      </c>
      <c r="F5" s="78" t="s">
        <v>454</v>
      </c>
      <c r="G5" s="78" t="s">
        <v>455</v>
      </c>
      <c r="H5" s="78" t="s">
        <v>456</v>
      </c>
      <c r="I5" s="79" t="s">
        <v>457</v>
      </c>
    </row>
    <row r="6" spans="2:10" ht="18.75" customHeight="1" x14ac:dyDescent="0.2">
      <c r="B6" s="80" t="s">
        <v>458</v>
      </c>
      <c r="C6" s="81" t="s">
        <v>459</v>
      </c>
      <c r="D6" s="82">
        <v>1</v>
      </c>
      <c r="E6" s="82" t="s">
        <v>460</v>
      </c>
      <c r="F6" s="83" t="s">
        <v>461</v>
      </c>
      <c r="G6" s="82" t="s">
        <v>462</v>
      </c>
      <c r="H6" s="82" t="s">
        <v>463</v>
      </c>
      <c r="I6" s="84" t="s">
        <v>464</v>
      </c>
    </row>
    <row r="7" spans="2:10" ht="18.75" customHeight="1" x14ac:dyDescent="0.2">
      <c r="B7" s="80"/>
      <c r="C7" s="85"/>
      <c r="D7" s="86">
        <v>2</v>
      </c>
      <c r="E7" s="86" t="s">
        <v>465</v>
      </c>
      <c r="F7" s="87" t="s">
        <v>466</v>
      </c>
      <c r="G7" s="86" t="s">
        <v>462</v>
      </c>
      <c r="H7" s="86" t="s">
        <v>467</v>
      </c>
      <c r="I7" s="88" t="s">
        <v>468</v>
      </c>
    </row>
    <row r="8" spans="2:10" ht="16" x14ac:dyDescent="0.2">
      <c r="B8" s="80"/>
      <c r="C8" s="85"/>
      <c r="D8" s="86">
        <v>3</v>
      </c>
      <c r="E8" s="86" t="s">
        <v>469</v>
      </c>
      <c r="F8" s="87" t="s">
        <v>346</v>
      </c>
      <c r="G8" s="86" t="s">
        <v>470</v>
      </c>
      <c r="H8" s="86" t="s">
        <v>471</v>
      </c>
      <c r="I8" s="88" t="s">
        <v>472</v>
      </c>
    </row>
    <row r="9" spans="2:10" ht="16" x14ac:dyDescent="0.2">
      <c r="B9" s="80"/>
      <c r="C9" s="85"/>
      <c r="D9" s="86">
        <v>4</v>
      </c>
      <c r="E9" s="86" t="s">
        <v>473</v>
      </c>
      <c r="F9" s="87" t="s">
        <v>474</v>
      </c>
      <c r="G9" s="86" t="s">
        <v>475</v>
      </c>
      <c r="H9" s="86" t="s">
        <v>476</v>
      </c>
      <c r="I9" s="88" t="s">
        <v>464</v>
      </c>
    </row>
    <row r="10" spans="2:10" ht="33" thickBot="1" x14ac:dyDescent="0.25">
      <c r="B10" s="89"/>
      <c r="C10" s="90"/>
      <c r="D10" s="91">
        <v>5</v>
      </c>
      <c r="E10" s="91" t="s">
        <v>373</v>
      </c>
      <c r="F10" s="92" t="s">
        <v>477</v>
      </c>
      <c r="G10" s="91" t="s">
        <v>478</v>
      </c>
      <c r="H10" s="91" t="s">
        <v>479</v>
      </c>
      <c r="I10" s="93" t="s">
        <v>468</v>
      </c>
    </row>
    <row r="11" spans="2:10" ht="17" thickBot="1" x14ac:dyDescent="0.25">
      <c r="B11" s="75"/>
      <c r="C11" s="74"/>
      <c r="D11" s="94"/>
      <c r="E11" s="94"/>
      <c r="F11" s="74"/>
      <c r="G11" s="74"/>
      <c r="H11" s="94"/>
      <c r="I11" s="94"/>
      <c r="J11" s="94"/>
    </row>
    <row r="12" spans="2:10" ht="16" x14ac:dyDescent="0.2">
      <c r="B12" s="76"/>
      <c r="C12" s="95"/>
      <c r="D12" s="96"/>
      <c r="E12" s="96"/>
      <c r="F12" s="78" t="s">
        <v>480</v>
      </c>
      <c r="G12" s="97" t="s">
        <v>481</v>
      </c>
      <c r="H12" s="97"/>
      <c r="I12" s="98"/>
      <c r="J12" s="94"/>
    </row>
    <row r="13" spans="2:10" ht="16" x14ac:dyDescent="0.2">
      <c r="B13" s="80" t="s">
        <v>482</v>
      </c>
      <c r="C13" s="81" t="s">
        <v>483</v>
      </c>
      <c r="D13" s="82">
        <v>1</v>
      </c>
      <c r="E13" s="82" t="s">
        <v>460</v>
      </c>
      <c r="F13" s="82" t="s">
        <v>484</v>
      </c>
      <c r="G13" s="262" t="s">
        <v>485</v>
      </c>
      <c r="H13" s="262"/>
      <c r="I13" s="263"/>
      <c r="J13" s="94"/>
    </row>
    <row r="14" spans="2:10" ht="51.75" customHeight="1" x14ac:dyDescent="0.2">
      <c r="B14" s="80"/>
      <c r="C14" s="85"/>
      <c r="D14" s="82">
        <v>2</v>
      </c>
      <c r="E14" s="82" t="s">
        <v>465</v>
      </c>
      <c r="F14" s="99" t="s">
        <v>486</v>
      </c>
      <c r="G14" s="264" t="s">
        <v>487</v>
      </c>
      <c r="H14" s="264"/>
      <c r="I14" s="265"/>
      <c r="J14" s="94"/>
    </row>
    <row r="15" spans="2:10" ht="16" x14ac:dyDescent="0.2">
      <c r="B15" s="80"/>
      <c r="C15" s="85"/>
      <c r="D15" s="86">
        <v>3</v>
      </c>
      <c r="E15" s="86" t="s">
        <v>473</v>
      </c>
      <c r="F15" s="86" t="s">
        <v>488</v>
      </c>
      <c r="G15" s="86"/>
      <c r="H15" s="86"/>
      <c r="I15" s="88"/>
      <c r="J15" s="94"/>
    </row>
    <row r="16" spans="2:10" ht="32" x14ac:dyDescent="0.2">
      <c r="B16" s="80"/>
      <c r="C16" s="85"/>
      <c r="D16" s="86">
        <v>4</v>
      </c>
      <c r="E16" s="86" t="s">
        <v>469</v>
      </c>
      <c r="F16" s="100" t="s">
        <v>489</v>
      </c>
      <c r="G16" s="264" t="s">
        <v>490</v>
      </c>
      <c r="H16" s="264"/>
      <c r="I16" s="265"/>
      <c r="J16" s="94"/>
    </row>
    <row r="17" spans="2:10" ht="49" thickBot="1" x14ac:dyDescent="0.25">
      <c r="B17" s="89"/>
      <c r="C17" s="90"/>
      <c r="D17" s="91">
        <v>5</v>
      </c>
      <c r="E17" s="91" t="s">
        <v>373</v>
      </c>
      <c r="F17" s="101" t="s">
        <v>491</v>
      </c>
      <c r="G17" s="266" t="s">
        <v>485</v>
      </c>
      <c r="H17" s="266"/>
      <c r="I17" s="267"/>
      <c r="J17" s="94"/>
    </row>
    <row r="18" spans="2:10" ht="16" x14ac:dyDescent="0.2">
      <c r="B18" s="75"/>
      <c r="C18" s="74"/>
      <c r="D18" s="94"/>
      <c r="E18" s="94"/>
      <c r="F18" s="74"/>
      <c r="G18" s="74"/>
      <c r="H18" s="94"/>
      <c r="I18" s="94"/>
      <c r="J18" s="94"/>
    </row>
    <row r="19" spans="2:10" ht="17" thickBot="1" x14ac:dyDescent="0.25">
      <c r="B19" s="75"/>
      <c r="C19" s="74"/>
      <c r="D19" s="94"/>
      <c r="E19" s="94"/>
      <c r="F19" s="74"/>
      <c r="G19" s="74"/>
      <c r="H19" s="94"/>
      <c r="I19" s="94"/>
      <c r="J19" s="94"/>
    </row>
    <row r="20" spans="2:10" ht="16" x14ac:dyDescent="0.2">
      <c r="B20" s="76"/>
      <c r="C20" s="77"/>
      <c r="D20" s="96"/>
      <c r="E20" s="96"/>
      <c r="F20" s="102"/>
      <c r="G20" s="102"/>
      <c r="H20" s="103"/>
      <c r="I20" s="94"/>
      <c r="J20" s="94"/>
    </row>
    <row r="21" spans="2:10" ht="16" x14ac:dyDescent="0.2">
      <c r="B21" s="80" t="s">
        <v>492</v>
      </c>
      <c r="C21" s="81" t="s">
        <v>493</v>
      </c>
      <c r="D21" s="82">
        <v>1</v>
      </c>
      <c r="E21" s="82" t="s">
        <v>460</v>
      </c>
      <c r="F21" s="83" t="s">
        <v>494</v>
      </c>
      <c r="G21" s="83"/>
      <c r="H21" s="84"/>
      <c r="I21" s="94"/>
      <c r="J21" s="94"/>
    </row>
    <row r="22" spans="2:10" ht="16" x14ac:dyDescent="0.2">
      <c r="B22" s="80"/>
      <c r="C22" s="85"/>
      <c r="D22" s="86">
        <v>2</v>
      </c>
      <c r="E22" s="86" t="s">
        <v>465</v>
      </c>
      <c r="F22" s="87" t="s">
        <v>495</v>
      </c>
      <c r="G22" s="87"/>
      <c r="H22" s="88"/>
      <c r="I22" s="94"/>
      <c r="J22" s="94"/>
    </row>
    <row r="23" spans="2:10" ht="16" x14ac:dyDescent="0.2">
      <c r="B23" s="80"/>
      <c r="C23" s="85"/>
      <c r="D23" s="86">
        <v>3</v>
      </c>
      <c r="E23" s="86" t="s">
        <v>473</v>
      </c>
      <c r="F23" s="87" t="s">
        <v>496</v>
      </c>
      <c r="G23" s="87"/>
      <c r="H23" s="88"/>
      <c r="I23" s="94"/>
      <c r="J23" s="94"/>
    </row>
    <row r="24" spans="2:10" ht="16" x14ac:dyDescent="0.2">
      <c r="B24" s="80"/>
      <c r="C24" s="85"/>
      <c r="D24" s="86">
        <v>4</v>
      </c>
      <c r="E24" s="86" t="s">
        <v>497</v>
      </c>
      <c r="F24" s="87" t="s">
        <v>498</v>
      </c>
      <c r="G24" s="87"/>
      <c r="H24" s="88"/>
      <c r="I24" s="94"/>
      <c r="J24" s="94"/>
    </row>
    <row r="25" spans="2:10" ht="17" thickBot="1" x14ac:dyDescent="0.25">
      <c r="B25" s="104"/>
      <c r="C25" s="90"/>
      <c r="D25" s="91">
        <v>5</v>
      </c>
      <c r="E25" s="91" t="s">
        <v>373</v>
      </c>
      <c r="F25" s="105" t="s">
        <v>499</v>
      </c>
      <c r="G25" s="105"/>
      <c r="H25" s="93"/>
      <c r="I25" s="94"/>
      <c r="J25" s="94"/>
    </row>
    <row r="26" spans="2:10" ht="16" x14ac:dyDescent="0.2">
      <c r="B26" s="74"/>
      <c r="C26" s="74"/>
      <c r="D26" s="74"/>
      <c r="E26" s="74"/>
      <c r="F26" s="74"/>
      <c r="G26" s="74"/>
      <c r="H26" s="74"/>
      <c r="I26" s="74"/>
      <c r="J26" s="74"/>
    </row>
    <row r="27" spans="2:10" ht="16" thickBot="1" x14ac:dyDescent="0.25"/>
    <row r="28" spans="2:10" x14ac:dyDescent="0.2">
      <c r="D28" s="72"/>
      <c r="E28" s="73" t="s">
        <v>347</v>
      </c>
      <c r="F28" s="65"/>
      <c r="G28" s="67"/>
    </row>
    <row r="29" spans="2:10" x14ac:dyDescent="0.2">
      <c r="D29" s="66"/>
      <c r="E29" s="67" t="s">
        <v>348</v>
      </c>
      <c r="F29" s="68"/>
      <c r="G29" s="67"/>
    </row>
    <row r="30" spans="2:10" ht="16" thickBot="1" x14ac:dyDescent="0.25">
      <c r="D30" s="69"/>
      <c r="E30" s="70" t="s">
        <v>355</v>
      </c>
      <c r="F30" s="71"/>
      <c r="G30" s="67"/>
    </row>
    <row r="32" spans="2:10" ht="16" thickBot="1" x14ac:dyDescent="0.25"/>
    <row r="33" spans="4:7" x14ac:dyDescent="0.2">
      <c r="D33" s="72"/>
      <c r="E33" s="73" t="s">
        <v>378</v>
      </c>
      <c r="F33" s="65"/>
      <c r="G33" s="67"/>
    </row>
    <row r="34" spans="4:7" x14ac:dyDescent="0.2">
      <c r="D34" s="66">
        <v>1</v>
      </c>
      <c r="E34" s="67" t="s">
        <v>382</v>
      </c>
      <c r="F34" s="68"/>
      <c r="G34" s="67"/>
    </row>
    <row r="35" spans="4:7" x14ac:dyDescent="0.2">
      <c r="D35" s="66">
        <v>2</v>
      </c>
      <c r="E35" s="67" t="s">
        <v>383</v>
      </c>
      <c r="F35" s="68"/>
      <c r="G35" s="67"/>
    </row>
    <row r="36" spans="4:7" x14ac:dyDescent="0.2">
      <c r="D36" s="66">
        <v>3</v>
      </c>
      <c r="E36" s="67" t="s">
        <v>385</v>
      </c>
      <c r="F36" s="68"/>
      <c r="G36" s="67"/>
    </row>
    <row r="37" spans="4:7" x14ac:dyDescent="0.2">
      <c r="D37" s="66">
        <v>4</v>
      </c>
      <c r="E37" s="67" t="s">
        <v>387</v>
      </c>
      <c r="F37" s="68"/>
      <c r="G37" s="67"/>
    </row>
    <row r="38" spans="4:7" ht="16" thickBot="1" x14ac:dyDescent="0.25">
      <c r="D38" s="69">
        <v>5</v>
      </c>
      <c r="E38" s="70" t="s">
        <v>389</v>
      </c>
      <c r="F38" s="71"/>
      <c r="G38" s="67"/>
    </row>
  </sheetData>
  <mergeCells count="4">
    <mergeCell ref="G13:I13"/>
    <mergeCell ref="G14:I14"/>
    <mergeCell ref="G16:I16"/>
    <mergeCell ref="G17:I17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PERLE0</vt:lpstr>
      <vt:lpstr>PERLE1</vt:lpstr>
      <vt:lpstr>PERLE2</vt:lpstr>
      <vt:lpstr>ANALYSES</vt:lpstr>
      <vt:lpstr>MATERIEL</vt:lpstr>
      <vt:lpstr>ECHANTILLONAGE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Vincent Taillandier</cp:lastModifiedBy>
  <cp:revision>10</cp:revision>
  <dcterms:created xsi:type="dcterms:W3CDTF">2019-03-21T11:18:54Z</dcterms:created>
  <dcterms:modified xsi:type="dcterms:W3CDTF">2019-03-29T15:51:58Z</dcterms:modified>
  <dc:language>fr-FR</dc:language>
</cp:coreProperties>
</file>