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Flavia\Downloads\"/>
    </mc:Choice>
  </mc:AlternateContent>
  <bookViews>
    <workbookView xWindow="0" yWindow="0" windowWidth="23040" windowHeight="8496" activeTab="1"/>
  </bookViews>
  <sheets>
    <sheet name="Cálculos" sheetId="1" r:id="rId1"/>
    <sheet name="Dashboard" sheetId="2" r:id="rId2"/>
  </sheets>
  <definedNames>
    <definedName name="SegmentaciónDeDatos_año">#N/A</definedName>
    <definedName name="SegmentaciónDeDatos_provincia">#N/A</definedName>
  </definedNames>
  <calcPr calcId="162913"/>
  <pivotCaches>
    <pivotCache cacheId="147" r:id="rId3"/>
    <pivotCache cacheId="150" r:id="rId4"/>
    <pivotCache cacheId="153" r:id="rId5"/>
    <pivotCache cacheId="156" r:id="rId6"/>
    <pivotCache cacheId="159" r:id="rId7"/>
    <pivotCache cacheId="162" r:id="rId8"/>
  </pivotCaches>
  <extLst>
    <ext xmlns:x14="http://schemas.microsoft.com/office/spreadsheetml/2009/9/main" uri="{876F7934-8845-4945-9796-88D515C7AA90}">
      <x14:pivotCaches>
        <pivotCache cacheId="126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lientes_d5b0780a-c696-4904-9bbc-765caaada746" name="dimClientes" connection="Consulta - dimClientes"/>
          <x15:modelTable id="factPedidos_6af35a27-274e-43b3-a7ac-ef752e9c85ca" name="factPedidos" connection="Consulta - factPedidos"/>
          <x15:modelTable id="dimProductos_ce0ef257-8a7c-48cc-936b-765d25dba0fb" name="dimProductos" connection="Consulta - dimProductos"/>
          <x15:modelTable id="dimCanalVendedores_2c781b42-1e8c-497b-b4e8-0f43bdb9f8e2" name="dimCanalVendedores" connection="Consulta - dimCanalVendedores"/>
          <x15:modelTable id="dimFechas_6fcc6e45-4cea-45fb-b023-2bca9aa04bba" name="dimFechas" connection="Consulta - dimFechas"/>
        </x15:modelTables>
        <x15:modelRelationships>
          <x15:modelRelationship fromTable="factPedidos" fromColumn="fechaPedido" toTable="dimFechas" toColumn="fecha"/>
          <x15:modelRelationship fromTable="factPedidos" fromColumn="IDS_canalVendedor" toTable="dimCanalVendedores" toColumn="IDS_canalVendedor"/>
          <x15:modelRelationship fromTable="factPedidos" fromColumn="ID_producto" toTable="dimProductos" toColumn="ID_producto"/>
          <x15:modelRelationship fromTable="factPedidos" fromColumn="ID_cliente" toTable="dimClientes" toColumn="ID_clien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" l="1"/>
  <c r="M5" i="1" a="1"/>
  <c r="H5" i="1" a="1"/>
  <c r="H5" i="1" l="1"/>
  <c r="M5" i="1"/>
</calcChain>
</file>

<file path=xl/connections.xml><?xml version="1.0" encoding="utf-8"?>
<connections xmlns="http://schemas.openxmlformats.org/spreadsheetml/2006/main">
  <connection id="1" name="Consulta - dimCanalVendedores" description="Conexión a la consulta 'dimCanalVendedores' en el libro." type="100" refreshedVersion="8" minRefreshableVersion="5">
    <extLst>
      <ext xmlns:x15="http://schemas.microsoft.com/office/spreadsheetml/2010/11/main" uri="{DE250136-89BD-433C-8126-D09CA5730AF9}">
        <x15:connection id="6480c472-8ab8-48ef-b057-2415c54256c9"/>
      </ext>
    </extLst>
  </connection>
  <connection id="2" name="Consulta - dimClientes" description="Conexión a la consulta 'dimClientes' en el libro." type="100" refreshedVersion="8" minRefreshableVersion="5">
    <extLst>
      <ext xmlns:x15="http://schemas.microsoft.com/office/spreadsheetml/2010/11/main" uri="{DE250136-89BD-433C-8126-D09CA5730AF9}">
        <x15:connection id="19458f04-18fc-45b4-9020-26fff74d87fc"/>
      </ext>
    </extLst>
  </connection>
  <connection id="3" name="Consulta - dimFechas" description="Conexión a la consulta 'dimFechas' en el libro." type="100" refreshedVersion="8" minRefreshableVersion="5">
    <extLst>
      <ext xmlns:x15="http://schemas.microsoft.com/office/spreadsheetml/2010/11/main" uri="{DE250136-89BD-433C-8126-D09CA5730AF9}">
        <x15:connection id="6516ec55-9e23-4725-9fb6-0a85b84c67ae"/>
      </ext>
    </extLst>
  </connection>
  <connection id="4" name="Consulta - dimProductos" description="Conexión a la consulta 'dimProductos' en el libro." type="100" refreshedVersion="8" minRefreshableVersion="5">
    <extLst>
      <ext xmlns:x15="http://schemas.microsoft.com/office/spreadsheetml/2010/11/main" uri="{DE250136-89BD-433C-8126-D09CA5730AF9}">
        <x15:connection id="bbf45d3e-d00d-4e2d-96f2-2b561871ed76"/>
      </ext>
    </extLst>
  </connection>
  <connection id="5" name="Consulta - factPedidos" description="Conexión a la consulta 'factPedidos' en el libro." type="100" refreshedVersion="8" minRefreshableVersion="5">
    <extLst>
      <ext xmlns:x15="http://schemas.microsoft.com/office/spreadsheetml/2010/11/main" uri="{DE250136-89BD-433C-8126-D09CA5730AF9}">
        <x15:connection id="5f1613ef-69f5-428b-9446-6a2cc96cd1d5"/>
      </ext>
    </extLst>
  </connection>
  <connection id="6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<sst xmlns="http://schemas.openxmlformats.org/spreadsheetml/2006/main" count="75" uniqueCount="52">
  <si>
    <t>Clientes
Top 10</t>
  </si>
  <si>
    <t>Clientes
Evolución</t>
  </si>
  <si>
    <t>Ventas
Evolución n vs. n-1</t>
  </si>
  <si>
    <t>Ventas
por canal</t>
  </si>
  <si>
    <t>Productos
Ventas por líneas de negocio</t>
  </si>
  <si>
    <t>Productos
Top 10</t>
  </si>
  <si>
    <t>Ventas</t>
  </si>
  <si>
    <t>Variación de promedios año / año-1</t>
  </si>
  <si>
    <t>Etiquetas de fila</t>
  </si>
  <si>
    <t>Evolución clientes n-1</t>
  </si>
  <si>
    <t>Evolución clientes</t>
  </si>
  <si>
    <t>Ventas n-1</t>
  </si>
  <si>
    <t>Nuestro Bar, S.L.</t>
  </si>
  <si>
    <t>E</t>
  </si>
  <si>
    <t>Distribución</t>
  </si>
  <si>
    <t>Bollería</t>
  </si>
  <si>
    <t>Tartas de San Marcos</t>
  </si>
  <si>
    <t>Auzoja Hostelería, S.L.</t>
  </si>
  <si>
    <t>F</t>
  </si>
  <si>
    <t>Online</t>
  </si>
  <si>
    <t>Hojaldres</t>
  </si>
  <si>
    <t>Costradas Alcalaínas</t>
  </si>
  <si>
    <t>Sercaba V, S.L.</t>
  </si>
  <si>
    <t>Mr</t>
  </si>
  <si>
    <t>Tienda física</t>
  </si>
  <si>
    <t>Tartas</t>
  </si>
  <si>
    <t>Tartas de bombón</t>
  </si>
  <si>
    <t>Medina López, Victor</t>
  </si>
  <si>
    <t>Ab</t>
  </si>
  <si>
    <t>Ensaimadas con nata</t>
  </si>
  <si>
    <t>My</t>
  </si>
  <si>
    <t>Ensaimadas con crema</t>
  </si>
  <si>
    <t>Jn</t>
  </si>
  <si>
    <t>Palmeras de chololate</t>
  </si>
  <si>
    <t>Sancu, S.L.</t>
  </si>
  <si>
    <t>Jl</t>
  </si>
  <si>
    <t>Lazos de chocolate</t>
  </si>
  <si>
    <t>Cobalto, C.B.</t>
  </si>
  <si>
    <t>Ag</t>
  </si>
  <si>
    <t>Ensaimadas con chocolate</t>
  </si>
  <si>
    <t>Sercalba, S.L.U.</t>
  </si>
  <si>
    <t>S</t>
  </si>
  <si>
    <t>Rosquillas de Alcalá</t>
  </si>
  <si>
    <t>O</t>
  </si>
  <si>
    <t>Hojaldres con crema</t>
  </si>
  <si>
    <t>N</t>
  </si>
  <si>
    <t>Magdalenas 60 gramos</t>
  </si>
  <si>
    <t>D</t>
  </si>
  <si>
    <t>Magdalenas 30 gramos</t>
  </si>
  <si>
    <t>Cervecería Romero Sáez, S.L.</t>
  </si>
  <si>
    <t>González Villodre, Juan</t>
  </si>
  <si>
    <t>Cifuentes Navalón, Carmen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</si>
</sst>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\ &quot;€&quot;;\-#,##0\ &quot;€&quot;"/>
    <numFmt numFmtId="165" formatCode="\+\ 0.00%;\-\ 0.00%;0.00%"/>
  </numFmts>
  <fonts count="5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4" fillId="0" borderId="0" xfId="0" applyFont="1"/>
    <xf numFmtId="0" fontId="2" fillId="0" borderId="0" xfId="0" applyFont="1" applyAlignment="1">
      <alignment horizontal="right"/>
    </xf>
    <xf numFmtId="164" fontId="0" fillId="0" borderId="0" xfId="0" applyNumberFormat="1"/>
    <xf numFmtId="165" fontId="1" fillId="5" borderId="0" xfId="0" applyNumberFormat="1" applyFont="1" applyFill="1"/>
    <xf numFmtId="165" fontId="1" fillId="6" borderId="0" xfId="0" applyNumberFormat="1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right"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3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7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color rgb="FF2B342B"/>
      </font>
      <fill>
        <patternFill>
          <bgColor rgb="FF2B342B"/>
        </patternFill>
      </fill>
      <border>
        <bottom style="thin">
          <color theme="4"/>
        </bottom>
        <vertical/>
        <horizontal/>
      </border>
    </dxf>
    <dxf>
      <font>
        <sz val="10"/>
        <color theme="1"/>
      </font>
      <fill>
        <patternFill>
          <bgColor rgb="FF2B342B"/>
        </patternFill>
      </fill>
      <border>
        <left/>
        <right/>
        <top/>
        <bottom/>
        <vertical/>
        <horizontal/>
      </border>
    </dxf>
  </dxfs>
  <tableStyles count="1" defaultTableStyle="TableStyleMedium2" defaultPivotStyle="PivotStyleLight16">
    <tableStyle name="Mi_estilo" pivot="0" table="0" count="10">
      <tableStyleElement type="wholeTable" dxfId="6"/>
      <tableStyleElement type="headerRow" dxfId="5"/>
    </tableStyle>
  </tableStyles>
  <colors>
    <mruColors>
      <color rgb="FF2B342B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9" tint="0.59996337778862885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u/>
            <color theme="1" tint="0.34998626667073579"/>
          </font>
          <fill>
            <patternFill patternType="solid">
              <fgColor rgb="FFFFFFFF"/>
              <bgColor theme="1"/>
            </patternFill>
          </fill>
          <border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i_estilo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47" Type="http://schemas.openxmlformats.org/officeDocument/2006/relationships/customXml" Target="../customXml/item29.xml"/><Relationship Id="rId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9" Type="http://schemas.openxmlformats.org/officeDocument/2006/relationships/customXml" Target="../customXml/item11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45" Type="http://schemas.openxmlformats.org/officeDocument/2006/relationships/customXml" Target="../customXml/item27.xml"/><Relationship Id="rId5" Type="http://schemas.openxmlformats.org/officeDocument/2006/relationships/pivotCacheDefinition" Target="pivotCache/pivotCacheDefinition3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49" Type="http://schemas.openxmlformats.org/officeDocument/2006/relationships/customXml" Target="../customXml/item31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4" Type="http://schemas.openxmlformats.org/officeDocument/2006/relationships/customXml" Target="../customXml/item26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48" Type="http://schemas.openxmlformats.org/officeDocument/2006/relationships/customXml" Target="../customXml/item30.xml"/><Relationship Id="rId8" Type="http://schemas.openxmlformats.org/officeDocument/2006/relationships/pivotCacheDefinition" Target="pivotCache/pivotCacheDefinition6.xml"/><Relationship Id="rId3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46" Type="http://schemas.openxmlformats.org/officeDocument/2006/relationships/customXml" Target="../customXml/item28.xml"/><Relationship Id="rId20" Type="http://schemas.openxmlformats.org/officeDocument/2006/relationships/customXml" Target="../customXml/item2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comercial.xlsx]Cálculos!TablaDinámica6</c:name>
    <c:fmtId val="2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#,##0&quot; m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8803165275982291"/>
          <c:y val="4.6340171355803282E-2"/>
          <c:w val="0.40052556117052535"/>
          <c:h val="0.923871756146541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Cálculos!$C$7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Cálculos!$B$8:$B$17</c:f>
              <c:strCache>
                <c:ptCount val="10"/>
                <c:pt idx="0">
                  <c:v>Nuestro Bar, S.L.</c:v>
                </c:pt>
                <c:pt idx="1">
                  <c:v>Auzoja Hostelería, S.L.</c:v>
                </c:pt>
                <c:pt idx="2">
                  <c:v>Cervecería Romero Sáez, S.L.</c:v>
                </c:pt>
                <c:pt idx="3">
                  <c:v>Sercaba V, S.L.</c:v>
                </c:pt>
                <c:pt idx="4">
                  <c:v>González Villodre, Juan</c:v>
                </c:pt>
                <c:pt idx="5">
                  <c:v>Cifuentes Navalón, Carmen</c:v>
                </c:pt>
                <c:pt idx="6">
                  <c:v>Cobalto, C.B.</c:v>
                </c:pt>
                <c:pt idx="7">
                  <c:v>Sancu, S.L.</c:v>
                </c:pt>
                <c:pt idx="8">
                  <c:v>Sercalba, S.L.U.</c:v>
                </c:pt>
                <c:pt idx="9">
                  <c:v>Medina López, Victor</c:v>
                </c:pt>
              </c:strCache>
            </c:strRef>
          </c:cat>
          <c:val>
            <c:numRef>
              <c:f>Cálculos!$C$8:$C$17</c:f>
              <c:numCache>
                <c:formatCode>0</c:formatCode>
                <c:ptCount val="10"/>
                <c:pt idx="0">
                  <c:v>36.094000000000001</c:v>
                </c:pt>
                <c:pt idx="1">
                  <c:v>35.722000000000001</c:v>
                </c:pt>
                <c:pt idx="2">
                  <c:v>18.526</c:v>
                </c:pt>
                <c:pt idx="3">
                  <c:v>12.086399999999999</c:v>
                </c:pt>
                <c:pt idx="4">
                  <c:v>8.83</c:v>
                </c:pt>
                <c:pt idx="5">
                  <c:v>7.7208000000000006</c:v>
                </c:pt>
                <c:pt idx="6">
                  <c:v>6.36</c:v>
                </c:pt>
                <c:pt idx="7">
                  <c:v>5.9803999999999995</c:v>
                </c:pt>
                <c:pt idx="8">
                  <c:v>5.52</c:v>
                </c:pt>
                <c:pt idx="9">
                  <c:v>2.85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E-41FB-823C-CCE89D148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1188994032"/>
        <c:axId val="1185138304"/>
      </c:barChart>
      <c:catAx>
        <c:axId val="1188994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5138304"/>
        <c:crosses val="autoZero"/>
        <c:auto val="1"/>
        <c:lblAlgn val="ctr"/>
        <c:lblOffset val="100"/>
        <c:noMultiLvlLbl val="0"/>
      </c:catAx>
      <c:valAx>
        <c:axId val="1185138304"/>
        <c:scaling>
          <c:orientation val="minMax"/>
        </c:scaling>
        <c:delete val="1"/>
        <c:axPos val="t"/>
        <c:numFmt formatCode="0" sourceLinked="1"/>
        <c:majorTickMark val="none"/>
        <c:minorTickMark val="none"/>
        <c:tickLblPos val="nextTo"/>
        <c:crossAx val="118899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comercial.xlsx]Cálculos!TablaDinámica7</c:name>
    <c:fmtId val="7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&quot; m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&quot; m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&quot; m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#,##0&quot; m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8803165275982291"/>
          <c:y val="4.6340171355803282E-2"/>
          <c:w val="0.37283009016407231"/>
          <c:h val="0.923871756146541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Cálculos!$AA$7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Cálculos!$Z$8:$Z$19</c:f>
              <c:strCache>
                <c:ptCount val="12"/>
                <c:pt idx="0">
                  <c:v>Tartas de San Marcos</c:v>
                </c:pt>
                <c:pt idx="1">
                  <c:v>Tartas de bombón</c:v>
                </c:pt>
                <c:pt idx="2">
                  <c:v>Costradas Alcalaínas</c:v>
                </c:pt>
                <c:pt idx="3">
                  <c:v>Ensaimadas con nata</c:v>
                </c:pt>
                <c:pt idx="4">
                  <c:v>Lazos de chocolate</c:v>
                </c:pt>
                <c:pt idx="5">
                  <c:v>Ensaimadas con crema</c:v>
                </c:pt>
                <c:pt idx="6">
                  <c:v>Palmeras de chololate</c:v>
                </c:pt>
                <c:pt idx="7">
                  <c:v>Hojaldres con crema</c:v>
                </c:pt>
                <c:pt idx="8">
                  <c:v>Ensaimadas con chocolate</c:v>
                </c:pt>
                <c:pt idx="9">
                  <c:v>Rosquillas de Alcalá</c:v>
                </c:pt>
                <c:pt idx="10">
                  <c:v>Magdalenas 60 gramos</c:v>
                </c:pt>
                <c:pt idx="11">
                  <c:v>Magdalenas 30 gramos</c:v>
                </c:pt>
              </c:strCache>
            </c:strRef>
          </c:cat>
          <c:val>
            <c:numRef>
              <c:f>Cálculos!$AA$8:$AA$19</c:f>
              <c:numCache>
                <c:formatCode>0</c:formatCode>
                <c:ptCount val="12"/>
                <c:pt idx="0">
                  <c:v>66.400000000000006</c:v>
                </c:pt>
                <c:pt idx="1">
                  <c:v>24</c:v>
                </c:pt>
                <c:pt idx="2">
                  <c:v>15.6</c:v>
                </c:pt>
                <c:pt idx="3">
                  <c:v>11.6</c:v>
                </c:pt>
                <c:pt idx="4">
                  <c:v>9.5399999999999991</c:v>
                </c:pt>
                <c:pt idx="5">
                  <c:v>8.58</c:v>
                </c:pt>
                <c:pt idx="6">
                  <c:v>6.6</c:v>
                </c:pt>
                <c:pt idx="7">
                  <c:v>4.1500000000000004</c:v>
                </c:pt>
                <c:pt idx="8">
                  <c:v>3.75</c:v>
                </c:pt>
                <c:pt idx="9">
                  <c:v>3.6</c:v>
                </c:pt>
                <c:pt idx="10">
                  <c:v>2.952</c:v>
                </c:pt>
                <c:pt idx="11">
                  <c:v>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B-4307-B204-8D11DE7A9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1188994032"/>
        <c:axId val="1185138304"/>
      </c:barChart>
      <c:catAx>
        <c:axId val="1188994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5138304"/>
        <c:crosses val="autoZero"/>
        <c:auto val="1"/>
        <c:lblAlgn val="ctr"/>
        <c:lblOffset val="100"/>
        <c:noMultiLvlLbl val="0"/>
      </c:catAx>
      <c:valAx>
        <c:axId val="1185138304"/>
        <c:scaling>
          <c:orientation val="minMax"/>
        </c:scaling>
        <c:delete val="1"/>
        <c:axPos val="t"/>
        <c:numFmt formatCode="0" sourceLinked="1"/>
        <c:majorTickMark val="none"/>
        <c:minorTickMark val="none"/>
        <c:tickLblPos val="nextTo"/>
        <c:crossAx val="118899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comercial.xlsx]Cálculos!TablaDinámica9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Cálculos!$M$7</c:f>
              <c:strCache>
                <c:ptCount val="1"/>
                <c:pt idx="0">
                  <c:v>Ventas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Cálculos!$K$8:$K$19</c:f>
              <c:strCache>
                <c:ptCount val="12"/>
                <c:pt idx="0">
                  <c:v>E</c:v>
                </c:pt>
                <c:pt idx="1">
                  <c:v>F</c:v>
                </c:pt>
                <c:pt idx="2">
                  <c:v>Mr</c:v>
                </c:pt>
                <c:pt idx="3">
                  <c:v>Ab</c:v>
                </c:pt>
                <c:pt idx="4">
                  <c:v>My</c:v>
                </c:pt>
                <c:pt idx="5">
                  <c:v>Jn</c:v>
                </c:pt>
                <c:pt idx="6">
                  <c:v>Jl</c:v>
                </c:pt>
                <c:pt idx="7">
                  <c:v>Ag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Cálculos!$M$8:$M$19</c:f>
              <c:numCache>
                <c:formatCode>0</c:formatCode>
                <c:ptCount val="12"/>
                <c:pt idx="0">
                  <c:v>11.57</c:v>
                </c:pt>
                <c:pt idx="1">
                  <c:v>3.1964000000000001</c:v>
                </c:pt>
                <c:pt idx="2">
                  <c:v>16.0944</c:v>
                </c:pt>
                <c:pt idx="3">
                  <c:v>20.05</c:v>
                </c:pt>
                <c:pt idx="4">
                  <c:v>19.57</c:v>
                </c:pt>
                <c:pt idx="5">
                  <c:v>3.5008000000000004</c:v>
                </c:pt>
                <c:pt idx="6">
                  <c:v>17.420000000000002</c:v>
                </c:pt>
                <c:pt idx="7">
                  <c:v>7.8064</c:v>
                </c:pt>
                <c:pt idx="8">
                  <c:v>15.234</c:v>
                </c:pt>
                <c:pt idx="9">
                  <c:v>10.964</c:v>
                </c:pt>
                <c:pt idx="10">
                  <c:v>25.038</c:v>
                </c:pt>
                <c:pt idx="11">
                  <c:v>7.4080000000000004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3-41B7-9992-AB7A385EE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axId val="1175886608"/>
        <c:axId val="1175892368"/>
      </c:barChart>
      <c:lineChart>
        <c:grouping val="standard"/>
        <c:varyColors val="0"/>
        <c:ser>
          <c:idx val="0"/>
          <c:order val="0"/>
          <c:tx>
            <c:strRef>
              <c:f>Cálculos!$L$7</c:f>
              <c:strCache>
                <c:ptCount val="1"/>
                <c:pt idx="0">
                  <c:v>Ventas n-1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Cálculos!$K$8:$K$19</c:f>
              <c:strCache>
                <c:ptCount val="12"/>
                <c:pt idx="0">
                  <c:v>E</c:v>
                </c:pt>
                <c:pt idx="1">
                  <c:v>F</c:v>
                </c:pt>
                <c:pt idx="2">
                  <c:v>Mr</c:v>
                </c:pt>
                <c:pt idx="3">
                  <c:v>Ab</c:v>
                </c:pt>
                <c:pt idx="4">
                  <c:v>My</c:v>
                </c:pt>
                <c:pt idx="5">
                  <c:v>Jn</c:v>
                </c:pt>
                <c:pt idx="6">
                  <c:v>Jl</c:v>
                </c:pt>
                <c:pt idx="7">
                  <c:v>Ag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Cálculos!$L$8:$L$19</c:f>
              <c:numCache>
                <c:formatCode>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93-41B7-9992-AB7A385EE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886608"/>
        <c:axId val="1175892368"/>
      </c:lineChart>
      <c:catAx>
        <c:axId val="11758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75892368"/>
        <c:crosses val="autoZero"/>
        <c:auto val="1"/>
        <c:lblAlgn val="ctr"/>
        <c:lblOffset val="100"/>
        <c:noMultiLvlLbl val="0"/>
      </c:catAx>
      <c:valAx>
        <c:axId val="1175892368"/>
        <c:scaling>
          <c:orientation val="minMax"/>
        </c:scaling>
        <c:delete val="0"/>
        <c:axPos val="l"/>
        <c:numFmt formatCode="#,##0&quot; m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758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comercial.xlsx]Cálculos!TablaDinámica8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Cálculos!$H$7</c:f>
              <c:strCache>
                <c:ptCount val="1"/>
                <c:pt idx="0">
                  <c:v>Evolución clientes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Cálculos!$F$8:$F$19</c:f>
              <c:strCache>
                <c:ptCount val="12"/>
                <c:pt idx="0">
                  <c:v>E</c:v>
                </c:pt>
                <c:pt idx="1">
                  <c:v>F</c:v>
                </c:pt>
                <c:pt idx="2">
                  <c:v>Mr</c:v>
                </c:pt>
                <c:pt idx="3">
                  <c:v>Ab</c:v>
                </c:pt>
                <c:pt idx="4">
                  <c:v>My</c:v>
                </c:pt>
                <c:pt idx="5">
                  <c:v>Jn</c:v>
                </c:pt>
                <c:pt idx="6">
                  <c:v>Jl</c:v>
                </c:pt>
                <c:pt idx="7">
                  <c:v>Ag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Cálculos!$H$8:$H$19</c:f>
              <c:numCache>
                <c:formatCode>0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5</c:v>
                </c:pt>
                <c:pt idx="5">
                  <c:v>7</c:v>
                </c:pt>
                <c:pt idx="6">
                  <c:v>5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5-43F7-A24E-BC23D15E3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axId val="1175886608"/>
        <c:axId val="1175892368"/>
      </c:barChart>
      <c:lineChart>
        <c:grouping val="standard"/>
        <c:varyColors val="0"/>
        <c:ser>
          <c:idx val="0"/>
          <c:order val="0"/>
          <c:tx>
            <c:strRef>
              <c:f>Cálculos!$G$7</c:f>
              <c:strCache>
                <c:ptCount val="1"/>
                <c:pt idx="0">
                  <c:v>Evolución clientes n-1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Cálculos!$F$8:$F$19</c:f>
              <c:strCache>
                <c:ptCount val="12"/>
                <c:pt idx="0">
                  <c:v>E</c:v>
                </c:pt>
                <c:pt idx="1">
                  <c:v>F</c:v>
                </c:pt>
                <c:pt idx="2">
                  <c:v>Mr</c:v>
                </c:pt>
                <c:pt idx="3">
                  <c:v>Ab</c:v>
                </c:pt>
                <c:pt idx="4">
                  <c:v>My</c:v>
                </c:pt>
                <c:pt idx="5">
                  <c:v>Jn</c:v>
                </c:pt>
                <c:pt idx="6">
                  <c:v>Jl</c:v>
                </c:pt>
                <c:pt idx="7">
                  <c:v>Ag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Cálculos!$G$8:$G$19</c:f>
              <c:numCache>
                <c:formatCode>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5-43F7-A24E-BC23D15E3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886608"/>
        <c:axId val="1175892368"/>
      </c:lineChart>
      <c:catAx>
        <c:axId val="11758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75892368"/>
        <c:crosses val="autoZero"/>
        <c:auto val="1"/>
        <c:lblAlgn val="ctr"/>
        <c:lblOffset val="100"/>
        <c:noMultiLvlLbl val="0"/>
      </c:catAx>
      <c:valAx>
        <c:axId val="1175892368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758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comercial.xlsx]Cálculos!TablaDinámica11</c:name>
    <c:fmtId val="7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614675505853644"/>
              <c:y val="-0.123084676442368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464827091463393"/>
              <c:y val="-4.34416505090711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073377529268221E-2"/>
              <c:y val="0.13032495152721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Cálculos!$V$7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25-4053-BEB5-787693AF4BA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25-4053-BEB5-787693AF4BA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25-4053-BEB5-787693AF4BAB}"/>
              </c:ext>
            </c:extLst>
          </c:dPt>
          <c:cat>
            <c:strRef>
              <c:f>Cálculos!$U$8:$U$10</c:f>
              <c:strCache>
                <c:ptCount val="3"/>
                <c:pt idx="0">
                  <c:v>Bollería</c:v>
                </c:pt>
                <c:pt idx="1">
                  <c:v>Hojaldres</c:v>
                </c:pt>
                <c:pt idx="2">
                  <c:v>Tartas</c:v>
                </c:pt>
              </c:strCache>
            </c:strRef>
          </c:cat>
          <c:val>
            <c:numRef>
              <c:f>Cálculos!$V$8:$V$10</c:f>
              <c:numCache>
                <c:formatCode>0</c:formatCode>
                <c:ptCount val="3"/>
                <c:pt idx="0">
                  <c:v>27.962</c:v>
                </c:pt>
                <c:pt idx="1">
                  <c:v>23.89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25-4053-BEB5-787693AF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07251875604645"/>
          <c:y val="0.54978145201151374"/>
          <c:w val="0.27999782706102683"/>
          <c:h val="0.39277580174644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comercial.xlsx]Cálculos!TablaDinámica10</c:name>
    <c:fmtId val="7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614675505853644"/>
              <c:y val="-0.123084676442368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464827091463393"/>
              <c:y val="-4.34416505090711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073377529268221E-2"/>
              <c:y val="0.13032495152721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614675505853644"/>
              <c:y val="-0.123084676442368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464827091463393"/>
              <c:y val="-4.34416505090711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073377529268221E-2"/>
              <c:y val="0.13032495152721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614675505853644"/>
              <c:y val="-0.123084676442368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464827091463393"/>
              <c:y val="-4.34416505090711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073377529268221E-2"/>
              <c:y val="0.13032495152721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614675505853644"/>
              <c:y val="-0.123084676442368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464827091463393"/>
              <c:y val="-4.34416505090711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217325899728"/>
              <c:y val="8.85497388484991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Cálculos!$Q$7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88-46BE-AD63-48231D1AFDE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88-46BE-AD63-48231D1AFDE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88-46BE-AD63-48231D1AFDEF}"/>
              </c:ext>
            </c:extLst>
          </c:dPt>
          <c:cat>
            <c:strRef>
              <c:f>Cálculos!$P$8:$P$10</c:f>
              <c:strCache>
                <c:ptCount val="3"/>
                <c:pt idx="0">
                  <c:v>Distribución</c:v>
                </c:pt>
                <c:pt idx="1">
                  <c:v>Online</c:v>
                </c:pt>
                <c:pt idx="2">
                  <c:v>Tienda física</c:v>
                </c:pt>
              </c:strCache>
            </c:strRef>
          </c:cat>
          <c:val>
            <c:numRef>
              <c:f>Cálculos!$Q$8:$Q$10</c:f>
              <c:numCache>
                <c:formatCode>0</c:formatCode>
                <c:ptCount val="3"/>
                <c:pt idx="0">
                  <c:v>54.114800000000002</c:v>
                </c:pt>
                <c:pt idx="1">
                  <c:v>50.4208</c:v>
                </c:pt>
                <c:pt idx="2">
                  <c:v>53.316400000000002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88-46BE-AD63-48231D1AF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07251875604645"/>
          <c:y val="0.54978145201151374"/>
          <c:w val="0.27999782706102683"/>
          <c:h val="0.39277580174644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336176</xdr:colOff>
      <xdr:row>37</xdr:row>
      <xdr:rowOff>79231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244528-A5C6-B077-9685-2F626C6F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14176" cy="6713113"/>
        </a:xfrm>
        <a:prstGeom prst="rect">
          <a:avLst/>
        </a:prstGeom>
      </xdr:spPr>
    </xdr:pic>
    <xdr:clientData/>
  </xdr:twoCellAnchor>
  <xdr:twoCellAnchor>
    <xdr:from>
      <xdr:col>2</xdr:col>
      <xdr:colOff>114299</xdr:colOff>
      <xdr:row>1</xdr:row>
      <xdr:rowOff>42863</xdr:rowOff>
    </xdr:from>
    <xdr:to>
      <xdr:col>6</xdr:col>
      <xdr:colOff>257174</xdr:colOff>
      <xdr:row>18</xdr:row>
      <xdr:rowOff>71438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6857572-2049-4F03-B2C8-8739A8806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109538</xdr:colOff>
      <xdr:row>19</xdr:row>
      <xdr:rowOff>138111</xdr:rowOff>
    </xdr:from>
    <xdr:to>
      <xdr:col>6</xdr:col>
      <xdr:colOff>271464</xdr:colOff>
      <xdr:row>35</xdr:row>
      <xdr:rowOff>161924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D1C501B-DE89-42A6-90EA-C3465E3A4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700088</xdr:colOff>
      <xdr:row>4</xdr:row>
      <xdr:rowOff>4763</xdr:rowOff>
    </xdr:from>
    <xdr:to>
      <xdr:col>12</xdr:col>
      <xdr:colOff>166688</xdr:colOff>
      <xdr:row>20</xdr:row>
      <xdr:rowOff>33337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C2AB1FD-4F1D-44EA-9C29-D1C9F6F06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690563</xdr:colOff>
      <xdr:row>24</xdr:row>
      <xdr:rowOff>128588</xdr:rowOff>
    </xdr:from>
    <xdr:to>
      <xdr:col>12</xdr:col>
      <xdr:colOff>152400</xdr:colOff>
      <xdr:row>34</xdr:row>
      <xdr:rowOff>19050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5E8AC19-C324-4E76-B151-0E7F6959C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581025</xdr:colOff>
      <xdr:row>10</xdr:row>
      <xdr:rowOff>66676</xdr:rowOff>
    </xdr:from>
    <xdr:to>
      <xdr:col>16</xdr:col>
      <xdr:colOff>128588</xdr:colOff>
      <xdr:row>20</xdr:row>
      <xdr:rowOff>14288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898D955-0089-48BA-B975-0D175E2C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476251</xdr:colOff>
      <xdr:row>25</xdr:row>
      <xdr:rowOff>104774</xdr:rowOff>
    </xdr:from>
    <xdr:to>
      <xdr:col>18</xdr:col>
      <xdr:colOff>290513</xdr:colOff>
      <xdr:row>35</xdr:row>
      <xdr:rowOff>119061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D6F347-4865-4BE5-B254-E1A4420D0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257174</xdr:colOff>
      <xdr:row>2</xdr:row>
      <xdr:rowOff>142874</xdr:rowOff>
    </xdr:from>
    <xdr:to>
      <xdr:col>1</xdr:col>
      <xdr:colOff>481013</xdr:colOff>
      <xdr:row>6</xdr:row>
      <xdr:rowOff>157163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año 3">
              <a:extLst>
                <a:ext uri="{FF2B5EF4-FFF2-40B4-BE49-F238E27FC236}">
                  <a16:creationId xmlns:a16="http://schemas.microsoft.com/office/drawing/2014/main" id="{272F0B09-DB63-48B0-BF35-5BF887DBD3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174" y="504824"/>
              <a:ext cx="985839" cy="7381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252413</xdr:colOff>
      <xdr:row>7</xdr:row>
      <xdr:rowOff>80962</xdr:rowOff>
    </xdr:from>
    <xdr:to>
      <xdr:col>1</xdr:col>
      <xdr:colOff>490538</xdr:colOff>
      <xdr:row>35</xdr:row>
      <xdr:rowOff>114299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provincia">
              <a:extLst>
                <a:ext uri="{FF2B5EF4-FFF2-40B4-BE49-F238E27FC236}">
                  <a16:creationId xmlns:a16="http://schemas.microsoft.com/office/drawing/2014/main" id="{575861B7-D825-483B-A881-0961FD5D16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413" y="1347787"/>
              <a:ext cx="1000125" cy="51006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Flavia" refreshedDate="45677.85438553241" backgroundQuery="1" createdVersion="8" refreshedVersion="6" minRefreshableVersion="3" recordCount="0" supportSubquery="1" supportAdvancedDrill="1">
  <cacheSource type="external" connectionId="6"/>
  <cacheFields count="6">
    <cacheField name="[dimClientes].[cliente].[cliente]" caption="cliente" numFmtId="0" hierarchy="3" level="1">
      <sharedItems count="10">
        <s v="Auzoja Hostelería, S.L."/>
        <s v="Catering Nueva Era, S.L."/>
        <s v="Cervecería Romero Sáez, S.L."/>
        <s v="Cobalto, C.B."/>
        <s v="Medina López, Victor"/>
        <s v="Muñoz González Restauración, S.L."/>
        <s v="Nuestro Bar, S.L."/>
        <s v="Obra Alimentación, S.L."/>
        <s v="Sercaba V, S.L."/>
        <s v="Soriano Cuenca, José Luis"/>
      </sharedItems>
    </cacheField>
    <cacheField name="[dimFechas].[mesCorto].[mesCorto]" caption="mesCorto" numFmtId="0" hierarchy="14" level="1">
      <sharedItems count="12">
        <s v="E"/>
        <s v="F"/>
        <s v="Mr"/>
        <s v="Ab"/>
        <s v="My"/>
        <s v="Jn"/>
        <s v="Jl"/>
        <s v="Ag"/>
        <s v="S"/>
        <s v="O"/>
        <s v="N"/>
        <s v="D"/>
      </sharedItems>
    </cacheField>
    <cacheField name="[dimFechas].[año].[año]" caption="año" numFmtId="0" hierarchy="9" level="1">
      <sharedItems containsSemiMixedTypes="0" containsNonDate="0" containsString="0"/>
    </cacheField>
    <cacheField name="[Measures].[Evolución clientes n-1]" caption="Evolución clientes n-1" numFmtId="0" hierarchy="30" level="32767"/>
    <cacheField name="[Measures].[Evolución clientes]" caption="Evolución clientes" numFmtId="0" hierarchy="29" level="32767"/>
    <cacheField name="[dimClientes].[provincia].[provincia]" caption="provincia" numFmtId="0" hierarchy="6" level="1">
      <sharedItems containsSemiMixedTypes="0" containsNonDate="0" containsString="0"/>
    </cacheField>
  </cacheFields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0" memberValueDatatype="130" unbalanced="0"/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0"/>
      </fieldsUsage>
    </cacheHierarchy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>
      <fieldsUsage count="2">
        <fieldUsage x="-1"/>
        <fieldUsage x="5"/>
      </fieldsUsage>
    </cacheHierarchy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2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2" memberValueDatatype="130" unbalanced="0">
      <fieldsUsage count="2">
        <fieldUsage x="-1"/>
        <fieldUsage x="1"/>
      </fieldsUsage>
    </cacheHierarchy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0" memberValueDatatype="130" unbalanced="0"/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0" memberValueDatatype="130" unbalanced="0"/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/>
    <cacheHierarchy uniqueName="[Measures].[Ventas n-1]" caption="Ventas n-1" measure="1" displayFolder="" measureGroup="factPedidos" count="0"/>
    <cacheHierarchy uniqueName="[Measures].[Evolución clientes]" caption="Evolución clientes" measure="1" displayFolder="" measureGroup="factPedidos" count="0" oneField="1">
      <fieldsUsage count="1">
        <fieldUsage x="4"/>
      </fieldsUsage>
    </cacheHierarchy>
    <cacheHierarchy uniqueName="[Measures].[Evolución clientes n-1]" caption="Evolución clientes n-1" measure="1" displayFolder="" measureGroup="factPedidos" count="0" oneField="1">
      <fieldsUsage count="1">
        <fieldUsage x="3"/>
      </fieldsUsage>
    </cacheHierarchy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6">
    <dimension name="dimCanalVendedores" uniqueName="[dimCanalVendedores]" caption="dimCanalVendedor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Pedidos" uniqueName="[factPedidos]" caption="factPedidos"/>
    <dimension measure="1" name="Measures" uniqueName="[Measures]" caption="Measures"/>
  </dimensions>
  <measureGroups count="5">
    <measureGroup name="dimCanalVendedores" caption="dimCanalVendedores"/>
    <measureGroup name="dimClientes" caption="dimClientes"/>
    <measureGroup name="dimFechas" caption="dimFechas"/>
    <measureGroup name="dimProductos" caption="dimProductos"/>
    <measureGroup name="factPedidos" caption="factPedido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Flavia" refreshedDate="45677.854386574072" backgroundQuery="1" createdVersion="8" refreshedVersion="6" minRefreshableVersion="3" recordCount="0" supportSubquery="1" supportAdvancedDrill="1">
  <cacheSource type="external" connectionId="6"/>
  <cacheFields count="6">
    <cacheField name="[dimClientes].[cliente].[cliente]" caption="cliente" numFmtId="0" hierarchy="3" level="1">
      <sharedItems count="10">
        <s v="Auzoja Hostelería, S.L."/>
        <s v="Catering Nueva Era, S.L."/>
        <s v="Cervecería Romero Sáez, S.L."/>
        <s v="Cobalto, C.B."/>
        <s v="Medina López, Victor"/>
        <s v="Muñoz González Restauración, S.L."/>
        <s v="Nuestro Bar, S.L."/>
        <s v="Obra Alimentación, S.L."/>
        <s v="Sercaba V, S.L."/>
        <s v="Soriano Cuenca, José Luis"/>
      </sharedItems>
    </cacheField>
    <cacheField name="[dimFechas].[mesCorto].[mesCorto]" caption="mesCorto" numFmtId="0" hierarchy="14" level="1">
      <sharedItems count="12">
        <s v="E"/>
        <s v="F"/>
        <s v="Mr"/>
        <s v="Ab"/>
        <s v="My"/>
        <s v="Jn"/>
        <s v="Jl"/>
        <s v="Ag"/>
        <s v="S"/>
        <s v="O"/>
        <s v="N"/>
        <s v="D"/>
      </sharedItems>
    </cacheField>
    <cacheField name="[dimFechas].[año].[año]" caption="año" numFmtId="0" hierarchy="9" level="1">
      <sharedItems containsSemiMixedTypes="0" containsNonDate="0" containsString="0"/>
    </cacheField>
    <cacheField name="[Measures].[Ventas n-1]" caption="Ventas n-1" numFmtId="0" hierarchy="28" level="32767"/>
    <cacheField name="[Measures].[Ventas]" caption="Ventas" numFmtId="0" hierarchy="27" level="32767"/>
    <cacheField name="[dimClientes].[provincia].[provincia]" caption="provincia" numFmtId="0" hierarchy="6" level="1">
      <sharedItems containsSemiMixedTypes="0" containsNonDate="0" containsString="0"/>
    </cacheField>
  </cacheFields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0" memberValueDatatype="130" unbalanced="0"/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0"/>
      </fieldsUsage>
    </cacheHierarchy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>
      <fieldsUsage count="2">
        <fieldUsage x="-1"/>
        <fieldUsage x="5"/>
      </fieldsUsage>
    </cacheHierarchy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2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2" memberValueDatatype="130" unbalanced="0">
      <fieldsUsage count="2">
        <fieldUsage x="-1"/>
        <fieldUsage x="1"/>
      </fieldsUsage>
    </cacheHierarchy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0" memberValueDatatype="130" unbalanced="0"/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0" memberValueDatatype="130" unbalanced="0"/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 oneField="1">
      <fieldsUsage count="1">
        <fieldUsage x="4"/>
      </fieldsUsage>
    </cacheHierarchy>
    <cacheHierarchy uniqueName="[Measures].[Ventas n-1]" caption="Ventas n-1" measure="1" displayFolder="" measureGroup="factPedidos" count="0" oneField="1">
      <fieldsUsage count="1">
        <fieldUsage x="3"/>
      </fieldsUsage>
    </cacheHierarchy>
    <cacheHierarchy uniqueName="[Measures].[Evolución clientes]" caption="Evolución clientes" measure="1" displayFolder="" measureGroup="factPedidos" count="0"/>
    <cacheHierarchy uniqueName="[Measures].[Evolución clientes n-1]" caption="Evolución clientes n-1" measure="1" displayFolder="" measureGroup="factPedidos" count="0"/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6">
    <dimension name="dimCanalVendedores" uniqueName="[dimCanalVendedores]" caption="dimCanalVendedor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Pedidos" uniqueName="[factPedidos]" caption="factPedidos"/>
    <dimension measure="1" name="Measures" uniqueName="[Measures]" caption="Measures"/>
  </dimensions>
  <measureGroups count="5">
    <measureGroup name="dimCanalVendedores" caption="dimCanalVendedores"/>
    <measureGroup name="dimClientes" caption="dimClientes"/>
    <measureGroup name="dimFechas" caption="dimFechas"/>
    <measureGroup name="dimProductos" caption="dimProductos"/>
    <measureGroup name="factPedidos" caption="factPedido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Flavia" refreshedDate="45677.854388425927" backgroundQuery="1" createdVersion="8" refreshedVersion="6" minRefreshableVersion="3" recordCount="0" supportSubquery="1" supportAdvancedDrill="1">
  <cacheSource type="external" connectionId="6"/>
  <cacheFields count="5">
    <cacheField name="[dimClientes].[cliente].[cliente]" caption="cliente" numFmtId="0" hierarchy="3" level="1">
      <sharedItems count="10">
        <s v="Auzoja Hostelería, S.L."/>
        <s v="Catering Nueva Era, S.L."/>
        <s v="Cervecería Romero Sáez, S.L."/>
        <s v="Cobalto, C.B."/>
        <s v="Medina López, Victor"/>
        <s v="Muñoz González Restauración, S.L."/>
        <s v="Nuestro Bar, S.L."/>
        <s v="Obra Alimentación, S.L."/>
        <s v="Sercaba V, S.L."/>
        <s v="Soriano Cuenca, José Luis"/>
      </sharedItems>
    </cacheField>
    <cacheField name="[dimFechas].[año].[año]" caption="año" numFmtId="0" hierarchy="9" level="1">
      <sharedItems containsSemiMixedTypes="0" containsNonDate="0" containsString="0"/>
    </cacheField>
    <cacheField name="[Measures].[Ventas]" caption="Ventas" numFmtId="0" hierarchy="27" level="32767"/>
    <cacheField name="[dimCanalVendedores].[nombreCanal].[nombreCanal]" caption="nombreCanal" numFmtId="0" level="1">
      <sharedItems count="3">
        <s v="Distribución"/>
        <s v="Online"/>
        <s v="Tienda física"/>
      </sharedItems>
    </cacheField>
    <cacheField name="[dimClientes].[provincia].[provincia]" caption="provincia" numFmtId="0" hierarchy="6" level="1">
      <sharedItems containsSemiMixedTypes="0" containsNonDate="0" containsString="0"/>
    </cacheField>
  </cacheFields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2" memberValueDatatype="130" unbalanced="0">
      <fieldsUsage count="2">
        <fieldUsage x="-1"/>
        <fieldUsage x="3"/>
      </fieldsUsage>
    </cacheHierarchy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0"/>
      </fieldsUsage>
    </cacheHierarchy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>
      <fieldsUsage count="2">
        <fieldUsage x="-1"/>
        <fieldUsage x="4"/>
      </fieldsUsage>
    </cacheHierarchy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1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0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0" memberValueDatatype="130" unbalanced="0"/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0" memberValueDatatype="130" unbalanced="0"/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 oneField="1">
      <fieldsUsage count="1">
        <fieldUsage x="2"/>
      </fieldsUsage>
    </cacheHierarchy>
    <cacheHierarchy uniqueName="[Measures].[Ventas n-1]" caption="Ventas n-1" measure="1" displayFolder="" measureGroup="factPedidos" count="0"/>
    <cacheHierarchy uniqueName="[Measures].[Evolución clientes]" caption="Evolución clientes" measure="1" displayFolder="" measureGroup="factPedidos" count="0"/>
    <cacheHierarchy uniqueName="[Measures].[Evolución clientes n-1]" caption="Evolución clientes n-1" measure="1" displayFolder="" measureGroup="factPedidos" count="0"/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6">
    <dimension name="dimCanalVendedores" uniqueName="[dimCanalVendedores]" caption="dimCanalVendedor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Pedidos" uniqueName="[factPedidos]" caption="factPedidos"/>
    <dimension measure="1" name="Measures" uniqueName="[Measures]" caption="Measures"/>
  </dimensions>
  <measureGroups count="5">
    <measureGroup name="dimCanalVendedores" caption="dimCanalVendedores"/>
    <measureGroup name="dimClientes" caption="dimClientes"/>
    <measureGroup name="dimFechas" caption="dimFechas"/>
    <measureGroup name="dimProductos" caption="dimProductos"/>
    <measureGroup name="factPedidos" caption="factPedido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Flavia" refreshedDate="45677.854389004628" backgroundQuery="1" createdVersion="8" refreshedVersion="6" minRefreshableVersion="3" recordCount="0" supportSubquery="1" supportAdvancedDrill="1">
  <cacheSource type="external" connectionId="6"/>
  <cacheFields count="5">
    <cacheField name="[dimClientes].[cliente].[cliente]" caption="cliente" numFmtId="0" hierarchy="3" level="1">
      <sharedItems count="10">
        <s v="Auzoja Hostelería, S.L."/>
        <s v="Catering Nueva Era, S.L."/>
        <s v="Cervecería Romero Sáez, S.L."/>
        <s v="Cobalto, C.B."/>
        <s v="Medina López, Victor"/>
        <s v="Muñoz González Restauración, S.L."/>
        <s v="Nuestro Bar, S.L."/>
        <s v="Obra Alimentación, S.L."/>
        <s v="Sercaba V, S.L."/>
        <s v="Soriano Cuenca, José Luis"/>
      </sharedItems>
    </cacheField>
    <cacheField name="[dimFechas].[año].[año]" caption="año" numFmtId="0" hierarchy="9" level="1">
      <sharedItems containsSemiMixedTypes="0" containsNonDate="0" containsString="0"/>
    </cacheField>
    <cacheField name="[Measures].[Ventas]" caption="Ventas" numFmtId="0" hierarchy="27" level="32767"/>
    <cacheField name="[dimProductos].[lineaDeNegocio].[lineaDeNegocio]" caption="lineaDeNegocio" numFmtId="0" hierarchy="18" level="1">
      <sharedItems count="3">
        <s v="Bollería"/>
        <s v="Hojaldres"/>
        <s v="Tartas"/>
      </sharedItems>
    </cacheField>
    <cacheField name="[dimClientes].[provincia].[provincia]" caption="provincia" numFmtId="0" hierarchy="6" level="1">
      <sharedItems containsSemiMixedTypes="0" containsNonDate="0" containsString="0"/>
    </cacheField>
  </cacheFields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0" memberValueDatatype="130" unbalanced="0"/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0"/>
      </fieldsUsage>
    </cacheHierarchy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>
      <fieldsUsage count="2">
        <fieldUsage x="-1"/>
        <fieldUsage x="4"/>
      </fieldsUsage>
    </cacheHierarchy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1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0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0" memberValueDatatype="130" unbalanced="0"/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2" memberValueDatatype="130" unbalanced="0">
      <fieldsUsage count="2">
        <fieldUsage x="-1"/>
        <fieldUsage x="3"/>
      </fieldsUsage>
    </cacheHierarchy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 oneField="1">
      <fieldsUsage count="1">
        <fieldUsage x="2"/>
      </fieldsUsage>
    </cacheHierarchy>
    <cacheHierarchy uniqueName="[Measures].[Ventas n-1]" caption="Ventas n-1" measure="1" displayFolder="" measureGroup="factPedidos" count="0"/>
    <cacheHierarchy uniqueName="[Measures].[Evolución clientes]" caption="Evolución clientes" measure="1" displayFolder="" measureGroup="factPedidos" count="0"/>
    <cacheHierarchy uniqueName="[Measures].[Evolución clientes n-1]" caption="Evolución clientes n-1" measure="1" displayFolder="" measureGroup="factPedidos" count="0"/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6">
    <dimension name="dimCanalVendedores" uniqueName="[dimCanalVendedores]" caption="dimCanalVendedor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Pedidos" uniqueName="[factPedidos]" caption="factPedidos"/>
    <dimension measure="1" name="Measures" uniqueName="[Measures]" caption="Measures"/>
  </dimensions>
  <measureGroups count="5">
    <measureGroup name="dimCanalVendedores" caption="dimCanalVendedores"/>
    <measureGroup name="dimClientes" caption="dimClientes"/>
    <measureGroup name="dimFechas" caption="dimFechas"/>
    <measureGroup name="dimProductos" caption="dimProductos"/>
    <measureGroup name="factPedidos" caption="factPedido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Flavia" refreshedDate="45677.854389699074" backgroundQuery="1" createdVersion="8" refreshedVersion="6" minRefreshableVersion="3" recordCount="0" supportSubquery="1" supportAdvancedDrill="1">
  <cacheSource type="external" connectionId="6"/>
  <cacheFields count="4">
    <cacheField name="[Measures].[Ventas]" caption="Ventas" numFmtId="0" hierarchy="27" level="32767"/>
    <cacheField name="[dimClientes].[cliente].[cliente]" caption="cliente" numFmtId="0" hierarchy="3" level="1">
      <sharedItems count="10">
        <s v="Auzoja Hostelería, S.L."/>
        <s v="Cervecería Romero Sáez, S.L."/>
        <s v="Cifuentes Navalón, Carmen"/>
        <s v="Cobalto, C.B."/>
        <s v="González Villodre, Juan"/>
        <s v="Medina López, Victor"/>
        <s v="Nuestro Bar, S.L."/>
        <s v="Sancu, S.L."/>
        <s v="Sercaba V, S.L."/>
        <s v="Sercalba, S.L.U."/>
      </sharedItems>
    </cacheField>
    <cacheField name="[dimFechas].[año].[año]" caption="año" numFmtId="0" hierarchy="9" level="1">
      <sharedItems containsSemiMixedTypes="0" containsNonDate="0" containsString="0"/>
    </cacheField>
    <cacheField name="[dimClientes].[provincia].[provincia]" caption="provincia" numFmtId="0" hierarchy="6" level="1">
      <sharedItems containsSemiMixedTypes="0" containsNonDate="0" containsString="0"/>
    </cacheField>
  </cacheFields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0" memberValueDatatype="130" unbalanced="0"/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1"/>
      </fieldsUsage>
    </cacheHierarchy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>
      <fieldsUsage count="2">
        <fieldUsage x="-1"/>
        <fieldUsage x="3"/>
      </fieldsUsage>
    </cacheHierarchy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2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0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0" memberValueDatatype="130" unbalanced="0"/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0" memberValueDatatype="130" unbalanced="0"/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 oneField="1">
      <fieldsUsage count="1">
        <fieldUsage x="0"/>
      </fieldsUsage>
    </cacheHierarchy>
    <cacheHierarchy uniqueName="[Measures].[Ventas n-1]" caption="Ventas n-1" measure="1" displayFolder="" measureGroup="factPedidos" count="0"/>
    <cacheHierarchy uniqueName="[Measures].[Evolución clientes]" caption="Evolución clientes" measure="1" displayFolder="" measureGroup="factPedidos" count="0"/>
    <cacheHierarchy uniqueName="[Measures].[Evolución clientes n-1]" caption="Evolución clientes n-1" measure="1" displayFolder="" measureGroup="factPedidos" count="0"/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6">
    <dimension name="dimCanalVendedores" uniqueName="[dimCanalVendedores]" caption="dimCanalVendedor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Pedidos" uniqueName="[factPedidos]" caption="factPedidos"/>
    <dimension measure="1" name="Measures" uniqueName="[Measures]" caption="Measures"/>
  </dimensions>
  <measureGroups count="5">
    <measureGroup name="dimCanalVendedores" caption="dimCanalVendedores"/>
    <measureGroup name="dimClientes" caption="dimClientes"/>
    <measureGroup name="dimFechas" caption="dimFechas"/>
    <measureGroup name="dimProductos" caption="dimProductos"/>
    <measureGroup name="factPedidos" caption="factPedido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Flavia" refreshedDate="45677.854390624998" backgroundQuery="1" createdVersion="8" refreshedVersion="6" minRefreshableVersion="3" recordCount="0" supportSubquery="1" supportAdvancedDrill="1">
  <cacheSource type="external" connectionId="6"/>
  <cacheFields count="5">
    <cacheField name="[Measures].[Ventas]" caption="Ventas" numFmtId="0" hierarchy="27" level="32767"/>
    <cacheField name="[dimClientes].[cliente].[cliente]" caption="cliente" numFmtId="0" hierarchy="3" level="1">
      <sharedItems count="10">
        <s v="Auzoja Hostelería, S.L."/>
        <s v="Catering Nueva Era, S.L."/>
        <s v="Cervecería Romero Sáez, S.L."/>
        <s v="Cobalto, C.B."/>
        <s v="Medina López, Victor"/>
        <s v="Muñoz González Restauración, S.L."/>
        <s v="Nuestro Bar, S.L."/>
        <s v="Obra Alimentación, S.L."/>
        <s v="Sercaba V, S.L."/>
        <s v="Soriano Cuenca, José Luis"/>
      </sharedItems>
    </cacheField>
    <cacheField name="[dimProductos].[nombreProducto].[nombreProducto]" caption="nombreProducto" numFmtId="0" hierarchy="17" level="1">
      <sharedItems count="12">
        <s v="Costradas Alcalaínas"/>
        <s v="Ensaimadas con chocolate"/>
        <s v="Ensaimadas con crema"/>
        <s v="Ensaimadas con nata"/>
        <s v="Hojaldres con crema"/>
        <s v="Lazos de chocolate"/>
        <s v="Magdalenas 30 gramos"/>
        <s v="Magdalenas 60 gramos"/>
        <s v="Palmeras de chololate"/>
        <s v="Rosquillas de Alcalá"/>
        <s v="Tartas de bombón"/>
        <s v="Tartas de San Marcos"/>
      </sharedItems>
    </cacheField>
    <cacheField name="[dimFechas].[año].[año]" caption="año" numFmtId="0" hierarchy="9" level="1">
      <sharedItems containsSemiMixedTypes="0" containsNonDate="0" containsString="0"/>
    </cacheField>
    <cacheField name="[dimClientes].[provincia].[provincia]" caption="provincia" numFmtId="0" hierarchy="6" level="1">
      <sharedItems containsSemiMixedTypes="0" containsNonDate="0" containsString="0"/>
    </cacheField>
  </cacheFields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0" memberValueDatatype="130" unbalanced="0"/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1"/>
      </fieldsUsage>
    </cacheHierarchy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>
      <fieldsUsage count="2">
        <fieldUsage x="-1"/>
        <fieldUsage x="4"/>
      </fieldsUsage>
    </cacheHierarchy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3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0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2" memberValueDatatype="130" unbalanced="0">
      <fieldsUsage count="2">
        <fieldUsage x="-1"/>
        <fieldUsage x="2"/>
      </fieldsUsage>
    </cacheHierarchy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0" memberValueDatatype="130" unbalanced="0"/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 oneField="1">
      <fieldsUsage count="1">
        <fieldUsage x="0"/>
      </fieldsUsage>
    </cacheHierarchy>
    <cacheHierarchy uniqueName="[Measures].[Ventas n-1]" caption="Ventas n-1" measure="1" displayFolder="" measureGroup="factPedidos" count="0"/>
    <cacheHierarchy uniqueName="[Measures].[Evolución clientes]" caption="Evolución clientes" measure="1" displayFolder="" measureGroup="factPedidos" count="0"/>
    <cacheHierarchy uniqueName="[Measures].[Evolución clientes n-1]" caption="Evolución clientes n-1" measure="1" displayFolder="" measureGroup="factPedidos" count="0"/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6">
    <dimension name="dimCanalVendedores" uniqueName="[dimCanalVendedores]" caption="dimCanalVendedor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Pedidos" uniqueName="[factPedidos]" caption="factPedidos"/>
    <dimension measure="1" name="Measures" uniqueName="[Measures]" caption="Measures"/>
  </dimensions>
  <measureGroups count="5">
    <measureGroup name="dimCanalVendedores" caption="dimCanalVendedores"/>
    <measureGroup name="dimClientes" caption="dimClientes"/>
    <measureGroup name="dimFechas" caption="dimFechas"/>
    <measureGroup name="dimProductos" caption="dimProductos"/>
    <measureGroup name="factPedidos" caption="factPedido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linkedin" refreshedDate="45514.585382291669" backgroundQuery="1" createdVersion="3" refreshedVersion="8" minRefreshableVersion="3" recordCount="0" supportSubquery="1" supportAdvancedDrill="1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7">
    <cacheHierarchy uniqueName="[dimCanalVendedores].[nombreCanal]" caption="nombreCanal" attribute="1" defaultMemberUniqueName="[dimCanalVendedores].[nombreCanal].[All]" allUniqueName="[dimCanalVendedores].[nombreCanal].[All]" dimensionUniqueName="[dimCanalVendedores]" displayFolder="" count="0" memberValueDatatype="130" unbalanced="0"/>
    <cacheHierarchy uniqueName="[dimCanalVendedores].[vendedorCanal]" caption="vendedorCanal" attribute="1" defaultMemberUniqueName="[dimCanalVendedores].[vendedorCanal].[All]" allUniqueName="[dimCanalVendedores].[vendedorCanal].[All]" dimensionUniqueName="[dimCanalVendedores]" displayFolder="" count="0" memberValueDatatype="130" unbalanced="0"/>
    <cacheHierarchy uniqueName="[dimCanalVendedores].[IDS_canalVendedor]" caption="IDS_canalVendedor" attribute="1" defaultMemberUniqueName="[dimCanalVendedores].[IDS_canalVendedor].[All]" allUniqueName="[dimCanalVendedores].[IDS_canalVendedor].[All]" dimensionUniqueName="[dimCanalVendedores]" displayFolder="" count="0" memberValueDatatype="20" unbalanced="0"/>
    <cacheHierarchy uniqueName="[dimClientes].[cliente]" caption="cliente" attribute="1" defaultMemberUniqueName="[dimClientes].[cliente].[All]" allUniqueName="[dimClientes].[cliente].[All]" dimensionUniqueName="[dimClientes]" displayFolder="" count="0" memberValueDatatype="130" unbalanced="0"/>
    <cacheHierarchy uniqueName="[dimClientes].[comunidad]" caption="comunidad" attribute="1" defaultMemberUniqueName="[dimClientes].[comunidad].[All]" allUniqueName="[dimClientes].[comunidad].[All]" dimensionUniqueName="[dimClientes]" displayFolder="" count="0" memberValueDatatype="130" unbalanced="0"/>
    <cacheHierarchy uniqueName="[dimClientes].[fechaAltaCliente]" caption="fechaAltaCliente" attribute="1" time="1" defaultMemberUniqueName="[dimClientes].[fechaAltaCliente].[All]" allUniqueName="[dimClientes].[fechaAltaCliente].[All]" dimensionUniqueName="[dimClientes]" displayFolder="" count="0" memberValueDatatype="7" unbalanced="0"/>
    <cacheHierarchy uniqueName="[dimClientes].[provincia]" caption="provincia" attribute="1" defaultMemberUniqueName="[dimClientes].[provincia].[All]" allUniqueName="[dimClientes].[provincia].[All]" dimensionUniqueName="[dimClientes]" displayFolder="" count="2" memberValueDatatype="130" unbalanced="0"/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/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0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0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20" unbalanced="0"/>
    <cacheHierarchy uniqueName="[dimProductos].[nombreProducto]" caption="nombreProducto" attribute="1" defaultMemberUniqueName="[dimProductos].[nombreProducto].[All]" allUniqueName="[dimProductos].[nombreProducto].[All]" dimensionUniqueName="[dimProductos]" displayFolder="" count="0" memberValueDatatype="130" unbalanced="0"/>
    <cacheHierarchy uniqueName="[dimProductos].[lineaDeNegocio]" caption="lineaDeNegocio" attribute="1" defaultMemberUniqueName="[dimProductos].[lineaDeNegocio].[All]" allUniqueName="[dimProductos].[lineaDeNegocio].[All]" dimensionUniqueName="[dimProductos]" displayFolder="" count="0" memberValueDatatype="130" unbalanced="0"/>
    <cacheHierarchy uniqueName="[factPedidos].[ID_producto]" caption="ID_producto" attribute="1" defaultMemberUniqueName="[factPedidos].[ID_producto].[All]" allUniqueName="[factPedidos].[ID_producto].[All]" dimensionUniqueName="[factPedidos]" displayFolder="" count="0" memberValueDatatype="20" unbalanced="0"/>
    <cacheHierarchy uniqueName="[factPedidos].[ID_cliente]" caption="ID_cliente" attribute="1" defaultMemberUniqueName="[factPedidos].[ID_cliente].[All]" allUniqueName="[factPedidos].[ID_cliente].[All]" dimensionUniqueName="[factPedido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nidades]" caption="unidades" attribute="1" defaultMemberUniqueName="[factPedidos].[unidades].[All]" allUniqueName="[factPedidos].[unidades].[All]" dimensionUniqueName="[factPedidos]" displayFolder="" count="0" memberValueDatatype="20" unbalanced="0"/>
    <cacheHierarchy uniqueName="[factPedidos].[eurosUnidad]" caption="eurosUnidad" attribute="1" defaultMemberUniqueName="[factPedidos].[eurosUnidad].[All]" allUniqueName="[factPedidos].[eurosUnidad].[All]" dimensionUniqueName="[factPedidos]" displayFolder="" count="0" memberValueDatatype="5" unbalanced="0"/>
    <cacheHierarchy uniqueName="[factPedidos].[IDS_canalVendedor]" caption="IDS_canalVendedor" attribute="1" defaultMemberUniqueName="[factPedidos].[IDS_canalVendedor].[All]" allUniqueName="[factPedidos].[IDS_canalVendedor].[All]" dimensionUniqueName="[factPedidos]" displayFolder="" count="0" memberValueDatatype="20" unbalanced="0"/>
    <cacheHierarchy uniqueName="[Measures].[Suma de unidades]" caption="Suma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unidades]" caption="Promedio de unidades" measure="1" displayFolder="" measureGroup="factPedido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entas]" caption="Ventas" measure="1" displayFolder="" measureGroup="factPedidos" count="0"/>
    <cacheHierarchy uniqueName="[Measures].[Ventas n-1]" caption="Ventas n-1" measure="1" displayFolder="" measureGroup="factPedidos" count="0"/>
    <cacheHierarchy uniqueName="[Measures].[Evolución clientes]" caption="Evolución clientes" measure="1" displayFolder="" measureGroup="factPedidos" count="0"/>
    <cacheHierarchy uniqueName="[Measures].[Evolución clientes n-1]" caption="Evolución clientes n-1" measure="1" displayFolder="" measureGroup="factPedidos" count="0"/>
    <cacheHierarchy uniqueName="[Measures].[__XL_Count dimClientes]" caption="__XL_Count dimClientes" measure="1" displayFolder="" measureGroup="dimClientes" count="0" hidden="1"/>
    <cacheHierarchy uniqueName="[Measures].[__XL_Count factPedidos]" caption="__XL_Count factPedidos" measure="1" displayFolder="" measureGroup="factPedidos" count="0" hidden="1"/>
    <cacheHierarchy uniqueName="[Measures].[__XL_Count dimProductos]" caption="__XL_Count dimProductos" measure="1" displayFolder="" measureGroup="dimProductos" count="0" hidden="1"/>
    <cacheHierarchy uniqueName="[Measures].[__XL_Count dimCanalVendedores]" caption="__XL_Count dimCanalVendedores" measure="1" displayFolder="" measureGroup="dimCanalVendedore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84960012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TablaDinámica6" cacheId="159" applyNumberFormats="0" applyBorderFormats="0" applyFontFormats="0" applyPatternFormats="0" applyAlignmentFormats="0" applyWidthHeightFormats="1" dataCaption="Valores" tag="bc68af55-8293-483c-a148-397cef5b192b" updatedVersion="6" minRefreshableVersion="3" rowGrandTotals="0" colGrandTotals="0" itemPrintTitles="1" createdVersion="8" indent="0" outline="1" outlineData="1" multipleFieldFilters="0" chartFormat="21">
  <location ref="B7:C17" firstHeaderRow="1" firstDataRow="1" firstDataCol="1"/>
  <pivotFields count="4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0">
    <i>
      <x v="6"/>
    </i>
    <i>
      <x/>
    </i>
    <i>
      <x v="1"/>
    </i>
    <i>
      <x v="8"/>
    </i>
    <i>
      <x v="4"/>
    </i>
    <i>
      <x v="2"/>
    </i>
    <i>
      <x v="3"/>
    </i>
    <i>
      <x v="7"/>
    </i>
    <i>
      <x v="9"/>
    </i>
    <i>
      <x v="5"/>
    </i>
  </rowItems>
  <colItems count="1">
    <i/>
  </colItems>
  <dataFields count="1">
    <dataField fld="0" subtotal="count" baseField="0" baseItem="0"/>
  </dataFields>
  <chartFormats count="1"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" level="1">
        <member name="[dimClientes].[provincia].&amp;[Alicante]"/>
        <member name="[dimClientes].[provincia].&amp;[Almería]"/>
        <member name="[dimClientes].[provincia].&amp;[Cádiz]"/>
        <member name="[dimClientes].[provincia].&amp;[Castellón]"/>
        <member name="[dimClientes].[provincia].&amp;[Ciudad Real]"/>
        <member name="[dimClientes].[provincia].&amp;[Córdoba]"/>
        <member name="[dimClientes].[provincia].&amp;[Cuenca]"/>
        <member name="[dimClientes].[provincia].&amp;[Granada]"/>
        <member name="[dimClientes].[provincia].&amp;[Guadalajara]"/>
        <member name="[dimClientes].[provincia].&amp;[Madrid]"/>
        <member name="[dimClientes].[provincia].&amp;[Málaga]"/>
        <member name="[dimClientes].[provincia].&amp;[Murcia]"/>
        <member name="[dimClientes].[provincia].&amp;[Toledo]"/>
      </members>
    </pivotHierarchy>
    <pivotHierarchy dragToData="1"/>
    <pivotHierarchy dragToData="1"/>
    <pivotHierarchy multipleItemSelectionAllowed="1" dragToData="1">
      <members count="1" level="1">
        <member name="[dimFechas].[año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11" cacheId="156" applyNumberFormats="0" applyBorderFormats="0" applyFontFormats="0" applyPatternFormats="0" applyAlignmentFormats="0" applyWidthHeightFormats="1" dataCaption="Valores" tag="97ee2708-e163-4b98-98aa-c39bf6683d81" updatedVersion="6" minRefreshableVersion="3" subtotalHiddenItems="1" rowGrandTotals="0" colGrandTotals="0" itemPrintTitles="1" createdVersion="8" indent="0" outline="1" outlineData="1" multipleFieldFilters="0" chartFormat="8">
  <location ref="U7:V10" firstHeaderRow="1" firstDataRow="1" firstDataCol="1"/>
  <pivotFields count="5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fld="2" subtotal="count" baseField="0" baseItem="0"/>
  </dataFields>
  <chartFormats count="1"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" level="1">
        <member name="[dimClientes].[provincia].&amp;[Alicante]"/>
        <member name="[dimClientes].[provincia].&amp;[Almería]"/>
        <member name="[dimClientes].[provincia].&amp;[Cádiz]"/>
        <member name="[dimClientes].[provincia].&amp;[Castellón]"/>
        <member name="[dimClientes].[provincia].&amp;[Ciudad Real]"/>
        <member name="[dimClientes].[provincia].&amp;[Córdoba]"/>
        <member name="[dimClientes].[provincia].&amp;[Cuenca]"/>
        <member name="[dimClientes].[provincia].&amp;[Granada]"/>
        <member name="[dimClientes].[provincia].&amp;[Guadalajara]"/>
        <member name="[dimClientes].[provincia].&amp;[Madrid]"/>
        <member name="[dimClientes].[provincia].&amp;[Málaga]"/>
        <member name="[dimClientes].[provincia].&amp;[Murcia]"/>
        <member name="[dimClientes].[provincia].&amp;[Toledo]"/>
      </members>
    </pivotHierarchy>
    <pivotHierarchy dragToData="1"/>
    <pivotHierarchy dragToData="1"/>
    <pivotHierarchy multipleItemSelectionAllowed="1" dragToData="1">
      <members count="1" level="1">
        <member name="[dimFechas].[año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Clientes]"/>
        <x15:activeTabTopLevelEntity name="[dimFechas]"/>
        <x15:activeTabTopLevelEntity name="[dimCanalVendedores]"/>
        <x15:activeTabTopLevelEntity name="[dimProduc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ablaDinámica10" cacheId="153" applyNumberFormats="0" applyBorderFormats="0" applyFontFormats="0" applyPatternFormats="0" applyAlignmentFormats="0" applyWidthHeightFormats="1" dataCaption="Valores" tag="1d8c017f-2030-435f-a65a-51b32fb47d02" updatedVersion="6" minRefreshableVersion="3" subtotalHiddenItems="1" rowGrandTotals="0" colGrandTotals="0" itemPrintTitles="1" createdVersion="8" indent="0" outline="1" outlineData="1" multipleFieldFilters="0" chartFormat="8">
  <location ref="P7:Q10" firstHeaderRow="1" firstDataRow="1" firstDataCol="1"/>
  <pivotFields count="5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fld="2" subtotal="count" baseField="0" baseItem="0"/>
  </dataFields>
  <chartFormats count="1"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" level="1">
        <member name="[dimClientes].[provincia].&amp;[Alicante]"/>
        <member name="[dimClientes].[provincia].&amp;[Almería]"/>
        <member name="[dimClientes].[provincia].&amp;[Cádiz]"/>
        <member name="[dimClientes].[provincia].&amp;[Castellón]"/>
        <member name="[dimClientes].[provincia].&amp;[Ciudad Real]"/>
        <member name="[dimClientes].[provincia].&amp;[Córdoba]"/>
        <member name="[dimClientes].[provincia].&amp;[Cuenca]"/>
        <member name="[dimClientes].[provincia].&amp;[Granada]"/>
        <member name="[dimClientes].[provincia].&amp;[Guadalajara]"/>
        <member name="[dimClientes].[provincia].&amp;[Madrid]"/>
        <member name="[dimClientes].[provincia].&amp;[Málaga]"/>
        <member name="[dimClientes].[provincia].&amp;[Murcia]"/>
        <member name="[dimClientes].[provincia].&amp;[Toledo]"/>
      </members>
    </pivotHierarchy>
    <pivotHierarchy dragToData="1"/>
    <pivotHierarchy dragToData="1"/>
    <pivotHierarchy multipleItemSelectionAllowed="1" dragToData="1">
      <members count="1" level="1">
        <member name="[dimFechas].[año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Clientes]"/>
        <x15:activeTabTopLevelEntity name="[dimFechas]"/>
        <x15:activeTabTopLevelEntity name="[dimCanalVended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ablaDinámica9" cacheId="150" applyNumberFormats="0" applyBorderFormats="0" applyFontFormats="0" applyPatternFormats="0" applyAlignmentFormats="0" applyWidthHeightFormats="1" dataCaption="Valores" tag="da5d65f1-314c-4cda-8add-d402252b499a" updatedVersion="6" minRefreshableVersion="3" subtotalHiddenItems="1" rowGrandTotals="0" colGrandTotals="0" itemPrintTitles="1" createdVersion="8" indent="0" outline="1" outlineData="1" multipleFieldFilters="0" chartFormat="12">
  <location ref="K7:M19" firstHeaderRow="0" firstDataRow="1" firstDataCol="1"/>
  <pivotFields count="6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formats count="2">
    <format dxfId="1">
      <pivotArea field="1" type="button" dataOnly="0" labelOnly="1" outline="0" axis="axisRow" fieldPosition="0"/>
    </format>
    <format dxfId="0">
      <pivotArea dataOnly="0" labelOnly="1" fieldPosition="0">
        <references count="1">
          <reference field="1" count="0"/>
        </references>
      </pivotArea>
    </format>
  </formats>
  <chartFormats count="2"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" level="1">
        <member name="[dimClientes].[provincia].&amp;[Alicante]"/>
        <member name="[dimClientes].[provincia].&amp;[Almería]"/>
        <member name="[dimClientes].[provincia].&amp;[Cádiz]"/>
        <member name="[dimClientes].[provincia].&amp;[Castellón]"/>
        <member name="[dimClientes].[provincia].&amp;[Ciudad Real]"/>
        <member name="[dimClientes].[provincia].&amp;[Córdoba]"/>
        <member name="[dimClientes].[provincia].&amp;[Cuenca]"/>
        <member name="[dimClientes].[provincia].&amp;[Granada]"/>
        <member name="[dimClientes].[provincia].&amp;[Guadalajara]"/>
        <member name="[dimClientes].[provincia].&amp;[Madrid]"/>
        <member name="[dimClientes].[provincia].&amp;[Málaga]"/>
        <member name="[dimClientes].[provincia].&amp;[Murcia]"/>
        <member name="[dimClientes].[provincia].&amp;[Toledo]"/>
      </members>
    </pivotHierarchy>
    <pivotHierarchy dragToData="1"/>
    <pivotHierarchy dragToData="1"/>
    <pivotHierarchy multipleItemSelectionAllowed="1" dragToData="1">
      <members count="1" level="1">
        <member name="[dimFechas].[año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Clientes]"/>
        <x15:activeTabTopLevelEntity name="[dimFech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TablaDinámica8" cacheId="147" applyNumberFormats="0" applyBorderFormats="0" applyFontFormats="0" applyPatternFormats="0" applyAlignmentFormats="0" applyWidthHeightFormats="1" dataCaption="Valores" tag="edd2ef19-ce35-471a-a47d-b2a84c8274d8" updatedVersion="6" minRefreshableVersion="3" subtotalHiddenItems="1" rowGrandTotals="0" colGrandTotals="0" itemPrintTitles="1" createdVersion="8" indent="0" outline="1" outlineData="1" multipleFieldFilters="0" chartFormat="8">
  <location ref="F7:H19" firstHeaderRow="0" firstDataRow="1" firstDataCol="1"/>
  <pivotFields count="6"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formats count="3"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field="1" type="button" dataOnly="0" labelOnly="1" outline="0" axis="axisRow" fieldPosition="0"/>
    </format>
    <format dxfId="2">
      <pivotArea dataOnly="0" labelOnly="1" fieldPosition="0">
        <references count="1">
          <reference field="1" count="0"/>
        </references>
      </pivotArea>
    </format>
  </formats>
  <chartFormats count="2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" level="1">
        <member name="[dimClientes].[provincia].&amp;[Alicante]"/>
        <member name="[dimClientes].[provincia].&amp;[Almería]"/>
        <member name="[dimClientes].[provincia].&amp;[Cádiz]"/>
        <member name="[dimClientes].[provincia].&amp;[Castellón]"/>
        <member name="[dimClientes].[provincia].&amp;[Ciudad Real]"/>
        <member name="[dimClientes].[provincia].&amp;[Córdoba]"/>
        <member name="[dimClientes].[provincia].&amp;[Cuenca]"/>
        <member name="[dimClientes].[provincia].&amp;[Granada]"/>
        <member name="[dimClientes].[provincia].&amp;[Guadalajara]"/>
        <member name="[dimClientes].[provincia].&amp;[Madrid]"/>
        <member name="[dimClientes].[provincia].&amp;[Málaga]"/>
        <member name="[dimClientes].[provincia].&amp;[Murcia]"/>
        <member name="[dimClientes].[provincia].&amp;[Toledo]"/>
      </members>
    </pivotHierarchy>
    <pivotHierarchy dragToData="1"/>
    <pivotHierarchy dragToData="1"/>
    <pivotHierarchy multipleItemSelectionAllowed="1" dragToData="1">
      <members count="1" level="1">
        <member name="[dimFechas].[año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Clientes]"/>
        <x15:activeTabTopLevelEntity name="[dimFech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TablaDinámica7" cacheId="162" applyNumberFormats="0" applyBorderFormats="0" applyFontFormats="0" applyPatternFormats="0" applyAlignmentFormats="0" applyWidthHeightFormats="1" dataCaption="Valores" tag="9f7cb089-cf69-43e4-b965-82216a7ac153" updatedVersion="6" minRefreshableVersion="3" rowGrandTotals="0" colGrandTotals="0" itemPrintTitles="1" createdVersion="8" indent="0" outline="1" outlineData="1" multipleFieldFilters="0" chartFormat="8">
  <location ref="Z7:AA19" firstHeaderRow="1" firstDataRow="1" firstDataCol="1"/>
  <pivotFields count="5">
    <pivotField dataField="1" subtotalTop="0" showAll="0" defaultSubtotal="0"/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12">
    <i>
      <x v="11"/>
    </i>
    <i>
      <x v="10"/>
    </i>
    <i>
      <x/>
    </i>
    <i>
      <x v="3"/>
    </i>
    <i>
      <x v="5"/>
    </i>
    <i>
      <x v="2"/>
    </i>
    <i>
      <x v="8"/>
    </i>
    <i>
      <x v="4"/>
    </i>
    <i>
      <x v="1"/>
    </i>
    <i>
      <x v="9"/>
    </i>
    <i>
      <x v="7"/>
    </i>
    <i>
      <x v="6"/>
    </i>
  </rowItems>
  <colItems count="1">
    <i/>
  </colItems>
  <dataFields count="1">
    <dataField fld="0" subtotal="count" baseField="0" baseItem="0"/>
  </dataFields>
  <chartFormats count="1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" level="1">
        <member name="[dimClientes].[provincia].&amp;[Alicante]"/>
        <member name="[dimClientes].[provincia].&amp;[Almería]"/>
        <member name="[dimClientes].[provincia].&amp;[Cádiz]"/>
        <member name="[dimClientes].[provincia].&amp;[Castellón]"/>
        <member name="[dimClientes].[provincia].&amp;[Ciudad Real]"/>
        <member name="[dimClientes].[provincia].&amp;[Córdoba]"/>
        <member name="[dimClientes].[provincia].&amp;[Cuenca]"/>
        <member name="[dimClientes].[provincia].&amp;[Granada]"/>
        <member name="[dimClientes].[provincia].&amp;[Guadalajara]"/>
        <member name="[dimClientes].[provincia].&amp;[Madrid]"/>
        <member name="[dimClientes].[provincia].&amp;[Málaga]"/>
        <member name="[dimClientes].[provincia].&amp;[Murcia]"/>
        <member name="[dimClientes].[provincia].&amp;[Toledo]"/>
      </members>
    </pivotHierarchy>
    <pivotHierarchy dragToData="1"/>
    <pivotHierarchy dragToData="1"/>
    <pivotHierarchy multipleItemSelectionAllowed="1" dragToData="1">
      <members count="1" level="1">
        <member name="[dimFechas].[año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Clientes]"/>
        <x15:activeTabTopLevelEntity name="[dimProduc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[dimFechas].[año]">
  <pivotTables>
    <pivotTable tabId="1" name="TablaDinámica8"/>
    <pivotTable tabId="1" name="TablaDinámica9"/>
    <pivotTable tabId="1" name="TablaDinámica10"/>
    <pivotTable tabId="1" name="TablaDinámica11"/>
    <pivotTable tabId="1" name="TablaDinámica6"/>
    <pivotTable tabId="1" name="TablaDinámica7"/>
  </pivotTables>
  <data>
    <olap pivotCacheId="1849600125">
      <levels count="2">
        <level uniqueName="[dimFechas].[año].[(All)]" sourceCaption="(All)" count="0"/>
        <level uniqueName="[dimFechas].[año].[año]" sourceCaption="año" count="2">
          <ranges>
            <range startItem="0">
              <i n="[dimFechas].[año].&amp;[2023]" c="2023"/>
              <i n="[dimFechas].[año].&amp;[2024]" c="2024"/>
            </range>
          </ranges>
        </level>
      </levels>
      <selections count="1">
        <selection n="[dimFechas].[año].&amp;[2023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Fechas].[año].[año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vincia" sourceName="[dimClientes].[provincia]">
  <pivotTables>
    <pivotTable tabId="1" name="TablaDinámica8"/>
    <pivotTable tabId="1" name="TablaDinámica10"/>
    <pivotTable tabId="1" name="TablaDinámica11"/>
    <pivotTable tabId="1" name="TablaDinámica6"/>
    <pivotTable tabId="1" name="TablaDinámica7"/>
    <pivotTable tabId="1" name="TablaDinámica9"/>
  </pivotTables>
  <data>
    <olap pivotCacheId="1849600125">
      <levels count="2">
        <level uniqueName="[dimClientes].[provincia].[(All)]" sourceCaption="(All)" count="0"/>
        <level uniqueName="[dimClientes].[provincia].[provincia]" sourceCaption="provincia" count="18">
          <ranges>
            <range startItem="0">
              <i n="[dimClientes].[provincia].&amp;[Albacete]" c="Albacete"/>
              <i n="[dimClientes].[provincia].&amp;[Alicante]" c="Alicante"/>
              <i n="[dimClientes].[provincia].&amp;[Almería]" c="Almería"/>
              <i n="[dimClientes].[provincia].&amp;[Cádiz]" c="Cádiz"/>
              <i n="[dimClientes].[provincia].&amp;[Castellón]" c="Castellón"/>
              <i n="[dimClientes].[provincia].&amp;[Córdoba]" c="Córdoba"/>
              <i n="[dimClientes].[provincia].&amp;[Cuenca]" c="Cuenca"/>
              <i n="[dimClientes].[provincia].&amp;[Granada]" c="Granada"/>
              <i n="[dimClientes].[provincia].&amp;[Guadalajara]" c="Guadalajara"/>
              <i n="[dimClientes].[provincia].&amp;[Huelva]" c="Huelva"/>
              <i n="[dimClientes].[provincia].&amp;[Jaén]" c="Jaén"/>
              <i n="[dimClientes].[provincia].&amp;[Madrid]" c="Madrid"/>
              <i n="[dimClientes].[provincia].&amp;[Málaga]" c="Málaga"/>
              <i n="[dimClientes].[provincia].&amp;[Murcia]" c="Murcia"/>
              <i n="[dimClientes].[provincia].&amp;[Toledo]" c="Toledo"/>
              <i n="[dimClientes].[provincia].&amp;[Valencia]" c="Valencia"/>
              <i n="[dimClientes].[provincia].&amp;[Ciudad Real]" c="Ciudad Real" nd="1"/>
              <i n="[dimClientes].[provincia].&amp;[Sevilla]" c="Sevilla" nd="1"/>
            </range>
          </ranges>
        </level>
      </levels>
      <selections count="13">
        <selection n="[dimClientes].[provincia].&amp;[Alicante]"/>
        <selection n="[dimClientes].[provincia].&amp;[Almería]"/>
        <selection n="[dimClientes].[provincia].&amp;[Cádiz]"/>
        <selection n="[dimClientes].[provincia].&amp;[Castellón]"/>
        <selection n="[dimClientes].[provincia].&amp;[Ciudad Real]"/>
        <selection n="[dimClientes].[provincia].&amp;[Córdoba]"/>
        <selection n="[dimClientes].[provincia].&amp;[Cuenca]"/>
        <selection n="[dimClientes].[provincia].&amp;[Granada]"/>
        <selection n="[dimClientes].[provincia].&amp;[Guadalajara]"/>
        <selection n="[dimClientes].[provincia].&amp;[Madrid]"/>
        <selection n="[dimClientes].[provincia].&amp;[Málaga]"/>
        <selection n="[dimClientes].[provincia].&amp;[Murcia]"/>
        <selection n="[dimClientes].[provincia].&amp;[Toledo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Clientes].[provincia].[provincia]" count="2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 3" cache="SegmentaciónDeDatos_año" caption="año" showCaption="0" level="1" style="SlicerStyleLight6" rowHeight="249238"/>
  <slicer name="provincia" cache="SegmentaciónDeDatos_provincia" caption="provincia" level="1" style="SlicerStyleLight6" rowHeight="249238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19"/>
  <sheetViews>
    <sheetView topLeftCell="M1" workbookViewId="0">
      <selection activeCell="Z7" sqref="Z7:AA19"/>
    </sheetView>
  </sheetViews>
  <sheetFormatPr baseColWidth="10" defaultColWidth="11.3984375" defaultRowHeight="13.8"/>
  <cols>
    <col min="1" max="1" width="1.8984375" customWidth="1"/>
    <col min="2" max="2" width="30.69921875" bestFit="1" customWidth="1"/>
    <col min="3" max="3" width="6.09765625" bestFit="1" customWidth="1"/>
    <col min="4" max="5" width="1.59765625" customWidth="1"/>
    <col min="6" max="6" width="8.3984375" style="10" customWidth="1"/>
    <col min="7" max="8" width="11.3984375" customWidth="1"/>
    <col min="9" max="10" width="1.59765625" customWidth="1"/>
    <col min="11" max="11" width="16.8984375" customWidth="1"/>
    <col min="12" max="12" width="9.69921875" customWidth="1"/>
    <col min="13" max="13" width="11" customWidth="1"/>
    <col min="14" max="14" width="2" customWidth="1"/>
    <col min="15" max="15" width="1.8984375" customWidth="1"/>
    <col min="16" max="16" width="10.3984375" customWidth="1"/>
    <col min="17" max="17" width="10" customWidth="1"/>
    <col min="18" max="18" width="1.8984375" customWidth="1"/>
    <col min="19" max="20" width="2" customWidth="1"/>
    <col min="21" max="21" width="17.09765625" customWidth="1"/>
    <col min="22" max="22" width="8.09765625" customWidth="1"/>
    <col min="23" max="23" width="1" customWidth="1"/>
    <col min="24" max="25" width="1.8984375" customWidth="1"/>
    <col min="26" max="26" width="23.69921875" customWidth="1"/>
    <col min="27" max="27" width="8.3984375" customWidth="1"/>
    <col min="28" max="28" width="2.296875" customWidth="1"/>
  </cols>
  <sheetData>
    <row r="1" spans="2:28" ht="62.85" customHeight="1"/>
    <row r="2" spans="2:28" ht="67.2" customHeight="1">
      <c r="B2" s="16" t="s">
        <v>0</v>
      </c>
      <c r="C2" s="17"/>
      <c r="D2" s="17"/>
      <c r="E2" s="1"/>
      <c r="F2" s="16" t="s">
        <v>1</v>
      </c>
      <c r="G2" s="17"/>
      <c r="H2" s="17"/>
      <c r="I2" s="1"/>
      <c r="J2" s="1"/>
      <c r="K2" s="18" t="s">
        <v>2</v>
      </c>
      <c r="L2" s="19"/>
      <c r="M2" s="19"/>
      <c r="N2" s="1"/>
      <c r="O2" s="1"/>
      <c r="P2" s="18" t="s">
        <v>3</v>
      </c>
      <c r="Q2" s="19"/>
      <c r="R2" s="19"/>
      <c r="S2" s="1"/>
      <c r="T2" s="1"/>
      <c r="U2" s="14" t="s">
        <v>4</v>
      </c>
      <c r="V2" s="14"/>
      <c r="W2" s="14"/>
      <c r="X2" s="1"/>
      <c r="Y2" s="1"/>
      <c r="Z2" s="14" t="s">
        <v>5</v>
      </c>
      <c r="AA2" s="15"/>
      <c r="AB2" s="15"/>
    </row>
    <row r="4" spans="2:28">
      <c r="C4" s="2" t="s">
        <v>6</v>
      </c>
      <c r="D4" s="2"/>
      <c r="E4" s="2"/>
      <c r="F4" s="11"/>
      <c r="G4" s="2"/>
      <c r="H4" s="2" t="s">
        <v>7</v>
      </c>
      <c r="I4" s="2"/>
      <c r="M4" s="2" t="s">
        <v>7</v>
      </c>
    </row>
    <row r="5" spans="2:28">
      <c r="C5" s="3">
        <f>SUM(C8:C17)</f>
        <v>139.68959999999998</v>
      </c>
      <c r="D5" s="3"/>
      <c r="E5" s="3"/>
      <c r="F5" s="12"/>
      <c r="G5" s="3"/>
      <c r="H5" s="4" t="e" cm="1">
        <f t="array" aca="1" ref="H5" ca="1">_xlfn.LET(
    _xlpm.actual, IFERROR(AVERAGE(H8:H19),0),
    _xlpm.anter, IFERROR(AVERAGE(G8:G19),0),
    _xlpm.Diferencia, _xlpm.actual - _xlpm.anter,
    _xlpm.Abs_anter, ABS(_xlpm.anter),
    _xlpm.Resultado, _xlfn.IFS(
        AND(_xlpm.actual &lt;&gt; 0, _xlpm.anter &lt;&gt; 0), _xlpm.Diferencia / _xlpm.Abs_anter,
        AND(_xlpm.actual = 0, _xlpm.anter = 0), 0,
        AND(_xlpm.actual &gt;= 0, _xlpm.anter &lt;= 0), 1,
        AND(_xlpm.actual &lt;= 0, _xlpm.anter &gt;= 0), -1
    ),
    _xlpm.Resultado
)</f>
        <v>#NAME?</v>
      </c>
      <c r="I5" s="3"/>
      <c r="M5" s="5" t="e" cm="1">
        <f t="array" aca="1" ref="M5" ca="1">_xlfn.LET(
    _xlpm.actual, IFERROR(AVERAGE(M8:M19),0),
    _xlpm.anter, IFERROR(AVERAGE(L8:L19),0),
    _xlpm.Diferencia, _xlpm.actual - _xlpm.anter,
    _xlpm.Abs_anter, ABS(_xlpm.anter),
    _xlpm.Resultado, _xlfn.IFS(
        AND(_xlpm.actual &lt;&gt; 0, _xlpm.anter &lt;&gt; 0), _xlpm.Diferencia / _xlpm.Abs_anter,
        AND(_xlpm.actual = 0, _xlpm.anter = 0), 0,
        AND(_xlpm.actual &gt;= 0, _xlpm.anter &lt;= 0), 1,
        AND(_xlpm.actual &lt;= 0, _xlpm.anter &gt;= 0), -1
    ),
    _xlpm.Resultado
)</f>
        <v>#NAME?</v>
      </c>
    </row>
    <row r="7" spans="2:28" ht="27.6">
      <c r="B7" s="7" t="s">
        <v>8</v>
      </c>
      <c r="C7" t="s">
        <v>6</v>
      </c>
      <c r="F7" s="9" t="s">
        <v>8</v>
      </c>
      <c r="G7" s="10" t="s">
        <v>9</v>
      </c>
      <c r="H7" s="10" t="s">
        <v>10</v>
      </c>
      <c r="K7" s="9" t="s">
        <v>8</v>
      </c>
      <c r="L7" t="s">
        <v>11</v>
      </c>
      <c r="M7" t="s">
        <v>6</v>
      </c>
      <c r="P7" s="7" t="s">
        <v>8</v>
      </c>
      <c r="Q7" t="s">
        <v>6</v>
      </c>
      <c r="U7" s="7" t="s">
        <v>8</v>
      </c>
      <c r="V7" t="s">
        <v>6</v>
      </c>
      <c r="Z7" s="7" t="s">
        <v>8</v>
      </c>
      <c r="AA7" t="s">
        <v>6</v>
      </c>
    </row>
    <row r="8" spans="2:28">
      <c r="B8" s="8" t="s">
        <v>12</v>
      </c>
      <c r="C8" s="6">
        <v>36.094000000000001</v>
      </c>
      <c r="F8" s="13" t="s">
        <v>13</v>
      </c>
      <c r="G8" s="6"/>
      <c r="H8" s="6">
        <v>7</v>
      </c>
      <c r="K8" s="13" t="s">
        <v>13</v>
      </c>
      <c r="L8" s="6"/>
      <c r="M8" s="6">
        <v>11.57</v>
      </c>
      <c r="P8" s="8" t="s">
        <v>14</v>
      </c>
      <c r="Q8" s="6">
        <v>54.114800000000002</v>
      </c>
      <c r="U8" s="8" t="s">
        <v>15</v>
      </c>
      <c r="V8" s="6">
        <v>27.962</v>
      </c>
      <c r="Z8" s="8" t="s">
        <v>16</v>
      </c>
      <c r="AA8" s="6">
        <v>66.400000000000006</v>
      </c>
    </row>
    <row r="9" spans="2:28">
      <c r="B9" s="8" t="s">
        <v>17</v>
      </c>
      <c r="C9" s="6">
        <v>35.722000000000001</v>
      </c>
      <c r="F9" s="13" t="s">
        <v>18</v>
      </c>
      <c r="G9" s="6"/>
      <c r="H9" s="6">
        <v>6</v>
      </c>
      <c r="K9" s="13" t="s">
        <v>18</v>
      </c>
      <c r="L9" s="6"/>
      <c r="M9" s="6">
        <v>3.1964000000000001</v>
      </c>
      <c r="P9" s="8" t="s">
        <v>19</v>
      </c>
      <c r="Q9" s="6">
        <v>50.4208</v>
      </c>
      <c r="U9" s="8" t="s">
        <v>20</v>
      </c>
      <c r="V9" s="6">
        <v>23.89</v>
      </c>
      <c r="Z9" s="8" t="s">
        <v>26</v>
      </c>
      <c r="AA9" s="6">
        <v>24</v>
      </c>
    </row>
    <row r="10" spans="2:28">
      <c r="B10" s="8" t="s">
        <v>49</v>
      </c>
      <c r="C10" s="6">
        <v>18.526</v>
      </c>
      <c r="F10" s="13" t="s">
        <v>23</v>
      </c>
      <c r="G10" s="6"/>
      <c r="H10" s="6">
        <v>6</v>
      </c>
      <c r="K10" s="13" t="s">
        <v>23</v>
      </c>
      <c r="L10" s="6"/>
      <c r="M10" s="6">
        <v>16.0944</v>
      </c>
      <c r="P10" s="8" t="s">
        <v>24</v>
      </c>
      <c r="Q10" s="6">
        <v>53.316400000000002</v>
      </c>
      <c r="U10" s="8" t="s">
        <v>25</v>
      </c>
      <c r="V10" s="6">
        <v>106</v>
      </c>
      <c r="Z10" s="8" t="s">
        <v>21</v>
      </c>
      <c r="AA10" s="6">
        <v>15.6</v>
      </c>
    </row>
    <row r="11" spans="2:28">
      <c r="B11" s="8" t="s">
        <v>22</v>
      </c>
      <c r="C11" s="6">
        <v>12.086399999999999</v>
      </c>
      <c r="F11" s="13" t="s">
        <v>28</v>
      </c>
      <c r="G11" s="6"/>
      <c r="H11" s="6">
        <v>8</v>
      </c>
      <c r="K11" s="13" t="s">
        <v>28</v>
      </c>
      <c r="L11" s="6"/>
      <c r="M11" s="6">
        <v>20.05</v>
      </c>
      <c r="Z11" s="8" t="s">
        <v>29</v>
      </c>
      <c r="AA11" s="6">
        <v>11.6</v>
      </c>
    </row>
    <row r="12" spans="2:28">
      <c r="B12" s="8" t="s">
        <v>50</v>
      </c>
      <c r="C12" s="6">
        <v>8.83</v>
      </c>
      <c r="F12" s="13" t="s">
        <v>30</v>
      </c>
      <c r="G12" s="6"/>
      <c r="H12" s="6">
        <v>5</v>
      </c>
      <c r="K12" s="13" t="s">
        <v>30</v>
      </c>
      <c r="L12" s="6"/>
      <c r="M12" s="6">
        <v>19.57</v>
      </c>
      <c r="Z12" s="8" t="s">
        <v>36</v>
      </c>
      <c r="AA12" s="6">
        <v>9.5399999999999991</v>
      </c>
    </row>
    <row r="13" spans="2:28">
      <c r="B13" s="8" t="s">
        <v>51</v>
      </c>
      <c r="C13" s="6">
        <v>7.7208000000000006</v>
      </c>
      <c r="F13" s="13" t="s">
        <v>32</v>
      </c>
      <c r="G13" s="6"/>
      <c r="H13" s="6">
        <v>7</v>
      </c>
      <c r="K13" s="13" t="s">
        <v>32</v>
      </c>
      <c r="L13" s="6"/>
      <c r="M13" s="6">
        <v>3.5008000000000004</v>
      </c>
      <c r="Z13" s="8" t="s">
        <v>31</v>
      </c>
      <c r="AA13" s="6">
        <v>8.58</v>
      </c>
    </row>
    <row r="14" spans="2:28">
      <c r="B14" s="8" t="s">
        <v>37</v>
      </c>
      <c r="C14" s="6">
        <v>6.36</v>
      </c>
      <c r="F14" s="13" t="s">
        <v>35</v>
      </c>
      <c r="G14" s="6"/>
      <c r="H14" s="6">
        <v>5</v>
      </c>
      <c r="K14" s="13" t="s">
        <v>35</v>
      </c>
      <c r="L14" s="6"/>
      <c r="M14" s="6">
        <v>17.420000000000002</v>
      </c>
      <c r="Z14" s="8" t="s">
        <v>33</v>
      </c>
      <c r="AA14" s="6">
        <v>6.6</v>
      </c>
    </row>
    <row r="15" spans="2:28">
      <c r="B15" s="8" t="s">
        <v>34</v>
      </c>
      <c r="C15" s="6">
        <v>5.9803999999999995</v>
      </c>
      <c r="F15" s="13" t="s">
        <v>38</v>
      </c>
      <c r="G15" s="6"/>
      <c r="H15" s="6">
        <v>7</v>
      </c>
      <c r="K15" s="13" t="s">
        <v>38</v>
      </c>
      <c r="L15" s="6"/>
      <c r="M15" s="6">
        <v>7.8064</v>
      </c>
      <c r="Z15" s="8" t="s">
        <v>44</v>
      </c>
      <c r="AA15" s="6">
        <v>4.1500000000000004</v>
      </c>
    </row>
    <row r="16" spans="2:28">
      <c r="B16" s="8" t="s">
        <v>40</v>
      </c>
      <c r="C16" s="6">
        <v>5.52</v>
      </c>
      <c r="F16" s="13" t="s">
        <v>41</v>
      </c>
      <c r="G16" s="6"/>
      <c r="H16" s="6">
        <v>5</v>
      </c>
      <c r="K16" s="13" t="s">
        <v>41</v>
      </c>
      <c r="L16" s="6"/>
      <c r="M16" s="6">
        <v>15.234</v>
      </c>
      <c r="Z16" s="8" t="s">
        <v>39</v>
      </c>
      <c r="AA16" s="6">
        <v>3.75</v>
      </c>
    </row>
    <row r="17" spans="2:27">
      <c r="B17" s="8" t="s">
        <v>27</v>
      </c>
      <c r="C17" s="6">
        <v>2.85</v>
      </c>
      <c r="F17" s="13" t="s">
        <v>43</v>
      </c>
      <c r="G17" s="6"/>
      <c r="H17" s="6">
        <v>4</v>
      </c>
      <c r="K17" s="13" t="s">
        <v>43</v>
      </c>
      <c r="L17" s="6"/>
      <c r="M17" s="6">
        <v>10.964</v>
      </c>
      <c r="Z17" s="8" t="s">
        <v>42</v>
      </c>
      <c r="AA17" s="6">
        <v>3.6</v>
      </c>
    </row>
    <row r="18" spans="2:27">
      <c r="F18" s="13" t="s">
        <v>45</v>
      </c>
      <c r="G18" s="6"/>
      <c r="H18" s="6">
        <v>6</v>
      </c>
      <c r="K18" s="13" t="s">
        <v>45</v>
      </c>
      <c r="L18" s="6"/>
      <c r="M18" s="6">
        <v>25.038</v>
      </c>
      <c r="Z18" s="8" t="s">
        <v>46</v>
      </c>
      <c r="AA18" s="6">
        <v>2.952</v>
      </c>
    </row>
    <row r="19" spans="2:27">
      <c r="F19" s="13" t="s">
        <v>47</v>
      </c>
      <c r="G19" s="6"/>
      <c r="H19" s="6">
        <v>3</v>
      </c>
      <c r="K19" s="13" t="s">
        <v>47</v>
      </c>
      <c r="L19" s="6"/>
      <c r="M19" s="6">
        <v>7.4080000000000004</v>
      </c>
      <c r="Z19" s="8" t="s">
        <v>48</v>
      </c>
      <c r="AA19" s="6">
        <v>1.08</v>
      </c>
    </row>
  </sheetData>
  <mergeCells count="6">
    <mergeCell ref="Z2:AB2"/>
    <mergeCell ref="B2:D2"/>
    <mergeCell ref="F2:H2"/>
    <mergeCell ref="K2:M2"/>
    <mergeCell ref="P2:R2"/>
    <mergeCell ref="U2:W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2" zoomScaleNormal="72" workbookViewId="0">
      <selection activeCell="V7" sqref="V7"/>
    </sheetView>
  </sheetViews>
  <sheetFormatPr baseColWidth="10" defaultColWidth="11.3984375" defaultRowHeight="13.8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estotherflow xmlns="8f0ee0fb-f7f4-46b3-a168-d9832f0c876b" xsi:nil="true"/>
    <RenameItem xmlns="8f0ee0fb-f7f4-46b3-a168-d9832f0c876b" xsi:nil="true"/>
    <_ip_UnifiedCompliancePolicyUIAction xmlns="http://schemas.microsoft.com/sharepoint/v3" xsi:nil="true"/>
    <RenameSelect xmlns="8f0ee0fb-f7f4-46b3-a168-d9832f0c876b" xsi:nil="true"/>
    <_ip_UnifiedCompliancePolicyProperties xmlns="http://schemas.microsoft.com/sharepoint/v3" xsi:nil="true"/>
    <RenameExecute xmlns="8f0ee0fb-f7f4-46b3-a168-d9832f0c876b" xsi:nil="true"/>
    <isSelected xmlns="8f0ee0fb-f7f4-46b3-a168-d9832f0c876b" xsi:nil="true"/>
    <lcf76f155ced4ddcb4097134ff3c332f xmlns="8f0ee0fb-f7f4-46b3-a168-d9832f0c876b">
      <Terms xmlns="http://schemas.microsoft.com/office/infopath/2007/PartnerControls"/>
    </lcf76f155ced4ddcb4097134ff3c332f>
    <checkbox xmlns="8f0ee0fb-f7f4-46b3-a168-d9832f0c876b" xsi:nil="true"/>
    <TaxCatchAll xmlns="230e9df3-be65-4c73-a93b-d1236ebd677e" xsi:nil="true"/>
    <CopyToData xmlns="df81de3b-bc60-4bb1-aa70-35a029b78a47" xsi:nil="true"/>
    <checkboxRef xmlns="8f0ee0fb-f7f4-46b3-a168-d9832f0c876b" xsi:nil="true"/>
  </documentManagement>
</p:properties>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87D1EC72D10E43A35FAA64E78B5F61" ma:contentTypeVersion="27" ma:contentTypeDescription="Create a new document." ma:contentTypeScope="" ma:versionID="c50644f700d3a52b9e3a1e4f9d3d90dd">
  <xsd:schema xmlns:xsd="http://www.w3.org/2001/XMLSchema" xmlns:xs="http://www.w3.org/2001/XMLSchema" xmlns:p="http://schemas.microsoft.com/office/2006/metadata/properties" xmlns:ns1="http://schemas.microsoft.com/sharepoint/v3" xmlns:ns2="8f0ee0fb-f7f4-46b3-a168-d9832f0c876b" xmlns:ns3="df81de3b-bc60-4bb1-aa70-35a029b78a47" xmlns:ns4="230e9df3-be65-4c73-a93b-d1236ebd677e" targetNamespace="http://schemas.microsoft.com/office/2006/metadata/properties" ma:root="true" ma:fieldsID="bd033229f30dfd229a8b55cc8086a65b" ns1:_="" ns2:_="" ns3:_="" ns4:_="">
    <xsd:import namespace="http://schemas.microsoft.com/sharepoint/v3"/>
    <xsd:import namespace="8f0ee0fb-f7f4-46b3-a168-d9832f0c876b"/>
    <xsd:import namespace="df81de3b-bc60-4bb1-aa70-35a029b78a47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SearchProperties" minOccurs="0"/>
                <xsd:element ref="ns3:CopyToData" minOccurs="0"/>
                <xsd:element ref="ns2:testotherflow" minOccurs="0"/>
                <xsd:element ref="ns2:isSelected" minOccurs="0"/>
                <xsd:element ref="ns2:checkbox" minOccurs="0"/>
                <xsd:element ref="ns2:checkboxRef" minOccurs="0"/>
                <xsd:element ref="ns2:RenameItem" minOccurs="0"/>
                <xsd:element ref="ns2:RenameSelect" minOccurs="0"/>
                <xsd:element ref="ns2:RenameExecut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ystemTag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0ee0fb-f7f4-46b3-a168-d9832f0c87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testotherflow" ma:index="16" nillable="true" ma:displayName="test other flow" ma:format="Dropdown" ma:internalName="testotherflow">
      <xsd:simpleType>
        <xsd:restriction base="dms:Text">
          <xsd:maxLength value="255"/>
        </xsd:restriction>
      </xsd:simpleType>
    </xsd:element>
    <xsd:element name="isSelected" ma:index="17" nillable="true" ma:displayName="isSelected" ma:format="Dropdown" ma:internalName="isSelected">
      <xsd:simpleType>
        <xsd:restriction base="dms:Text">
          <xsd:maxLength value="255"/>
        </xsd:restriction>
      </xsd:simpleType>
    </xsd:element>
    <xsd:element name="checkbox" ma:index="18" nillable="true" ma:displayName="checkbox" ma:format="Dropdown" ma:internalName="checkbox">
      <xsd:simpleType>
        <xsd:restriction base="dms:Text">
          <xsd:maxLength value="255"/>
        </xsd:restriction>
      </xsd:simpleType>
    </xsd:element>
    <xsd:element name="checkboxRef" ma:index="19" nillable="true" ma:displayName="checkboxRef" ma:format="Dropdown" ma:internalName="checkboxRef">
      <xsd:simpleType>
        <xsd:restriction base="dms:Text">
          <xsd:maxLength value="255"/>
        </xsd:restriction>
      </xsd:simpleType>
    </xsd:element>
    <xsd:element name="RenameItem" ma:index="20" nillable="true" ma:displayName="Rename Item" ma:format="Dropdown" ma:internalName="RenameItem">
      <xsd:simpleType>
        <xsd:restriction base="dms:Text">
          <xsd:maxLength value="255"/>
        </xsd:restriction>
      </xsd:simpleType>
    </xsd:element>
    <xsd:element name="RenameSelect" ma:index="21" nillable="true" ma:displayName="RenameSelect" ma:format="Dropdown" ma:internalName="RenameSelect">
      <xsd:simpleType>
        <xsd:restriction base="dms:Text">
          <xsd:maxLength value="255"/>
        </xsd:restriction>
      </xsd:simpleType>
    </xsd:element>
    <xsd:element name="RenameExecute" ma:index="22" nillable="true" ma:displayName="RenameExecute" ma:format="Dropdown" ma:internalName="RenameExecute">
      <xsd:simpleType>
        <xsd:restriction base="dms:Text">
          <xsd:maxLength value="255"/>
        </xsd:restriction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Location" ma:index="3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1de3b-bc60-4bb1-aa70-35a029b78a4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CopyToData" ma:index="15" nillable="true" ma:displayName="CopyToData" ma:internalName="CopyToDat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8" nillable="true" ma:displayName="Taxonomy Catch All Column" ma:hidden="true" ma:list="{2417f76b-8b0e-41ba-a92d-e1c5746a0c89}" ma:internalName="TaxCatchAll" ma:showField="CatchAllData" ma:web="df81de3b-bc60-4bb1-aa70-35a029b78a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A51E208E-A803-430C-AD55-C1981D210DF0}">
  <ds:schemaRefs>
    <ds:schemaRef ds:uri="http://gemini/pivotcustomization/PowerPivotVersion"/>
  </ds:schemaRefs>
</ds:datastoreItem>
</file>

<file path=customXml/itemProps2.xml><?xml version="1.0" encoding="utf-8"?>
<ds:datastoreItem xmlns:ds="http://schemas.openxmlformats.org/officeDocument/2006/customXml" ds:itemID="{C1B1471C-9EEB-4FAF-AE76-B29C9C4CA43A}">
  <ds:schemaRefs>
    <ds:schemaRef ds:uri="http://gemini/pivotcustomization/IsSandboxEmbedded"/>
  </ds:schemaRefs>
</ds:datastoreItem>
</file>

<file path=customXml/itemProps3.xml><?xml version="1.0" encoding="utf-8"?>
<ds:datastoreItem xmlns:ds="http://schemas.openxmlformats.org/officeDocument/2006/customXml" ds:itemID="{DF01BCD3-4D0A-4441-8793-4B2A00307E93}">
  <ds:schemaRefs>
    <ds:schemaRef ds:uri="http://gemini/pivotcustomization/LinkedTableUpdateMode"/>
  </ds:schemaRefs>
</ds:datastoreItem>
</file>

<file path=customXml/itemProps4.xml><?xml version="1.0" encoding="utf-8"?>
<ds:datastoreItem xmlns:ds="http://schemas.openxmlformats.org/officeDocument/2006/customXml" ds:itemID="{1A6D18E5-7CAE-43E4-9674-D7824AD2B1D4}">
  <ds:schemaRefs>
    <ds:schemaRef ds:uri="http://gemini/pivotcustomization/TableWidget"/>
  </ds:schemaRefs>
</ds:datastoreItem>
</file>

<file path=customXml/itemProps5.xml><?xml version="1.0" encoding="utf-8"?>
<ds:datastoreItem xmlns:ds="http://schemas.openxmlformats.org/officeDocument/2006/customXml" ds:itemID="{1E02BD93-B060-4F5B-9B06-2A97CE1A7719}">
  <ds:schemaRefs>
    <ds:schemaRef ds:uri="http://gemini/pivotcustomization/TableOrder"/>
  </ds:schemaRefs>
</ds:datastoreItem>
</file>

<file path=customXml/itemProps6.xml><?xml version="1.0" encoding="utf-8"?>
<ds:datastoreItem xmlns:ds="http://schemas.openxmlformats.org/officeDocument/2006/customXml" ds:itemID="{A75DA822-A072-43F4-BCC3-421CD20F2AD7}">
  <ds:schemaRefs>
    <ds:schemaRef ds:uri="230e9df3-be65-4c73-a93b-d1236ebd677e"/>
    <ds:schemaRef ds:uri="http://schemas.microsoft.com/office/infopath/2007/PartnerControls"/>
    <ds:schemaRef ds:uri="http://schemas.microsoft.com/sharepoint/v3"/>
    <ds:schemaRef ds:uri="8f0ee0fb-f7f4-46b3-a168-d9832f0c876b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terms/"/>
    <ds:schemaRef ds:uri="df81de3b-bc60-4bb1-aa70-35a029b78a47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7.xml><?xml version="1.0" encoding="utf-8"?>
<ds:datastoreItem xmlns:ds="http://schemas.openxmlformats.org/officeDocument/2006/customXml" ds:itemID="{67ABB5F9-F452-4B78-8BFA-5EEA50CBDD1C}">
  <ds:schemaRefs>
    <ds:schemaRef ds:uri="http://gemini/pivotcustomization/RelationshipAutoDetectionEnabled"/>
  </ds:schemaRefs>
</ds:datastoreItem>
</file>

<file path=customXml/itemProps8.xml><?xml version="1.0" encoding="utf-8"?>
<ds:datastoreItem xmlns:ds="http://schemas.openxmlformats.org/officeDocument/2006/customXml" ds:itemID="{C169EF15-EDAE-416C-83FB-713B6D983D00}">
  <ds:schemaRefs>
    <ds:schemaRef ds:uri="http://gemini/pivotcustomization/bc68af55-8293-483c-a148-397cef5b192b"/>
  </ds:schemaRefs>
</ds:datastoreItem>
</file>

<file path=customXml/itemProps9.xml><?xml version="1.0" encoding="utf-8"?>
<ds:datastoreItem xmlns:ds="http://schemas.openxmlformats.org/officeDocument/2006/customXml" ds:itemID="{A3E31B89-848B-462D-9B81-4539FB3293DA}">
  <ds:schemaRefs>
    <ds:schemaRef ds:uri="http://gemini/pivotcustomization/ErrorCache"/>
  </ds:schemaRefs>
</ds:datastoreItem>
</file>

<file path=customXml/itemProps10.xml><?xml version="1.0" encoding="utf-8"?>
<ds:datastoreItem xmlns:ds="http://schemas.openxmlformats.org/officeDocument/2006/customXml" ds:itemID="{CB3A16F0-382C-4894-843B-B260EB76FD81}">
  <ds:schemaRefs>
    <ds:schemaRef ds:uri="http://gemini/pivotcustomization/ClientWindowXML"/>
  </ds:schemaRefs>
</ds:datastoreItem>
</file>

<file path=customXml/itemProps11.xml><?xml version="1.0" encoding="utf-8"?>
<ds:datastoreItem xmlns:ds="http://schemas.openxmlformats.org/officeDocument/2006/customXml" ds:itemID="{001C91B3-83C1-499C-B45F-BE53A733E16A}">
  <ds:schemaRefs>
    <ds:schemaRef ds:uri="http://gemini/pivotcustomization/9f7cb089-cf69-43e4-b965-82216a7ac153"/>
  </ds:schemaRefs>
</ds:datastoreItem>
</file>

<file path=customXml/itemProps12.xml><?xml version="1.0" encoding="utf-8"?>
<ds:datastoreItem xmlns:ds="http://schemas.openxmlformats.org/officeDocument/2006/customXml" ds:itemID="{0864E1D7-6D0E-4442-B221-AA103F68B1D4}">
  <ds:schemaRefs>
    <ds:schemaRef ds:uri="http://gemini/pivotcustomization/ShowImplicitMeasures"/>
  </ds:schemaRefs>
</ds:datastoreItem>
</file>

<file path=customXml/itemProps13.xml><?xml version="1.0" encoding="utf-8"?>
<ds:datastoreItem xmlns:ds="http://schemas.openxmlformats.org/officeDocument/2006/customXml" ds:itemID="{0004F743-BFBA-4A64-8E89-FBC1D9C577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f0ee0fb-f7f4-46b3-a168-d9832f0c876b"/>
    <ds:schemaRef ds:uri="df81de3b-bc60-4bb1-aa70-35a029b78a47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4.xml><?xml version="1.0" encoding="utf-8"?>
<ds:datastoreItem xmlns:ds="http://schemas.openxmlformats.org/officeDocument/2006/customXml" ds:itemID="{6DDD249B-1CFA-433F-8BE0-8C028F999B84}">
  <ds:schemaRefs>
    <ds:schemaRef ds:uri="http://gemini/pivotcustomization/TableXML_dimCanalVendedores_2c781b42-1e8c-497b-b4e8-0f43bdb9f8e2"/>
  </ds:schemaRefs>
</ds:datastoreItem>
</file>

<file path=customXml/itemProps15.xml><?xml version="1.0" encoding="utf-8"?>
<ds:datastoreItem xmlns:ds="http://schemas.openxmlformats.org/officeDocument/2006/customXml" ds:itemID="{0A5EF931-0A04-4ED3-9826-E334E8BD0E55}">
  <ds:schemaRefs>
    <ds:schemaRef ds:uri="http://gemini/pivotcustomization/97ee2708-e163-4b98-98aa-c39bf6683d81"/>
  </ds:schemaRefs>
</ds:datastoreItem>
</file>

<file path=customXml/itemProps16.xml><?xml version="1.0" encoding="utf-8"?>
<ds:datastoreItem xmlns:ds="http://schemas.openxmlformats.org/officeDocument/2006/customXml" ds:itemID="{211ADBC5-EA15-4B31-AB9C-A0D4D1130A9A}">
  <ds:schemaRefs>
    <ds:schemaRef ds:uri="http://gemini/pivotcustomization/edd2ef19-ce35-471a-a47d-b2a84c8274d8"/>
  </ds:schemaRefs>
</ds:datastoreItem>
</file>

<file path=customXml/itemProps17.xml><?xml version="1.0" encoding="utf-8"?>
<ds:datastoreItem xmlns:ds="http://schemas.openxmlformats.org/officeDocument/2006/customXml" ds:itemID="{B3BA6B05-12D9-4185-8805-A5F817190CEB}">
  <ds:schemaRefs>
    <ds:schemaRef ds:uri="http://gemini/pivotcustomization/ShowHidden"/>
  </ds:schemaRefs>
</ds:datastoreItem>
</file>

<file path=customXml/itemProps18.xml><?xml version="1.0" encoding="utf-8"?>
<ds:datastoreItem xmlns:ds="http://schemas.openxmlformats.org/officeDocument/2006/customXml" ds:itemID="{908A9672-A818-49A0-B255-CBD7671B3E9F}">
  <ds:schemaRefs>
    <ds:schemaRef ds:uri="http://gemini/pivotcustomization/a3c55466-e6c3-4258-b376-18a4a3aee84d"/>
  </ds:schemaRefs>
</ds:datastoreItem>
</file>

<file path=customXml/itemProps19.xml><?xml version="1.0" encoding="utf-8"?>
<ds:datastoreItem xmlns:ds="http://schemas.openxmlformats.org/officeDocument/2006/customXml" ds:itemID="{6A0645BA-362B-4031-854D-98D4E5FEAF02}">
  <ds:schemaRefs>
    <ds:schemaRef ds:uri="http://schemas.microsoft.com/sharepoint/v3/contenttype/forms"/>
  </ds:schemaRefs>
</ds:datastoreItem>
</file>

<file path=customXml/itemProps20.xml><?xml version="1.0" encoding="utf-8"?>
<ds:datastoreItem xmlns:ds="http://schemas.openxmlformats.org/officeDocument/2006/customXml" ds:itemID="{16E180C5-D1B3-4D5E-A090-E53D0FD65E96}">
  <ds:schemaRefs>
    <ds:schemaRef ds:uri="http://gemini/pivotcustomization/TableXML_dimClientes_d5b0780a-c696-4904-9bbc-765caaada746"/>
  </ds:schemaRefs>
</ds:datastoreItem>
</file>

<file path=customXml/itemProps21.xml><?xml version="1.0" encoding="utf-8"?>
<ds:datastoreItem xmlns:ds="http://schemas.openxmlformats.org/officeDocument/2006/customXml" ds:itemID="{920C3696-6015-4002-A35B-49BE9D2D435A}">
  <ds:schemaRefs>
    <ds:schemaRef ds:uri="http://gemini/pivotcustomization/SandboxNonEmpty"/>
  </ds:schemaRefs>
</ds:datastoreItem>
</file>

<file path=customXml/itemProps22.xml><?xml version="1.0" encoding="utf-8"?>
<ds:datastoreItem xmlns:ds="http://schemas.openxmlformats.org/officeDocument/2006/customXml" ds:itemID="{B78FD6DF-EB92-4416-BDFB-DE2290AF39AF}">
  <ds:schemaRefs>
    <ds:schemaRef ds:uri="http://gemini/pivotcustomization/FormulaBarState"/>
  </ds:schemaRefs>
</ds:datastoreItem>
</file>

<file path=customXml/itemProps23.xml><?xml version="1.0" encoding="utf-8"?>
<ds:datastoreItem xmlns:ds="http://schemas.openxmlformats.org/officeDocument/2006/customXml" ds:itemID="{0BEB7748-06EC-44A2-A555-93072C4189F1}">
  <ds:schemaRefs>
    <ds:schemaRef ds:uri="http://gemini/pivotcustomization/1d8c017f-2030-435f-a65a-51b32fb47d02"/>
  </ds:schemaRefs>
</ds:datastoreItem>
</file>

<file path=customXml/itemProps24.xml><?xml version="1.0" encoding="utf-8"?>
<ds:datastoreItem xmlns:ds="http://schemas.openxmlformats.org/officeDocument/2006/customXml" ds:itemID="{9D566381-14CC-4105-BD54-5E138D6FA392}">
  <ds:schemaRefs>
    <ds:schemaRef ds:uri="http://gemini/pivotcustomization/TableXML_dimProductos_ce0ef257-8a7c-48cc-936b-765d25dba0fb"/>
  </ds:schemaRefs>
</ds:datastoreItem>
</file>

<file path=customXml/itemProps25.xml><?xml version="1.0" encoding="utf-8"?>
<ds:datastoreItem xmlns:ds="http://schemas.openxmlformats.org/officeDocument/2006/customXml" ds:itemID="{ADE1FF5E-8D64-4304-8E13-82802660903E}">
  <ds:schemaRefs>
    <ds:schemaRef ds:uri="http://gemini/pivotcustomization/MeasureGridState"/>
  </ds:schemaRefs>
</ds:datastoreItem>
</file>

<file path=customXml/itemProps26.xml><?xml version="1.0" encoding="utf-8"?>
<ds:datastoreItem xmlns:ds="http://schemas.openxmlformats.org/officeDocument/2006/customXml" ds:itemID="{E60B642B-4383-42FB-AB0E-40C1C3B4D7B8}">
  <ds:schemaRefs>
    <ds:schemaRef ds:uri="http://gemini/pivotcustomization/TableXML_dimFechas_6fcc6e45-4cea-45fb-b023-2bca9aa04bba"/>
  </ds:schemaRefs>
</ds:datastoreItem>
</file>

<file path=customXml/itemProps27.xml><?xml version="1.0" encoding="utf-8"?>
<ds:datastoreItem xmlns:ds="http://schemas.openxmlformats.org/officeDocument/2006/customXml" ds:itemID="{9A58425C-0F3F-4E20-BC00-BF7914B794E4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5ABFE424-3339-4042-A16F-2E6949181FA0}">
  <ds:schemaRefs>
    <ds:schemaRef ds:uri="http://gemini/pivotcustomization/TableXML_factPedidos_6af35a27-274e-43b3-a7ac-ef752e9c85ca"/>
  </ds:schemaRefs>
</ds:datastoreItem>
</file>

<file path=customXml/itemProps29.xml><?xml version="1.0" encoding="utf-8"?>
<ds:datastoreItem xmlns:ds="http://schemas.openxmlformats.org/officeDocument/2006/customXml" ds:itemID="{A55755EE-25CE-470E-8B8E-6957456F4C5D}">
  <ds:schemaRefs>
    <ds:schemaRef ds:uri="http://gemini/pivotcustomization/Diagrams"/>
  </ds:schemaRefs>
</ds:datastoreItem>
</file>

<file path=customXml/itemProps30.xml><?xml version="1.0" encoding="utf-8"?>
<ds:datastoreItem xmlns:ds="http://schemas.openxmlformats.org/officeDocument/2006/customXml" ds:itemID="{94A26558-B447-414E-845F-AAF62181109F}">
  <ds:schemaRefs>
    <ds:schemaRef ds:uri="http://gemini/pivotcustomization/da5d65f1-314c-4cda-8add-d402252b499a"/>
  </ds:schemaRefs>
</ds:datastoreItem>
</file>

<file path=customXml/itemProps31.xml><?xml version="1.0" encoding="utf-8"?>
<ds:datastoreItem xmlns:ds="http://schemas.openxmlformats.org/officeDocument/2006/customXml" ds:itemID="{674490FB-9F03-48BA-9C0E-6EC3D87547FA}">
  <ds:schemaRefs>
    <ds:schemaRef ds:uri="http://gemini/pivotcustomization/ManualCalcMode"/>
  </ds:schemaRefs>
</ds:datastoreItem>
</file>

<file path=docMetadata/LabelInfo.xml><?xml version="1.0" encoding="utf-8"?>
<clbl:labelList xmlns:clbl="http://schemas.microsoft.com/office/2020/mipLabelMetadata">
  <clbl:label id="{1a19d03a-48bc-4359-8038-5b5f6d5847c3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Cálculos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Manuel Pomares Medrano</dc:creator>
  <cp:keywords/>
  <dc:description/>
  <cp:lastModifiedBy>Flavia</cp:lastModifiedBy>
  <cp:revision/>
  <dcterms:created xsi:type="dcterms:W3CDTF">2024-08-08T23:17:55Z</dcterms:created>
  <dcterms:modified xsi:type="dcterms:W3CDTF">2025-01-20T23:44:23Z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0x010100AB87D1EC72D10E43A35FAA64E78B5F61</vt:lpwstr>
  </property>
  <property fmtid="{D5CDD505-2E9C-101B-9397-08002B2CF9AE}" pid="3" name="MediaServiceImageTags">
    <vt:lpwstr/>
  </property>
</Properties>
</file>