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Users\Flavia\Desktop\"/>
    </mc:Choice>
  </mc:AlternateContent>
  <bookViews>
    <workbookView xWindow="0" yWindow="0" windowWidth="23040" windowHeight="8496" activeTab="1"/>
  </bookViews>
  <sheets>
    <sheet name="Cálculos" sheetId="1" r:id="rId1"/>
    <sheet name="Dashboard" sheetId="2" r:id="rId2"/>
  </sheets>
  <definedNames>
    <definedName name="_xlchart.v5.0" hidden="1">Cálculos!$F$10:$F$61</definedName>
    <definedName name="_xlchart.v5.1" hidden="1">Cálculos!$F$9</definedName>
    <definedName name="_xlchart.v5.10" hidden="1">Cálculos!$G$10:$G$61</definedName>
    <definedName name="_xlchart.v5.11" hidden="1">Cálculos!$G$9</definedName>
    <definedName name="_xlchart.v5.2" hidden="1">Cálculos!$G$10:$G$61</definedName>
    <definedName name="_xlchart.v5.3" hidden="1">Cálculos!$G$9</definedName>
    <definedName name="_xlchart.v5.4" hidden="1">Cálculos!$F$10:$F$61</definedName>
    <definedName name="_xlchart.v5.5" hidden="1">Cálculos!$F$9</definedName>
    <definedName name="_xlchart.v5.6" hidden="1">Cálculos!$G$10:$G$61</definedName>
    <definedName name="_xlchart.v5.7" hidden="1">Cálculos!$G$9</definedName>
    <definedName name="_xlchart.v5.8" hidden="1">Cálculos!$F$10:$F$61</definedName>
    <definedName name="_xlchart.v5.9" hidden="1">Cálculos!$F$9</definedName>
    <definedName name="SegmentaciónDeDatos_año">#N/A</definedName>
    <definedName name="SegmentaciónDeDatos_ciudad">#N/A</definedName>
    <definedName name="SegmentaciónDeDatos_familia">#N/A</definedName>
    <definedName name="SegmentaciónDeDatos_mes">#N/A</definedName>
  </definedNames>
  <calcPr calcId="191029"/>
  <pivotCaches>
    <pivotCache cacheId="108" r:id="rId3"/>
    <pivotCache cacheId="109" r:id="rId4"/>
    <pivotCache cacheId="110" r:id="rId5"/>
    <pivotCache cacheId="111" r:id="rId6"/>
  </pivotCaches>
  <extLst>
    <ext xmlns:x14="http://schemas.microsoft.com/office/spreadsheetml/2009/9/main" uri="{876F7934-8845-4945-9796-88D515C7AA90}">
      <x14:pivotCaches>
        <pivotCache cacheId="112" r:id="rId7"/>
      </x14:pivotCaches>
    </ex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amiones_a21b7862-268b-4293-b040-94c65cb83189" name="dimCamiones" connection="Consulta - dimCamiones"/>
          <x15:modelTable id="dimClientes_dc8d6493-2a02-4ab1-9373-64da2a71fecf" name="dimClientes" connection="Consulta - dimClientes"/>
          <x15:modelTable id="factExpediciones_194ababa-93bb-4540-8891-ac9606b61ef5" name="factExpediciones" connection="Consulta - factExpediciones"/>
          <x15:modelTable id="factPedidos_f35cee2f-f52b-4c4d-81e6-e7279da802fa" name="factPedidos" connection="Consulta - factPedidos"/>
          <x15:modelTable id="dimProductos_40639c85-3e77-4e5e-8675-2c7e16e33190" name="dimProductos" connection="Consulta - dimProductos"/>
          <x15:modelTable id="dimFechas_e8416a9a-bfd2-4639-b69b-dac28162085a" name="dimFechas" connection="Consulta - dimFechas"/>
        </x15:modelTables>
        <x15:modelRelationships>
          <x15:modelRelationship fromTable="factExpediciones" fromColumn="fechaPedido" toTable="dimFechas" toColumn="fecha"/>
          <x15:modelRelationship fromTable="factExpediciones" fromColumn="IDS_camion" toTable="dimCamiones" toColumn="IDS_camion"/>
          <x15:modelRelationship fromTable="factPedidos" fromColumn="fechaPedido" toTable="dimFechas" toColumn="fecha"/>
          <x15:modelRelationship fromTable="factPedidos" fromColumn="IDS_cliente" toTable="dimClientes" toColumn="IDS_cliente"/>
          <x15:modelRelationship fromTable="factPedidos" fromColumn="IDS_producto" toTable="dimProductos" toColumn="IDS_product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1" l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G10" i="1"/>
  <c r="F10" i="1"/>
  <c r="U5" i="1"/>
  <c r="T5" i="1"/>
  <c r="C7" i="1"/>
  <c r="O7" i="1"/>
  <c r="U7" i="1" l="1" a="1"/>
  <c r="U7" i="1" s="1"/>
</calcChain>
</file>

<file path=xl/connections.xml><?xml version="1.0" encoding="utf-8"?>
<connections xmlns="http://schemas.openxmlformats.org/spreadsheetml/2006/main">
  <connection id="1" name="Consulta - dimCamiones" description="Conexión a la consulta 'dimCamiones' en el libro." type="100" refreshedVersion="8" minRefreshableVersion="5">
    <extLst>
      <ext xmlns:x15="http://schemas.microsoft.com/office/spreadsheetml/2010/11/main" uri="{DE250136-89BD-433C-8126-D09CA5730AF9}">
        <x15:connection id="e92d7c95-1f23-4a2d-8121-e28ff54f41b3"/>
      </ext>
    </extLst>
  </connection>
  <connection id="2" name="Consulta - dimClientes" description="Conexión a la consulta 'dimClientes' en el libro." type="100" refreshedVersion="8" minRefreshableVersion="5">
    <extLst>
      <ext xmlns:x15="http://schemas.microsoft.com/office/spreadsheetml/2010/11/main" uri="{DE250136-89BD-433C-8126-D09CA5730AF9}">
        <x15:connection id="6d1e2b98-e61b-4b5c-9c4f-ed247eb903ec"/>
      </ext>
    </extLst>
  </connection>
  <connection id="3" name="Consulta - dimFechas" description="Conexión a la consulta 'dimFechas' en el libro." type="100" refreshedVersion="8" minRefreshableVersion="5">
    <extLst>
      <ext xmlns:x15="http://schemas.microsoft.com/office/spreadsheetml/2010/11/main" uri="{DE250136-89BD-433C-8126-D09CA5730AF9}">
        <x15:connection id="d2227728-60ab-4bc9-83f3-fb89419b652f"/>
      </ext>
    </extLst>
  </connection>
  <connection id="4" name="Consulta - dimProductos" description="Conexión a la consulta 'dimProductos' en el libro." type="100" refreshedVersion="8" minRefreshableVersion="5">
    <extLst>
      <ext xmlns:x15="http://schemas.microsoft.com/office/spreadsheetml/2010/11/main" uri="{DE250136-89BD-433C-8126-D09CA5730AF9}">
        <x15:connection id="8666b834-c9de-4a72-9a1c-97e5e61b1969"/>
      </ext>
    </extLst>
  </connection>
  <connection id="5" name="Consulta - factExpediciones" description="Conexión a la consulta 'factExpediciones' en el libro." type="100" refreshedVersion="8" minRefreshableVersion="5">
    <extLst>
      <ext xmlns:x15="http://schemas.microsoft.com/office/spreadsheetml/2010/11/main" uri="{DE250136-89BD-433C-8126-D09CA5730AF9}">
        <x15:connection id="feb950af-0b98-47e3-b77e-d013c6a79ed4"/>
      </ext>
    </extLst>
  </connection>
  <connection id="6" name="Consulta - factPedidos" description="Conexión a la consulta 'factPedidos' en el libro." type="100" refreshedVersion="8" minRefreshableVersion="5">
    <extLst>
      <ext xmlns:x15="http://schemas.microsoft.com/office/spreadsheetml/2010/11/main" uri="{DE250136-89BD-433C-8126-D09CA5730AF9}">
        <x15:connection id="f985b5c9-bde1-4a0f-982f-67ca5febb4f4"/>
      </ext>
    </extLst>
  </connection>
  <connection id="7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<sst xmlns="http://schemas.openxmlformats.org/spreadsheetml/2006/main" count="53" uniqueCount="45">
  <si>
    <t>Etiquetas de fila</t>
  </si>
  <si>
    <t>Bañador</t>
  </si>
  <si>
    <t>Batidora</t>
  </si>
  <si>
    <t>Bikini</t>
  </si>
  <si>
    <t>Cinturón</t>
  </si>
  <si>
    <t>Corbata</t>
  </si>
  <si>
    <t>Fiambrera</t>
  </si>
  <si>
    <t>Fular</t>
  </si>
  <si>
    <t>Sartén</t>
  </si>
  <si>
    <t>Tarjetas regalo</t>
  </si>
  <si>
    <t>Tostadora</t>
  </si>
  <si>
    <t>Total general</t>
  </si>
  <si>
    <t>Volumen de productos transportados por ciudad (cm3)</t>
  </si>
  <si>
    <t>Volumen de productos transportados por mes (cm3)</t>
  </si>
  <si>
    <t>Top 10 productos con más ud transportadas</t>
  </si>
  <si>
    <t>Top 5 clientes que han sufrido más retrasos</t>
  </si>
  <si>
    <t>Ud Prod vendido transportado</t>
  </si>
  <si>
    <t>Actual</t>
  </si>
  <si>
    <t>Anterior</t>
  </si>
  <si>
    <t>Total vol. transportado</t>
  </si>
  <si>
    <t>Variación porcentual</t>
  </si>
  <si>
    <t>Cliente 006</t>
  </si>
  <si>
    <t>Cliente 007</t>
  </si>
  <si>
    <t>Cliente 008</t>
  </si>
  <si>
    <t>Minutos retraso</t>
  </si>
  <si>
    <t>Minutos retraso n-1</t>
  </si>
  <si>
    <t>Alicante</t>
  </si>
  <si>
    <t>Gerona</t>
  </si>
  <si>
    <t>Murcia</t>
  </si>
  <si>
    <t>Sevilla</t>
  </si>
  <si>
    <t>Teruel</t>
  </si>
  <si>
    <t>Vol Prod Vendidos transportados</t>
  </si>
  <si>
    <t>E</t>
  </si>
  <si>
    <t>F</t>
  </si>
  <si>
    <t>Mr</t>
  </si>
  <si>
    <t>Ab</t>
  </si>
  <si>
    <t>My</t>
  </si>
  <si>
    <t>Jn</t>
  </si>
  <si>
    <t>Jl</t>
  </si>
  <si>
    <t>Ag</t>
  </si>
  <si>
    <t>S</t>
  </si>
  <si>
    <t>O</t>
  </si>
  <si>
    <t>N</t>
  </si>
  <si>
    <t>D</t>
  </si>
  <si>
    <t>Datos para mapa (no es tabla dinámica)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</si>
</sst>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#,##0\ &quot;€&quot;;\-#,##0\ &quot;€&quot;"/>
    <numFmt numFmtId="165" formatCode="#,##0\ &quot;min&quot;"/>
    <numFmt numFmtId="166" formatCode="\+\ 0.00%;\-\ 0.00%;0.00%"/>
    <numFmt numFmtId="167" formatCode="#,##0&quot; Uds.&quot;"/>
    <numFmt numFmtId="168" formatCode="#,##0&quot; min.&quot;"/>
    <numFmt numFmtId="169" formatCode="#,##0&quot; cm3&quot;"/>
  </numFmts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65" fontId="0" fillId="0" borderId="0" xfId="0" applyNumberFormat="1"/>
    <xf numFmtId="0" fontId="1" fillId="0" borderId="0" xfId="0" applyFont="1"/>
    <xf numFmtId="164" fontId="0" fillId="0" borderId="0" xfId="0" applyNumberFormat="1"/>
    <xf numFmtId="166" fontId="1" fillId="3" borderId="0" xfId="0" applyNumberFormat="1" applyFont="1" applyFill="1"/>
    <xf numFmtId="167" fontId="0" fillId="0" borderId="0" xfId="0" applyNumberFormat="1"/>
    <xf numFmtId="167" fontId="1" fillId="3" borderId="0" xfId="0" applyNumberFormat="1" applyFont="1" applyFill="1" applyAlignment="1">
      <alignment horizontal="right"/>
    </xf>
    <xf numFmtId="168" fontId="0" fillId="0" borderId="0" xfId="0" applyNumberFormat="1"/>
    <xf numFmtId="169" fontId="0" fillId="0" borderId="0" xfId="0" applyNumberFormat="1"/>
    <xf numFmtId="169" fontId="1" fillId="3" borderId="0" xfId="0" applyNumberFormat="1" applyFont="1" applyFill="1"/>
    <xf numFmtId="0" fontId="3" fillId="0" borderId="0" xfId="0" applyFont="1"/>
    <xf numFmtId="0" fontId="4" fillId="4" borderId="0" xfId="0" applyFont="1" applyFill="1"/>
    <xf numFmtId="169" fontId="4" fillId="4" borderId="0" xfId="0" applyNumberFormat="1" applyFont="1" applyFill="1"/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2">
    <dxf>
      <font>
        <b/>
        <color theme="1"/>
      </font>
      <border>
        <bottom style="thin">
          <color rgb="FF4F81BD"/>
        </bottom>
        <vertical/>
        <horizontal/>
      </border>
    </dxf>
    <dxf>
      <font>
        <color theme="1"/>
      </font>
      <fill>
        <patternFill>
          <bgColor rgb="FF2E4164"/>
        </patternFill>
      </fill>
      <border>
        <left/>
        <right/>
        <top/>
        <bottom/>
        <vertical/>
        <horizontal/>
      </border>
    </dxf>
  </dxfs>
  <tableStyles count="1" defaultTableStyle="TableStyleMedium2" defaultPivotStyle="PivotStyleLight16">
    <tableStyle name="Mi_estilo" pivot="0" table="0" count="10">
      <tableStyleElement type="wholeTable" dxfId="1"/>
      <tableStyleElement type="headerRow" dxfId="0"/>
    </tableStyle>
  </tableStyles>
  <colors>
    <mruColors>
      <color rgb="FFBAE2F4"/>
      <color rgb="FF156082"/>
      <color rgb="FF2E4164"/>
      <color rgb="FFFFFFFF"/>
    </mruColors>
  </colors>
  <extLst>
    <ext xmlns:x14="http://schemas.microsoft.com/office/spreadsheetml/2009/9/main" uri="{46F421CA-312F-682f-3DD2-61675219B42D}">
      <x14:dxfs count="8"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u/>
            <color theme="0"/>
          </font>
          <fill>
            <patternFill patternType="solid">
              <fgColor auto="1"/>
              <bgColor rgb="FF2E4164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b/>
            <i val="0"/>
            <u/>
            <color theme="0" tint="-0.499984740745262"/>
          </font>
          <fill>
            <patternFill patternType="solid">
              <fgColor auto="1"/>
              <bgColor rgb="FF2E4164"/>
            </patternFill>
          </fill>
          <border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Mi_estilo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47" Type="http://schemas.openxmlformats.org/officeDocument/2006/relationships/customXml" Target="../customXml/item29.xml"/><Relationship Id="rId50" Type="http://schemas.openxmlformats.org/officeDocument/2006/relationships/customXml" Target="../customXml/item32.xml"/><Relationship Id="rId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9" Type="http://schemas.openxmlformats.org/officeDocument/2006/relationships/customXml" Target="../customXml/item11.xml"/><Relationship Id="rId11" Type="http://schemas.microsoft.com/office/2007/relationships/slicerCache" Target="slicerCaches/slicerCache4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45" Type="http://schemas.openxmlformats.org/officeDocument/2006/relationships/customXml" Target="../customXml/item27.xml"/><Relationship Id="rId53" Type="http://schemas.openxmlformats.org/officeDocument/2006/relationships/customXml" Target="../customXml/item35.xml"/><Relationship Id="rId5" Type="http://schemas.openxmlformats.org/officeDocument/2006/relationships/pivotCacheDefinition" Target="pivotCache/pivotCacheDefinition3.xml"/><Relationship Id="rId10" Type="http://schemas.microsoft.com/office/2007/relationships/slicerCache" Target="slicerCaches/slicerCache3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4" Type="http://schemas.openxmlformats.org/officeDocument/2006/relationships/customXml" Target="../customXml/item26.xml"/><Relationship Id="rId52" Type="http://schemas.openxmlformats.org/officeDocument/2006/relationships/customXml" Target="../customXml/item34.xml"/><Relationship Id="rId4" Type="http://schemas.openxmlformats.org/officeDocument/2006/relationships/pivotCacheDefinition" Target="pivotCache/pivotCacheDefinition2.xml"/><Relationship Id="rId9" Type="http://schemas.microsoft.com/office/2007/relationships/slicerCache" Target="slicerCaches/slicerCache2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43" Type="http://schemas.openxmlformats.org/officeDocument/2006/relationships/customXml" Target="../customXml/item25.xml"/><Relationship Id="rId48" Type="http://schemas.openxmlformats.org/officeDocument/2006/relationships/customXml" Target="../customXml/item30.xml"/><Relationship Id="rId8" Type="http://schemas.microsoft.com/office/2007/relationships/slicerCache" Target="slicerCaches/slicerCache1.xml"/><Relationship Id="rId51" Type="http://schemas.openxmlformats.org/officeDocument/2006/relationships/customXml" Target="../customXml/item33.xml"/><Relationship Id="rId3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46" Type="http://schemas.openxmlformats.org/officeDocument/2006/relationships/customXml" Target="../customXml/item28.xml"/><Relationship Id="rId20" Type="http://schemas.openxmlformats.org/officeDocument/2006/relationships/customXml" Target="../customXml/item2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49" Type="http://schemas.openxmlformats.org/officeDocument/2006/relationships/customXml" Target="../customXml/item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[Copia de Dashboard logistica.xlsx]Cálculos!TablaDinámica6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Volumen (cm3) de producto transportado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Cálculos!$K$9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Cálculos!$J$10:$J$22</c:f>
              <c:strCache>
                <c:ptCount val="12"/>
                <c:pt idx="0">
                  <c:v>E</c:v>
                </c:pt>
                <c:pt idx="1">
                  <c:v>F</c:v>
                </c:pt>
                <c:pt idx="2">
                  <c:v>Mr</c:v>
                </c:pt>
                <c:pt idx="3">
                  <c:v>Ab</c:v>
                </c:pt>
                <c:pt idx="4">
                  <c:v>My</c:v>
                </c:pt>
                <c:pt idx="5">
                  <c:v>Jn</c:v>
                </c:pt>
                <c:pt idx="6">
                  <c:v>Jl</c:v>
                </c:pt>
                <c:pt idx="7">
                  <c:v>Ag</c:v>
                </c:pt>
                <c:pt idx="8">
                  <c:v>S</c:v>
                </c:pt>
                <c:pt idx="9">
                  <c:v>O</c:v>
                </c:pt>
                <c:pt idx="10">
                  <c:v>N</c:v>
                </c:pt>
                <c:pt idx="11">
                  <c:v>D</c:v>
                </c:pt>
              </c:strCache>
            </c:strRef>
          </c:cat>
          <c:val>
            <c:numRef>
              <c:f>Cálculos!$K$10:$K$22</c:f>
              <c:numCache>
                <c:formatCode>#,##0" cm3"</c:formatCode>
                <c:ptCount val="12"/>
                <c:pt idx="0">
                  <c:v>4500</c:v>
                </c:pt>
                <c:pt idx="1">
                  <c:v>26520</c:v>
                </c:pt>
                <c:pt idx="2">
                  <c:v>5500</c:v>
                </c:pt>
                <c:pt idx="3">
                  <c:v>64400</c:v>
                </c:pt>
                <c:pt idx="4">
                  <c:v>270</c:v>
                </c:pt>
                <c:pt idx="5">
                  <c:v>74750</c:v>
                </c:pt>
                <c:pt idx="6">
                  <c:v>180</c:v>
                </c:pt>
                <c:pt idx="7">
                  <c:v>111080</c:v>
                </c:pt>
                <c:pt idx="8">
                  <c:v>43500</c:v>
                </c:pt>
                <c:pt idx="9">
                  <c:v>6000</c:v>
                </c:pt>
                <c:pt idx="10">
                  <c:v>72000</c:v>
                </c:pt>
                <c:pt idx="11">
                  <c:v>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3-48DF-B41C-E84372782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-27"/>
        <c:axId val="1296564239"/>
        <c:axId val="2082690096"/>
      </c:barChart>
      <c:catAx>
        <c:axId val="12965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2690096"/>
        <c:crosses val="autoZero"/>
        <c:auto val="1"/>
        <c:lblAlgn val="ctr"/>
        <c:lblOffset val="100"/>
        <c:noMultiLvlLbl val="0"/>
      </c:catAx>
      <c:valAx>
        <c:axId val="2082690096"/>
        <c:scaling>
          <c:orientation val="minMax"/>
        </c:scaling>
        <c:delete val="0"/>
        <c:axPos val="l"/>
        <c:numFmt formatCode="#,##0&quot; cm3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9656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E4164">
        <a:alpha val="62000"/>
      </a:srgbClr>
    </a:solidFill>
    <a:ln w="9525" cap="flat" cmpd="sng" algn="ctr">
      <a:solidFill>
        <a:schemeClr val="accent1">
          <a:alpha val="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[Copia de Dashboard logistica.xlsx]Cálculos!TablaDinámica3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productos con más ud transportadas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Cálculos!$O$9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Cálculos!$N$10:$N$20</c:f>
              <c:strCache>
                <c:ptCount val="10"/>
                <c:pt idx="0">
                  <c:v>Fiambrera</c:v>
                </c:pt>
                <c:pt idx="1">
                  <c:v>Fular</c:v>
                </c:pt>
                <c:pt idx="2">
                  <c:v>Bañador</c:v>
                </c:pt>
                <c:pt idx="3">
                  <c:v>Tarjetas regalo</c:v>
                </c:pt>
                <c:pt idx="4">
                  <c:v>Batidora</c:v>
                </c:pt>
                <c:pt idx="5">
                  <c:v>Cinturón</c:v>
                </c:pt>
                <c:pt idx="6">
                  <c:v>Tostadora</c:v>
                </c:pt>
                <c:pt idx="7">
                  <c:v>Sartén</c:v>
                </c:pt>
                <c:pt idx="8">
                  <c:v>Bikini</c:v>
                </c:pt>
                <c:pt idx="9">
                  <c:v>Corbata</c:v>
                </c:pt>
              </c:strCache>
            </c:strRef>
          </c:cat>
          <c:val>
            <c:numRef>
              <c:f>Cálculos!$O$10:$O$20</c:f>
              <c:numCache>
                <c:formatCode>#,##0" Uds."</c:formatCode>
                <c:ptCount val="10"/>
                <c:pt idx="0">
                  <c:v>53</c:v>
                </c:pt>
                <c:pt idx="1">
                  <c:v>50</c:v>
                </c:pt>
                <c:pt idx="2">
                  <c:v>42</c:v>
                </c:pt>
                <c:pt idx="3">
                  <c:v>40</c:v>
                </c:pt>
                <c:pt idx="4">
                  <c:v>25</c:v>
                </c:pt>
                <c:pt idx="5">
                  <c:v>18</c:v>
                </c:pt>
                <c:pt idx="6">
                  <c:v>14</c:v>
                </c:pt>
                <c:pt idx="7">
                  <c:v>10</c:v>
                </c:pt>
                <c:pt idx="8">
                  <c:v>9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B-42AE-AA5B-E646F9A35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axId val="1296564239"/>
        <c:axId val="2082690096"/>
      </c:barChart>
      <c:catAx>
        <c:axId val="12965642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2690096"/>
        <c:crosses val="autoZero"/>
        <c:auto val="1"/>
        <c:lblAlgn val="ctr"/>
        <c:lblOffset val="100"/>
        <c:noMultiLvlLbl val="0"/>
      </c:catAx>
      <c:valAx>
        <c:axId val="2082690096"/>
        <c:scaling>
          <c:orientation val="minMax"/>
        </c:scaling>
        <c:delete val="1"/>
        <c:axPos val="t"/>
        <c:numFmt formatCode="#,##0&quot; Uds.&quot;" sourceLinked="1"/>
        <c:majorTickMark val="none"/>
        <c:minorTickMark val="none"/>
        <c:tickLblPos val="nextTo"/>
        <c:crossAx val="129656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rgbClr val="2E4164">
        <a:alpha val="62000"/>
      </a:srgbClr>
    </a:solidFill>
    <a:ln w="9525" cap="flat" cmpd="sng" algn="ctr">
      <a:solidFill>
        <a:schemeClr val="accent1">
          <a:alpha val="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[Copia de Dashboard logistica.xlsx]Cálculos!TablaDinámica4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Minutos de retraso por cliente en expediciones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rgbClr val="2E4164"/>
          </a:solidFill>
          <a:ln w="63500">
            <a:solidFill>
              <a:srgbClr val="2E4164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Cálculos!$T$9</c:f>
              <c:strCache>
                <c:ptCount val="1"/>
                <c:pt idx="0">
                  <c:v>Minutos retraso n-1</c:v>
                </c:pt>
              </c:strCache>
            </c:strRef>
          </c:tx>
          <c:spPr>
            <a:solidFill>
              <a:srgbClr val="2E4164"/>
            </a:solidFill>
            <a:ln w="63500">
              <a:solidFill>
                <a:srgbClr val="2E4164"/>
              </a:solidFill>
            </a:ln>
            <a:effectLst/>
          </c:spPr>
          <c:invertIfNegative val="0"/>
          <c:cat>
            <c:strRef>
              <c:f>Cálculos!$S$10:$S$13</c:f>
              <c:strCache>
                <c:ptCount val="3"/>
                <c:pt idx="0">
                  <c:v>Cliente 006</c:v>
                </c:pt>
                <c:pt idx="1">
                  <c:v>Cliente 007</c:v>
                </c:pt>
                <c:pt idx="2">
                  <c:v>Cliente 008</c:v>
                </c:pt>
              </c:strCache>
            </c:strRef>
          </c:cat>
          <c:val>
            <c:numRef>
              <c:f>Cálculos!$T$10:$T$13</c:f>
              <c:numCache>
                <c:formatCode>#,##0" min."</c:formatCode>
                <c:ptCount val="3"/>
                <c:pt idx="0">
                  <c:v>55</c:v>
                </c:pt>
                <c:pt idx="1">
                  <c:v>25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B9-404E-A7DE-390822F47130}"/>
            </c:ext>
          </c:extLst>
        </c:ser>
        <c:ser>
          <c:idx val="1"/>
          <c:order val="1"/>
          <c:tx>
            <c:strRef>
              <c:f>Cálculos!$U$9</c:f>
              <c:strCache>
                <c:ptCount val="1"/>
                <c:pt idx="0">
                  <c:v>Minutos retraso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Cálculos!$S$10:$S$13</c:f>
              <c:strCache>
                <c:ptCount val="3"/>
                <c:pt idx="0">
                  <c:v>Cliente 006</c:v>
                </c:pt>
                <c:pt idx="1">
                  <c:v>Cliente 007</c:v>
                </c:pt>
                <c:pt idx="2">
                  <c:v>Cliente 008</c:v>
                </c:pt>
              </c:strCache>
            </c:strRef>
          </c:cat>
          <c:val>
            <c:numRef>
              <c:f>Cálculos!$U$10:$U$13</c:f>
              <c:numCache>
                <c:formatCode>#,##0" min."</c:formatCode>
                <c:ptCount val="3"/>
                <c:pt idx="0">
                  <c:v>25</c:v>
                </c:pt>
                <c:pt idx="1">
                  <c:v>6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B9-404E-A7DE-390822F47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1296564239"/>
        <c:axId val="2082690096"/>
      </c:barChart>
      <c:catAx>
        <c:axId val="129656423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2690096"/>
        <c:crosses val="autoZero"/>
        <c:auto val="1"/>
        <c:lblAlgn val="ctr"/>
        <c:lblOffset val="100"/>
        <c:noMultiLvlLbl val="0"/>
      </c:catAx>
      <c:valAx>
        <c:axId val="2082690096"/>
        <c:scaling>
          <c:orientation val="minMax"/>
        </c:scaling>
        <c:delete val="1"/>
        <c:axPos val="t"/>
        <c:numFmt formatCode="#,##0&quot; min.&quot;" sourceLinked="1"/>
        <c:majorTickMark val="none"/>
        <c:minorTickMark val="none"/>
        <c:tickLblPos val="nextTo"/>
        <c:crossAx val="12965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/>
  </c:chart>
  <c:spPr>
    <a:solidFill>
      <a:srgbClr val="2E4164">
        <a:alpha val="62000"/>
      </a:srgbClr>
    </a:solidFill>
    <a:ln w="9525" cap="flat" cmpd="sng" algn="ctr">
      <a:solidFill>
        <a:schemeClr val="accent1">
          <a:alpha val="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2911</xdr:rowOff>
    </xdr:from>
    <xdr:to>
      <xdr:col>19</xdr:col>
      <xdr:colOff>347382</xdr:colOff>
      <xdr:row>37</xdr:row>
      <xdr:rowOff>86736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4780FE7-BF94-4A32-932B-CE21405C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2911"/>
          <a:ext cx="14825382" cy="6779900"/>
        </a:xfrm>
        <a:prstGeom prst="rect">
          <a:avLst/>
        </a:prstGeom>
      </xdr:spPr>
    </xdr:pic>
    <xdr:clientData/>
  </xdr:twoCellAnchor>
  <xdr:twoCellAnchor>
    <xdr:from>
      <xdr:col>2</xdr:col>
      <xdr:colOff>57144</xdr:colOff>
      <xdr:row>4</xdr:row>
      <xdr:rowOff>166683</xdr:rowOff>
    </xdr:from>
    <xdr:to>
      <xdr:col>7</xdr:col>
      <xdr:colOff>719132</xdr:colOff>
      <xdr:row>17</xdr:row>
      <xdr:rowOff>19048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5C3BDCD8-1807-41D3-AC72-83F9D046F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61905</xdr:colOff>
      <xdr:row>18</xdr:row>
      <xdr:rowOff>19048</xdr:rowOff>
    </xdr:from>
    <xdr:to>
      <xdr:col>9</xdr:col>
      <xdr:colOff>323842</xdr:colOff>
      <xdr:row>36</xdr:row>
      <xdr:rowOff>100010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9258E66C-4B33-4898-9EC0-1F0507DAA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557212</xdr:colOff>
      <xdr:row>25</xdr:row>
      <xdr:rowOff>180974</xdr:rowOff>
    </xdr:from>
    <xdr:to>
      <xdr:col>19</xdr:col>
      <xdr:colOff>71438</xdr:colOff>
      <xdr:row>36</xdr:row>
      <xdr:rowOff>90486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89B7512A-35D8-4C06-8E94-059D1509F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523877</xdr:colOff>
      <xdr:row>29</xdr:row>
      <xdr:rowOff>61914</xdr:rowOff>
    </xdr:from>
    <xdr:to>
      <xdr:col>9</xdr:col>
      <xdr:colOff>187877</xdr:colOff>
      <xdr:row>35</xdr:row>
      <xdr:rowOff>164064</xdr:rowOff>
    </xdr:to>
    <xdr:grpSp>
      <xdr:nvGrpSpPr>
        <xdr:cNvPr id="23" name="Grupo 22">
          <a:extLst>
            <a:ext uri="{FF2B5EF4-FFF2-40B4-BE49-F238E27FC236}">
              <a16:creationId xmlns:a16="http://schemas.microsoft.com/office/drawing/2014/main" id="{228966A5-E641-E254-E703-A9D2EED8C8A6}"/>
            </a:ext>
          </a:extLst>
        </xdr:cNvPr>
        <xdr:cNvGrpSpPr/>
      </xdr:nvGrpSpPr>
      <xdr:grpSpPr>
        <a:xfrm>
          <a:off x="6476312" y="5186088"/>
          <a:ext cx="1364695" cy="1162324"/>
          <a:chOff x="5819777" y="5410201"/>
          <a:chExt cx="1188000" cy="1188000"/>
        </a:xfrm>
      </xdr:grpSpPr>
      <xdr:sp macro="" textlink="">
        <xdr:nvSpPr>
          <xdr:cNvPr id="19" name="Bocadillo: ovalado 18">
            <a:extLst>
              <a:ext uri="{FF2B5EF4-FFF2-40B4-BE49-F238E27FC236}">
                <a16:creationId xmlns:a16="http://schemas.microsoft.com/office/drawing/2014/main" id="{58B4D885-64F9-1DFD-A03C-8678DBB1F364}"/>
              </a:ext>
            </a:extLst>
          </xdr:cNvPr>
          <xdr:cNvSpPr/>
        </xdr:nvSpPr>
        <xdr:spPr>
          <a:xfrm>
            <a:off x="5819777" y="5410201"/>
            <a:ext cx="1188000" cy="1188000"/>
          </a:xfrm>
          <a:prstGeom prst="wedgeEllipseCallout">
            <a:avLst>
              <a:gd name="adj1" fmla="val -59505"/>
              <a:gd name="adj2" fmla="val -47109"/>
            </a:avLst>
          </a:prstGeom>
          <a:solidFill>
            <a:srgbClr val="2E4164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endParaRPr lang="en-US" sz="1400" b="1">
              <a:latin typeface="+mn-lt"/>
            </a:endParaRPr>
          </a:p>
        </xdr:txBody>
      </xdr:sp>
      <xdr:sp macro="" textlink="Cálculos!O7">
        <xdr:nvSpPr>
          <xdr:cNvPr id="21" name="CuadroTexto 20">
            <a:extLst>
              <a:ext uri="{FF2B5EF4-FFF2-40B4-BE49-F238E27FC236}">
                <a16:creationId xmlns:a16="http://schemas.microsoft.com/office/drawing/2014/main" id="{F67E88E3-C927-E617-1884-2F12FB1EF63C}"/>
              </a:ext>
            </a:extLst>
          </xdr:cNvPr>
          <xdr:cNvSpPr txBox="1"/>
        </xdr:nvSpPr>
        <xdr:spPr>
          <a:xfrm>
            <a:off x="5934075" y="5919785"/>
            <a:ext cx="1009892" cy="3740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56CF44BC-D19C-4CD1-A39E-BD3E47FD3CF8}" type="TxLink">
              <a:rPr lang="en-US" sz="1800" b="1" i="0" u="none" strike="noStrike">
                <a:solidFill>
                  <a:schemeClr val="accent2"/>
                </a:solidFill>
                <a:latin typeface="Aptos Narrow"/>
              </a:rPr>
              <a:pPr/>
              <a:t>268 Uds.</a:t>
            </a:fld>
            <a:endParaRPr lang="en-US" sz="1800">
              <a:solidFill>
                <a:schemeClr val="accent2"/>
              </a:solidFill>
            </a:endParaRPr>
          </a:p>
        </xdr:txBody>
      </xdr:sp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9B929750-2FEC-D8F4-A9C0-9FA3E0CE0EF6}"/>
              </a:ext>
            </a:extLst>
          </xdr:cNvPr>
          <xdr:cNvSpPr txBox="1"/>
        </xdr:nvSpPr>
        <xdr:spPr>
          <a:xfrm>
            <a:off x="6100762" y="5629276"/>
            <a:ext cx="606833" cy="3428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600" b="1">
                <a:solidFill>
                  <a:schemeClr val="bg1"/>
                </a:solidFill>
              </a:rPr>
              <a:t>Total</a:t>
            </a:r>
          </a:p>
        </xdr:txBody>
      </xdr:sp>
    </xdr:grpSp>
    <xdr:clientData/>
  </xdr:twoCellAnchor>
  <xdr:twoCellAnchor>
    <xdr:from>
      <xdr:col>9</xdr:col>
      <xdr:colOff>519113</xdr:colOff>
      <xdr:row>15</xdr:row>
      <xdr:rowOff>147638</xdr:rowOff>
    </xdr:from>
    <xdr:to>
      <xdr:col>11</xdr:col>
      <xdr:colOff>659363</xdr:colOff>
      <xdr:row>25</xdr:row>
      <xdr:rowOff>2138</xdr:rowOff>
    </xdr:to>
    <xdr:sp macro="" textlink="">
      <xdr:nvSpPr>
        <xdr:cNvPr id="25" name="Bocadillo: ovalado 24">
          <a:extLst>
            <a:ext uri="{FF2B5EF4-FFF2-40B4-BE49-F238E27FC236}">
              <a16:creationId xmlns:a16="http://schemas.microsoft.com/office/drawing/2014/main" id="{AD0DBFAB-29F2-F387-18D5-ED0B0BF96F7B}"/>
            </a:ext>
          </a:extLst>
        </xdr:cNvPr>
        <xdr:cNvSpPr/>
      </xdr:nvSpPr>
      <xdr:spPr>
        <a:xfrm>
          <a:off x="7377113" y="2862263"/>
          <a:ext cx="1664250" cy="1664250"/>
        </a:xfrm>
        <a:prstGeom prst="wedgeEllipseCallout">
          <a:avLst>
            <a:gd name="adj1" fmla="val 27086"/>
            <a:gd name="adj2" fmla="val 55463"/>
          </a:avLst>
        </a:prstGeom>
        <a:solidFill>
          <a:srgbClr val="2E4164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US" sz="1400" b="1">
            <a:latin typeface="+mn-lt"/>
          </a:endParaRPr>
        </a:p>
      </xdr:txBody>
    </xdr:sp>
    <xdr:clientData/>
  </xdr:twoCellAnchor>
  <xdr:twoCellAnchor>
    <xdr:from>
      <xdr:col>9</xdr:col>
      <xdr:colOff>757237</xdr:colOff>
      <xdr:row>18</xdr:row>
      <xdr:rowOff>80959</xdr:rowOff>
    </xdr:from>
    <xdr:to>
      <xdr:col>11</xdr:col>
      <xdr:colOff>442913</xdr:colOff>
      <xdr:row>21</xdr:row>
      <xdr:rowOff>14287</xdr:rowOff>
    </xdr:to>
    <xdr:sp macro="" textlink="Cálculos!T5">
      <xdr:nvSpPr>
        <xdr:cNvPr id="26" name="CuadroTexto 25">
          <a:extLst>
            <a:ext uri="{FF2B5EF4-FFF2-40B4-BE49-F238E27FC236}">
              <a16:creationId xmlns:a16="http://schemas.microsoft.com/office/drawing/2014/main" id="{DC1BEF63-5297-F841-3EAB-DD354A7B3409}"/>
            </a:ext>
          </a:extLst>
        </xdr:cNvPr>
        <xdr:cNvSpPr txBox="1"/>
      </xdr:nvSpPr>
      <xdr:spPr>
        <a:xfrm>
          <a:off x="7615237" y="3338509"/>
          <a:ext cx="1209676" cy="4762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7F46486B-933A-43C4-90FE-5D06480C072E}" type="TxLink">
            <a:rPr lang="en-US" sz="2800" b="1" i="0" u="none" strike="noStrike">
              <a:solidFill>
                <a:schemeClr val="accent2"/>
              </a:solidFill>
              <a:latin typeface="Aptos Narrow"/>
            </a:rPr>
            <a:pPr algn="ctr"/>
            <a:t>56 min</a:t>
          </a:fld>
          <a:endParaRPr lang="en-US" sz="54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10</xdr:col>
      <xdr:colOff>28574</xdr:colOff>
      <xdr:row>16</xdr:row>
      <xdr:rowOff>61913</xdr:rowOff>
    </xdr:from>
    <xdr:to>
      <xdr:col>11</xdr:col>
      <xdr:colOff>376238</xdr:colOff>
      <xdr:row>19</xdr:row>
      <xdr:rowOff>42863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223E3254-6E3E-0C4D-B053-06851E98502F}"/>
            </a:ext>
          </a:extLst>
        </xdr:cNvPr>
        <xdr:cNvSpPr txBox="1"/>
      </xdr:nvSpPr>
      <xdr:spPr>
        <a:xfrm>
          <a:off x="7648574" y="2957513"/>
          <a:ext cx="1109664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US" sz="1200" b="1">
              <a:solidFill>
                <a:schemeClr val="bg1"/>
              </a:solidFill>
            </a:rPr>
            <a:t>Minutos</a:t>
          </a:r>
        </a:p>
        <a:p>
          <a:pPr algn="ctr"/>
          <a:r>
            <a:rPr lang="en-US" sz="1200" b="1">
              <a:solidFill>
                <a:schemeClr val="bg1"/>
              </a:solidFill>
            </a:rPr>
            <a:t>de</a:t>
          </a:r>
          <a:r>
            <a:rPr lang="en-US" sz="1200" b="1" baseline="0">
              <a:solidFill>
                <a:schemeClr val="bg1"/>
              </a:solidFill>
            </a:rPr>
            <a:t> retraso</a:t>
          </a:r>
          <a:endParaRPr lang="en-US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66673</xdr:colOff>
      <xdr:row>22</xdr:row>
      <xdr:rowOff>28576</xdr:rowOff>
    </xdr:from>
    <xdr:to>
      <xdr:col>11</xdr:col>
      <xdr:colOff>414337</xdr:colOff>
      <xdr:row>25</xdr:row>
      <xdr:rowOff>9526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7661E4F8-6D9F-F848-E972-9E9C67E3FFE1}"/>
            </a:ext>
          </a:extLst>
        </xdr:cNvPr>
        <xdr:cNvSpPr txBox="1"/>
      </xdr:nvSpPr>
      <xdr:spPr>
        <a:xfrm>
          <a:off x="7686673" y="4010026"/>
          <a:ext cx="1109664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US" sz="1200" b="1">
              <a:solidFill>
                <a:schemeClr val="bg1"/>
              </a:solidFill>
            </a:rPr>
            <a:t>respecto del año</a:t>
          </a:r>
        </a:p>
        <a:p>
          <a:pPr algn="ctr"/>
          <a:r>
            <a:rPr lang="en-US" sz="1200" b="1">
              <a:solidFill>
                <a:schemeClr val="bg1"/>
              </a:solidFill>
            </a:rPr>
            <a:t>anterior</a:t>
          </a:r>
        </a:p>
      </xdr:txBody>
    </xdr:sp>
    <xdr:clientData/>
  </xdr:twoCellAnchor>
  <xdr:twoCellAnchor>
    <xdr:from>
      <xdr:col>10</xdr:col>
      <xdr:colOff>95250</xdr:colOff>
      <xdr:row>20</xdr:row>
      <xdr:rowOff>142872</xdr:rowOff>
    </xdr:from>
    <xdr:to>
      <xdr:col>11</xdr:col>
      <xdr:colOff>352426</xdr:colOff>
      <xdr:row>22</xdr:row>
      <xdr:rowOff>57151</xdr:rowOff>
    </xdr:to>
    <xdr:sp macro="" textlink="Cálculos!U7">
      <xdr:nvSpPr>
        <xdr:cNvPr id="29" name="CuadroTexto 28">
          <a:extLst>
            <a:ext uri="{FF2B5EF4-FFF2-40B4-BE49-F238E27FC236}">
              <a16:creationId xmlns:a16="http://schemas.microsoft.com/office/drawing/2014/main" id="{53597403-9768-4659-9660-F1A29B51B48C}"/>
            </a:ext>
          </a:extLst>
        </xdr:cNvPr>
        <xdr:cNvSpPr txBox="1"/>
      </xdr:nvSpPr>
      <xdr:spPr>
        <a:xfrm>
          <a:off x="7715250" y="3762372"/>
          <a:ext cx="1019176" cy="2762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C2FF3FA3-6EDA-4FE1-BDB0-06B5142234CE}" type="TxLink">
            <a:rPr lang="en-US" sz="1600" b="1" i="0" u="none" strike="noStrike">
              <a:solidFill>
                <a:schemeClr val="bg1"/>
              </a:solidFill>
              <a:latin typeface="Aptos Narrow"/>
            </a:rPr>
            <a:pPr algn="ctr"/>
            <a:t>- 39,13%</a:t>
          </a:fld>
          <a:endParaRPr lang="en-US" sz="72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242888</xdr:colOff>
      <xdr:row>6</xdr:row>
      <xdr:rowOff>123826</xdr:rowOff>
    </xdr:from>
    <xdr:to>
      <xdr:col>10</xdr:col>
      <xdr:colOff>119063</xdr:colOff>
      <xdr:row>14</xdr:row>
      <xdr:rowOff>33338</xdr:rowOff>
    </xdr:to>
    <xdr:sp macro="" textlink="">
      <xdr:nvSpPr>
        <xdr:cNvPr id="34" name="Bocadillo: ovalado 33">
          <a:extLst>
            <a:ext uri="{FF2B5EF4-FFF2-40B4-BE49-F238E27FC236}">
              <a16:creationId xmlns:a16="http://schemas.microsoft.com/office/drawing/2014/main" id="{EE44F276-8B9D-CE7F-BE77-C84229B6A2C2}"/>
            </a:ext>
          </a:extLst>
        </xdr:cNvPr>
        <xdr:cNvSpPr/>
      </xdr:nvSpPr>
      <xdr:spPr>
        <a:xfrm>
          <a:off x="6338888" y="1209676"/>
          <a:ext cx="1400175" cy="1357312"/>
        </a:xfrm>
        <a:prstGeom prst="wedgeEllipseCallout">
          <a:avLst>
            <a:gd name="adj1" fmla="val -53826"/>
            <a:gd name="adj2" fmla="val 32675"/>
          </a:avLst>
        </a:prstGeom>
        <a:solidFill>
          <a:srgbClr val="2E4164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619125</xdr:colOff>
      <xdr:row>7</xdr:row>
      <xdr:rowOff>33338</xdr:rowOff>
    </xdr:from>
    <xdr:ext cx="606833" cy="342851"/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A5655BED-3875-1642-3CE0-E1DC09C25193}"/>
            </a:ext>
          </a:extLst>
        </xdr:cNvPr>
        <xdr:cNvSpPr txBox="1"/>
      </xdr:nvSpPr>
      <xdr:spPr>
        <a:xfrm>
          <a:off x="6715125" y="1300163"/>
          <a:ext cx="606833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chemeClr val="bg1"/>
              </a:solidFill>
            </a:rPr>
            <a:t>Total</a:t>
          </a:r>
        </a:p>
      </xdr:txBody>
    </xdr:sp>
    <xdr:clientData/>
  </xdr:oneCellAnchor>
  <xdr:oneCellAnchor>
    <xdr:from>
      <xdr:col>8</xdr:col>
      <xdr:colOff>204788</xdr:colOff>
      <xdr:row>8</xdr:row>
      <xdr:rowOff>147638</xdr:rowOff>
    </xdr:from>
    <xdr:ext cx="1490662" cy="843693"/>
    <xdr:sp macro="" textlink="Cálculos!C7">
      <xdr:nvSpPr>
        <xdr:cNvPr id="36" name="CuadroTexto 35">
          <a:extLst>
            <a:ext uri="{FF2B5EF4-FFF2-40B4-BE49-F238E27FC236}">
              <a16:creationId xmlns:a16="http://schemas.microsoft.com/office/drawing/2014/main" id="{0B3BDAFD-0084-2966-E2A7-3823524B1B79}"/>
            </a:ext>
          </a:extLst>
        </xdr:cNvPr>
        <xdr:cNvSpPr txBox="1"/>
      </xdr:nvSpPr>
      <xdr:spPr>
        <a:xfrm>
          <a:off x="6300788" y="1595438"/>
          <a:ext cx="1490662" cy="843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D2AD8DAD-BA4C-4A19-AD09-4B0D39D3D09A}" type="TxLink">
            <a:rPr lang="en-US" sz="2400" b="1" i="0" u="none" strike="noStrike">
              <a:solidFill>
                <a:schemeClr val="accent2"/>
              </a:solidFill>
              <a:latin typeface="Aptos Narrow"/>
            </a:rPr>
            <a:pPr algn="ctr"/>
            <a:t>417.100 cm3</a:t>
          </a:fld>
          <a:endParaRPr lang="en-US" sz="2400">
            <a:solidFill>
              <a:schemeClr val="accent2"/>
            </a:solidFill>
          </a:endParaRPr>
        </a:p>
      </xdr:txBody>
    </xdr:sp>
    <xdr:clientData/>
  </xdr:oneCellAnchor>
  <xdr:twoCellAnchor editAs="oneCell">
    <xdr:from>
      <xdr:col>8</xdr:col>
      <xdr:colOff>495300</xdr:colOff>
      <xdr:row>0</xdr:row>
      <xdr:rowOff>133351</xdr:rowOff>
    </xdr:from>
    <xdr:to>
      <xdr:col>10</xdr:col>
      <xdr:colOff>257174</xdr:colOff>
      <xdr:row>3</xdr:row>
      <xdr:rowOff>4764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año">
              <a:extLst>
                <a:ext uri="{FF2B5EF4-FFF2-40B4-BE49-F238E27FC236}">
                  <a16:creationId xmlns:a16="http://schemas.microsoft.com/office/drawing/2014/main" id="{39F53D84-69DB-4474-A633-5B47A08F4D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91300" y="133351"/>
              <a:ext cx="1285874" cy="4143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552451</xdr:colOff>
      <xdr:row>0</xdr:row>
      <xdr:rowOff>126737</xdr:rowOff>
    </xdr:from>
    <xdr:to>
      <xdr:col>19</xdr:col>
      <xdr:colOff>228601</xdr:colOff>
      <xdr:row>3</xdr:row>
      <xdr:rowOff>61914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mes">
              <a:extLst>
                <a:ext uri="{FF2B5EF4-FFF2-40B4-BE49-F238E27FC236}">
                  <a16:creationId xmlns:a16="http://schemas.microsoft.com/office/drawing/2014/main" id="{E83F6E07-644E-442D-BEFC-2780835E41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72451" y="126737"/>
              <a:ext cx="6534150" cy="4781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47626</xdr:colOff>
      <xdr:row>4</xdr:row>
      <xdr:rowOff>9525</xdr:rowOff>
    </xdr:from>
    <xdr:to>
      <xdr:col>1</xdr:col>
      <xdr:colOff>523876</xdr:colOff>
      <xdr:row>18</xdr:row>
      <xdr:rowOff>160079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familia">
              <a:extLst>
                <a:ext uri="{FF2B5EF4-FFF2-40B4-BE49-F238E27FC236}">
                  <a16:creationId xmlns:a16="http://schemas.microsoft.com/office/drawing/2014/main" id="{C3EE057B-7ED3-45E0-9939-BF79E87E67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amil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6" y="733425"/>
              <a:ext cx="1238250" cy="26842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57152</xdr:colOff>
      <xdr:row>17</xdr:row>
      <xdr:rowOff>57150</xdr:rowOff>
    </xdr:from>
    <xdr:to>
      <xdr:col>1</xdr:col>
      <xdr:colOff>504827</xdr:colOff>
      <xdr:row>35</xdr:row>
      <xdr:rowOff>107693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ciudad">
              <a:extLst>
                <a:ext uri="{FF2B5EF4-FFF2-40B4-BE49-F238E27FC236}">
                  <a16:creationId xmlns:a16="http://schemas.microsoft.com/office/drawing/2014/main" id="{F4912791-A430-4586-9EBA-1AA19EDB1F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2" y="3133725"/>
              <a:ext cx="1209675" cy="33080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linkedin" refreshedDate="45512.338222800929" backgroundQuery="1" createdVersion="8" refreshedVersion="8" minRefreshableVersion="3" recordCount="0" supportSubquery="1" supportAdvancedDrill="1">
  <cacheSource type="external" connectionId="7"/>
  <cacheFields count="4">
    <cacheField name="[dimProductos].[producto].[producto]" caption="producto" numFmtId="0" hierarchy="16" level="1">
      <sharedItems count="10">
        <s v="Bañador"/>
        <s v="Batidora"/>
        <s v="Cinturón"/>
        <s v="Fiambrera"/>
        <s v="Fular"/>
        <s v="Gemelos"/>
        <s v="Ratón"/>
        <s v="Sartén"/>
        <s v="Tarjetas regalo"/>
        <s v="Tostadora"/>
      </sharedItems>
    </cacheField>
    <cacheField name="[dimClientes].[ciudad].[ciudad]" caption="ciudad" numFmtId="0" hierarchy="5" level="1">
      <sharedItems count="5">
        <s v="Alicante"/>
        <s v="Gerona"/>
        <s v="Murcia"/>
        <s v="Sevilla"/>
        <s v="Teruel"/>
      </sharedItems>
    </cacheField>
    <cacheField name="[Measures].[Vol Prod Vendidos transportados]" caption="Vol Prod Vendidos transportados" numFmtId="0" hierarchy="33" level="32767"/>
    <cacheField name="[dimFechas].[año].[año]" caption="año" numFmtId="0" hierarchy="8" level="1">
      <sharedItems containsSemiMixedTypes="0" containsNonDate="0" containsString="0"/>
    </cacheField>
  </cacheFields>
  <cacheHierarchies count="44">
    <cacheHierarchy uniqueName="[dimCamiones].[ID_camion]" caption="ID_camion" attribute="1" defaultMemberUniqueName="[dimCamiones].[ID_camion].[All]" allUniqueName="[dimCamiones].[ID_camion].[All]" dimensionUniqueName="[dimCamiones]" displayFolder="" count="2" memberValueDatatype="130" unbalanced="0"/>
    <cacheHierarchy uniqueName="[dimCamiones].[conductor]" caption="conductor" attribute="1" defaultMemberUniqueName="[dimCamiones].[conductor].[All]" allUniqueName="[dimCamiones].[conductor].[All]" dimensionUniqueName="[dimCamiones]" displayFolder="" count="2" memberValueDatatype="130" unbalanced="0"/>
    <cacheHierarchy uniqueName="[dimCamiones].[IDS_camion]" caption="IDS_camion" attribute="1" defaultMemberUniqueName="[dimCamiones].[IDS_camion].[All]" allUniqueName="[dimCamiones].[IDS_camion].[All]" dimensionUniqueName="[dimCamiones]" displayFolder="" count="2" memberValueDatatype="20" unbalanced="0"/>
    <cacheHierarchy uniqueName="[dimClientes].[ID_cliente]" caption="ID_cliente" attribute="1" defaultMemberUniqueName="[dimClientes].[ID_cliente].[All]" allUniqueName="[dimClientes].[ID_cliente].[All]" dimensionUniqueName="[dimClientes]" displayFolder="" count="2" memberValueDatatype="13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/>
    <cacheHierarchy uniqueName="[dimClientes].[ciudad]" caption="ciudad" attribute="1" defaultMemberUniqueName="[dimClientes].[ciudad].[All]" allUniqueName="[dimClientes].[ciudad].[All]" dimensionUniqueName="[dimClientes]" displayFolder="" count="2" memberValueDatatype="130" unbalanced="0">
      <fieldsUsage count="2">
        <fieldUsage x="-1"/>
        <fieldUsage x="1"/>
      </fieldsUsage>
    </cacheHierarchy>
    <cacheHierarchy uniqueName="[dimClientes].[IDS_cliente]" caption="IDS_cliente" attribute="1" defaultMemberUniqueName="[dimClientes].[IDS_cliente].[All]" allUniqueName="[dimClientes].[IDS_cliente].[All]" dimensionUniqueName="[dimClientes]" displayFolder="" count="2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2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3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2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2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2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2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2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2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2" memberValueDatatype="130" unbalanced="0"/>
    <cacheHierarchy uniqueName="[dimProductos].[producto]" caption="producto" attribute="1" defaultMemberUniqueName="[dimProductos].[producto].[All]" allUniqueName="[dimProductos].[producto].[All]" dimensionUniqueName="[dimProductos]" displayFolder="" count="2" memberValueDatatype="130" unbalanced="0">
      <fieldsUsage count="2">
        <fieldUsage x="-1"/>
        <fieldUsage x="0"/>
      </fieldsUsage>
    </cacheHierarchy>
    <cacheHierarchy uniqueName="[dimProductos].[familia]" caption="familia" attribute="1" defaultMemberUniqueName="[dimProductos].[familia].[All]" allUniqueName="[dimProductos].[familia].[All]" dimensionUniqueName="[dimProductos]" displayFolder="" count="2" memberValueDatatype="130" unbalanced="0"/>
    <cacheHierarchy uniqueName="[dimProductos].[volumen]" caption="volumen" attribute="1" defaultMemberUniqueName="[dimProductos].[volumen].[All]" allUniqueName="[dimProductos].[volumen].[All]" dimensionUniqueName="[dimProductos]" displayFolder="" count="2" memberValueDatatype="20" unbalanced="0"/>
    <cacheHierarchy uniqueName="[dimProductos].[IDS_producto]" caption="IDS_producto" attribute="1" defaultMemberUniqueName="[dimProductos].[IDS_producto].[All]" allUniqueName="[dimProductos].[IDS_producto].[All]" dimensionUniqueName="[dimProductos]" displayFolder="" count="2" memberValueDatatype="20" unbalanced="0"/>
    <cacheHierarchy uniqueName="[factExpediciones].[ID_exp]" caption="ID_exp" attribute="1" defaultMemberUniqueName="[factExpediciones].[ID_exp].[All]" allUniqueName="[factExpediciones].[ID_exp].[All]" dimensionUniqueName="[factExpediciones]" displayFolder="" count="2" memberValueDatatype="130" unbalanced="0"/>
    <cacheHierarchy uniqueName="[factExpediciones].[fechaPedido]" caption="fechaPedido" attribute="1" time="1" defaultMemberUniqueName="[factExpediciones].[fechaPedido].[All]" allUniqueName="[factExpediciones].[fechaPedido].[All]" dimensionUniqueName="[factExpediciones]" displayFolder="" count="2" memberValueDatatype="7" unbalanced="0"/>
    <cacheHierarchy uniqueName="[factExpediciones].[min_retraso]" caption="min_retraso" attribute="1" defaultMemberUniqueName="[factExpediciones].[min_retraso].[All]" allUniqueName="[factExpediciones].[min_retraso].[All]" dimensionUniqueName="[factExpediciones]" displayFolder="" count="2" memberValueDatatype="20" unbalanced="0"/>
    <cacheHierarchy uniqueName="[factExpediciones].[kms_exp]" caption="kms_exp" attribute="1" defaultMemberUniqueName="[factExpediciones].[kms_exp].[All]" allUniqueName="[factExpediciones].[kms_exp].[All]" dimensionUniqueName="[factExpediciones]" displayFolder="" count="2" memberValueDatatype="20" unbalanced="0"/>
    <cacheHierarchy uniqueName="[factExpediciones].[IDS_camion]" caption="IDS_camion" attribute="1" defaultMemberUniqueName="[factExpediciones].[IDS_camion].[All]" allUniqueName="[factExpediciones].[IDS_camion].[All]" dimensionUniqueName="[factExpediciones]" displayFolder="" count="2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2" memberValueDatatype="7" unbalanced="0"/>
    <cacheHierarchy uniqueName="[factPedidos].[uds]" caption="uds" attribute="1" defaultMemberUniqueName="[factPedidos].[uds].[All]" allUniqueName="[factPedidos].[uds].[All]" dimensionUniqueName="[factPedidos]" displayFolder="" count="2" memberValueDatatype="20" unbalanced="0"/>
    <cacheHierarchy uniqueName="[factPedidos].[euros_ud]" caption="euros_ud" attribute="1" defaultMemberUniqueName="[factPedidos].[euros_ud].[All]" allUniqueName="[factPedidos].[euros_ud].[All]" dimensionUniqueName="[factPedidos]" displayFolder="" count="2" memberValueDatatype="5" unbalanced="0"/>
    <cacheHierarchy uniqueName="[factPedidos].[IDS_cliente]" caption="IDS_cliente" attribute="1" defaultMemberUniqueName="[factPedidos].[IDS_cliente].[All]" allUniqueName="[factPedidos].[IDS_cliente].[All]" dimensionUniqueName="[factPedidos]" displayFolder="" count="2" memberValueDatatype="20" unbalanced="0"/>
    <cacheHierarchy uniqueName="[factPedidos].[IDS_producto]" caption="IDS_producto" attribute="1" defaultMemberUniqueName="[factPedidos].[IDS_producto].[All]" allUniqueName="[factPedidos].[IDS_producto].[All]" dimensionUniqueName="[factPedidos]" displayFolder="" count="2" memberValueDatatype="20" unbalanced="0"/>
    <cacheHierarchy uniqueName="[factPedidos].[conTransporte]" caption="conTransporte" attribute="1" defaultMemberUniqueName="[factPedidos].[conTransporte].[All]" allUniqueName="[factPedidos].[conTransporte].[All]" dimensionUniqueName="[factPedidos]" displayFolder="" count="2" memberValueDatatype="20" unbalanced="0"/>
    <cacheHierarchy uniqueName="[Measures].[Suma de uds]" caption="Suma de uds" measure="1" displayFolder="" measureGroup="factPedido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Vol Prod Vendidos]" caption="Vol Prod Vendidos" measure="1" displayFolder="" measureGroup="factPedidos" count="0"/>
    <cacheHierarchy uniqueName="[Measures].[Vol Prod Vendidos transportados]" caption="Vol Prod Vendidos transportados" measure="1" displayFolder="" measureGroup="factPedidos" count="0" oneField="1">
      <fieldsUsage count="1">
        <fieldUsage x="2"/>
      </fieldsUsage>
    </cacheHierarchy>
    <cacheHierarchy uniqueName="[Measures].[Ud Prod vendido transportado]" caption="Ud Prod vendido transportado" measure="1" displayFolder="" measureGroup="factPedidos" count="0"/>
    <cacheHierarchy uniqueName="[Measures].[Minutos retraso]" caption="Minutos retraso" measure="1" displayFolder="" measureGroup="factExpediciones" count="0"/>
    <cacheHierarchy uniqueName="[Measures].[Minutos retraso n-1]" caption="Minutos retraso n-1" measure="1" displayFolder="" measureGroup="factExpediciones" count="0"/>
    <cacheHierarchy uniqueName="[Measures].[__XL_Count dimCamiones]" caption="__XL_Count dimCamiones" measure="1" displayFolder="" measureGroup="dimCamiones" count="0" hidden="1"/>
    <cacheHierarchy uniqueName="[Measures].[__XL_Count dimClientes]" caption="__XL_Count dimClientes" measure="1" displayFolder="" measureGroup="dimClientes" count="0" hidden="1"/>
    <cacheHierarchy uniqueName="[Measures].[__XL_Count dimProductos]" caption="__XL_Count dimProductos" measure="1" displayFolder="" measureGroup="dimProductos" count="0" hidden="1"/>
    <cacheHierarchy uniqueName="[Measures].[__XL_Count factExpediciones]" caption="__XL_Count factExpediciones" measure="1" displayFolder="" measureGroup="factExpediciones" count="0" hidden="1"/>
    <cacheHierarchy uniqueName="[Measures].[__XL_Count factPedidos]" caption="__XL_Count factPedidos" measure="1" displayFolder="" measureGroup="factPedido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7">
    <dimension name="dimCamiones" uniqueName="[dimCamiones]" caption="dimCamion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Expediciones" uniqueName="[factExpediciones]" caption="factExpediciones"/>
    <dimension name="factPedidos" uniqueName="[factPedidos]" caption="factPedidos"/>
    <dimension measure="1" name="Measures" uniqueName="[Measures]" caption="Measures"/>
  </dimensions>
  <measureGroups count="6">
    <measureGroup name="dimCamiones" caption="dimCamiones"/>
    <measureGroup name="dimClientes" caption="dimClientes"/>
    <measureGroup name="dimFechas" caption="dimFechas"/>
    <measureGroup name="dimProductos" caption="dimProductos"/>
    <measureGroup name="factExpediciones" caption="factExpediciones"/>
    <measureGroup name="factPedidos" caption="factPedidos"/>
  </measureGroups>
  <maps count="11">
    <map measureGroup="0" dimension="0"/>
    <map measureGroup="1" dimension="1"/>
    <map measureGroup="2" dimension="2"/>
    <map measureGroup="3" dimension="3"/>
    <map measureGroup="4" dimension="0"/>
    <map measureGroup="4" dimension="2"/>
    <map measureGroup="4" dimension="4"/>
    <map measureGroup="5" dimension="1"/>
    <map measureGroup="5" dimension="2"/>
    <map measureGroup="5" dimension="3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inkedin" refreshedDate="45512.338223263891" backgroundQuery="1" createdVersion="8" refreshedVersion="8" minRefreshableVersion="3" recordCount="0" supportSubquery="1" supportAdvancedDrill="1">
  <cacheSource type="external" connectionId="7"/>
  <cacheFields count="4">
    <cacheField name="[Measures].[Ud Prod vendido transportado]" caption="Ud Prod vendido transportado" numFmtId="0" hierarchy="34" level="32767"/>
    <cacheField name="[dimProductos].[producto].[producto]" caption="producto" numFmtId="0" hierarchy="16" level="1">
      <sharedItems count="10">
        <s v="Bañador"/>
        <s v="Batidora"/>
        <s v="Bikini"/>
        <s v="Cinturón"/>
        <s v="Corbata"/>
        <s v="Fiambrera"/>
        <s v="Fular"/>
        <s v="Sartén"/>
        <s v="Tarjetas regalo"/>
        <s v="Tostadora"/>
      </sharedItems>
    </cacheField>
    <cacheField name="[dimFechas].[año].[año]" caption="año" numFmtId="0" hierarchy="8" level="1">
      <sharedItems containsSemiMixedTypes="0" containsNonDate="0" containsString="0"/>
    </cacheField>
    <cacheField name="[dimClientes].[ciudad].[ciudad]" caption="ciudad" numFmtId="0" hierarchy="5" level="1">
      <sharedItems containsSemiMixedTypes="0" containsNonDate="0" containsString="0"/>
    </cacheField>
  </cacheFields>
  <cacheHierarchies count="44">
    <cacheHierarchy uniqueName="[dimCamiones].[ID_camion]" caption="ID_camion" attribute="1" defaultMemberUniqueName="[dimCamiones].[ID_camion].[All]" allUniqueName="[dimCamiones].[ID_camion].[All]" dimensionUniqueName="[dimCamiones]" displayFolder="" count="2" memberValueDatatype="130" unbalanced="0"/>
    <cacheHierarchy uniqueName="[dimCamiones].[conductor]" caption="conductor" attribute="1" defaultMemberUniqueName="[dimCamiones].[conductor].[All]" allUniqueName="[dimCamiones].[conductor].[All]" dimensionUniqueName="[dimCamiones]" displayFolder="" count="2" memberValueDatatype="130" unbalanced="0"/>
    <cacheHierarchy uniqueName="[dimCamiones].[IDS_camion]" caption="IDS_camion" attribute="1" defaultMemberUniqueName="[dimCamiones].[IDS_camion].[All]" allUniqueName="[dimCamiones].[IDS_camion].[All]" dimensionUniqueName="[dimCamiones]" displayFolder="" count="2" memberValueDatatype="20" unbalanced="0"/>
    <cacheHierarchy uniqueName="[dimClientes].[ID_cliente]" caption="ID_cliente" attribute="1" defaultMemberUniqueName="[dimClientes].[ID_cliente].[All]" allUniqueName="[dimClientes].[ID_cliente].[All]" dimensionUniqueName="[dimClientes]" displayFolder="" count="2" memberValueDatatype="13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/>
    <cacheHierarchy uniqueName="[dimClientes].[ciudad]" caption="ciudad" attribute="1" defaultMemberUniqueName="[dimClientes].[ciudad].[All]" allUniqueName="[dimClientes].[ciudad].[All]" dimensionUniqueName="[dimClientes]" displayFolder="" count="2" memberValueDatatype="130" unbalanced="0">
      <fieldsUsage count="2">
        <fieldUsage x="-1"/>
        <fieldUsage x="3"/>
      </fieldsUsage>
    </cacheHierarchy>
    <cacheHierarchy uniqueName="[dimClientes].[IDS_cliente]" caption="IDS_cliente" attribute="1" defaultMemberUniqueName="[dimClientes].[IDS_cliente].[All]" allUniqueName="[dimClientes].[IDS_cliente].[All]" dimensionUniqueName="[dimClientes]" displayFolder="" count="2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2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2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2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2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2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2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2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2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2" memberValueDatatype="130" unbalanced="0"/>
    <cacheHierarchy uniqueName="[dimProductos].[producto]" caption="producto" attribute="1" defaultMemberUniqueName="[dimProductos].[producto].[All]" allUniqueName="[dimProductos].[producto].[All]" dimensionUniqueName="[dimProductos]" displayFolder="" count="2" memberValueDatatype="130" unbalanced="0">
      <fieldsUsage count="2">
        <fieldUsage x="-1"/>
        <fieldUsage x="1"/>
      </fieldsUsage>
    </cacheHierarchy>
    <cacheHierarchy uniqueName="[dimProductos].[familia]" caption="familia" attribute="1" defaultMemberUniqueName="[dimProductos].[familia].[All]" allUniqueName="[dimProductos].[familia].[All]" dimensionUniqueName="[dimProductos]" displayFolder="" count="2" memberValueDatatype="130" unbalanced="0"/>
    <cacheHierarchy uniqueName="[dimProductos].[volumen]" caption="volumen" attribute="1" defaultMemberUniqueName="[dimProductos].[volumen].[All]" allUniqueName="[dimProductos].[volumen].[All]" dimensionUniqueName="[dimProductos]" displayFolder="" count="2" memberValueDatatype="20" unbalanced="0"/>
    <cacheHierarchy uniqueName="[dimProductos].[IDS_producto]" caption="IDS_producto" attribute="1" defaultMemberUniqueName="[dimProductos].[IDS_producto].[All]" allUniqueName="[dimProductos].[IDS_producto].[All]" dimensionUniqueName="[dimProductos]" displayFolder="" count="2" memberValueDatatype="20" unbalanced="0"/>
    <cacheHierarchy uniqueName="[factExpediciones].[ID_exp]" caption="ID_exp" attribute="1" defaultMemberUniqueName="[factExpediciones].[ID_exp].[All]" allUniqueName="[factExpediciones].[ID_exp].[All]" dimensionUniqueName="[factExpediciones]" displayFolder="" count="2" memberValueDatatype="130" unbalanced="0"/>
    <cacheHierarchy uniqueName="[factExpediciones].[fechaPedido]" caption="fechaPedido" attribute="1" time="1" defaultMemberUniqueName="[factExpediciones].[fechaPedido].[All]" allUniqueName="[factExpediciones].[fechaPedido].[All]" dimensionUniqueName="[factExpediciones]" displayFolder="" count="2" memberValueDatatype="7" unbalanced="0"/>
    <cacheHierarchy uniqueName="[factExpediciones].[min_retraso]" caption="min_retraso" attribute="1" defaultMemberUniqueName="[factExpediciones].[min_retraso].[All]" allUniqueName="[factExpediciones].[min_retraso].[All]" dimensionUniqueName="[factExpediciones]" displayFolder="" count="2" memberValueDatatype="20" unbalanced="0"/>
    <cacheHierarchy uniqueName="[factExpediciones].[kms_exp]" caption="kms_exp" attribute="1" defaultMemberUniqueName="[factExpediciones].[kms_exp].[All]" allUniqueName="[factExpediciones].[kms_exp].[All]" dimensionUniqueName="[factExpediciones]" displayFolder="" count="2" memberValueDatatype="20" unbalanced="0"/>
    <cacheHierarchy uniqueName="[factExpediciones].[IDS_camion]" caption="IDS_camion" attribute="1" defaultMemberUniqueName="[factExpediciones].[IDS_camion].[All]" allUniqueName="[factExpediciones].[IDS_camion].[All]" dimensionUniqueName="[factExpediciones]" displayFolder="" count="2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2" memberValueDatatype="7" unbalanced="0"/>
    <cacheHierarchy uniqueName="[factPedidos].[uds]" caption="uds" attribute="1" defaultMemberUniqueName="[factPedidos].[uds].[All]" allUniqueName="[factPedidos].[uds].[All]" dimensionUniqueName="[factPedidos]" displayFolder="" count="2" memberValueDatatype="20" unbalanced="0"/>
    <cacheHierarchy uniqueName="[factPedidos].[euros_ud]" caption="euros_ud" attribute="1" defaultMemberUniqueName="[factPedidos].[euros_ud].[All]" allUniqueName="[factPedidos].[euros_ud].[All]" dimensionUniqueName="[factPedidos]" displayFolder="" count="2" memberValueDatatype="5" unbalanced="0"/>
    <cacheHierarchy uniqueName="[factPedidos].[IDS_cliente]" caption="IDS_cliente" attribute="1" defaultMemberUniqueName="[factPedidos].[IDS_cliente].[All]" allUniqueName="[factPedidos].[IDS_cliente].[All]" dimensionUniqueName="[factPedidos]" displayFolder="" count="2" memberValueDatatype="20" unbalanced="0"/>
    <cacheHierarchy uniqueName="[factPedidos].[IDS_producto]" caption="IDS_producto" attribute="1" defaultMemberUniqueName="[factPedidos].[IDS_producto].[All]" allUniqueName="[factPedidos].[IDS_producto].[All]" dimensionUniqueName="[factPedidos]" displayFolder="" count="2" memberValueDatatype="20" unbalanced="0"/>
    <cacheHierarchy uniqueName="[factPedidos].[conTransporte]" caption="conTransporte" attribute="1" defaultMemberUniqueName="[factPedidos].[conTransporte].[All]" allUniqueName="[factPedidos].[conTransporte].[All]" dimensionUniqueName="[factPedidos]" displayFolder="" count="2" memberValueDatatype="20" unbalanced="0"/>
    <cacheHierarchy uniqueName="[Measures].[Suma de uds]" caption="Suma de uds" measure="1" displayFolder="" measureGroup="factPedido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Vol Prod Vendidos]" caption="Vol Prod Vendidos" measure="1" displayFolder="" measureGroup="factPedidos" count="0"/>
    <cacheHierarchy uniqueName="[Measures].[Vol Prod Vendidos transportados]" caption="Vol Prod Vendidos transportados" measure="1" displayFolder="" measureGroup="factPedidos" count="0"/>
    <cacheHierarchy uniqueName="[Measures].[Ud Prod vendido transportado]" caption="Ud Prod vendido transportado" measure="1" displayFolder="" measureGroup="factPedidos" count="0" oneField="1">
      <fieldsUsage count="1">
        <fieldUsage x="0"/>
      </fieldsUsage>
    </cacheHierarchy>
    <cacheHierarchy uniqueName="[Measures].[Minutos retraso]" caption="Minutos retraso" measure="1" displayFolder="" measureGroup="factExpediciones" count="0"/>
    <cacheHierarchy uniqueName="[Measures].[Minutos retraso n-1]" caption="Minutos retraso n-1" measure="1" displayFolder="" measureGroup="factExpediciones" count="0"/>
    <cacheHierarchy uniqueName="[Measures].[__XL_Count dimCamiones]" caption="__XL_Count dimCamiones" measure="1" displayFolder="" measureGroup="dimCamiones" count="0" hidden="1"/>
    <cacheHierarchy uniqueName="[Measures].[__XL_Count dimClientes]" caption="__XL_Count dimClientes" measure="1" displayFolder="" measureGroup="dimClientes" count="0" hidden="1"/>
    <cacheHierarchy uniqueName="[Measures].[__XL_Count dimProductos]" caption="__XL_Count dimProductos" measure="1" displayFolder="" measureGroup="dimProductos" count="0" hidden="1"/>
    <cacheHierarchy uniqueName="[Measures].[__XL_Count factExpediciones]" caption="__XL_Count factExpediciones" measure="1" displayFolder="" measureGroup="factExpediciones" count="0" hidden="1"/>
    <cacheHierarchy uniqueName="[Measures].[__XL_Count factPedidos]" caption="__XL_Count factPedidos" measure="1" displayFolder="" measureGroup="factPedido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7">
    <dimension name="dimCamiones" uniqueName="[dimCamiones]" caption="dimCamion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Expediciones" uniqueName="[factExpediciones]" caption="factExpediciones"/>
    <dimension name="factPedidos" uniqueName="[factPedidos]" caption="factPedidos"/>
    <dimension measure="1" name="Measures" uniqueName="[Measures]" caption="Measures"/>
  </dimensions>
  <measureGroups count="6">
    <measureGroup name="dimCamiones" caption="dimCamiones"/>
    <measureGroup name="dimClientes" caption="dimClientes"/>
    <measureGroup name="dimFechas" caption="dimFechas"/>
    <measureGroup name="dimProductos" caption="dimProductos"/>
    <measureGroup name="factExpediciones" caption="factExpediciones"/>
    <measureGroup name="factPedidos" caption="factPedidos"/>
  </measureGroups>
  <maps count="11">
    <map measureGroup="0" dimension="0"/>
    <map measureGroup="1" dimension="1"/>
    <map measureGroup="2" dimension="2"/>
    <map measureGroup="3" dimension="3"/>
    <map measureGroup="4" dimension="0"/>
    <map measureGroup="4" dimension="2"/>
    <map measureGroup="4" dimension="4"/>
    <map measureGroup="5" dimension="1"/>
    <map measureGroup="5" dimension="2"/>
    <map measureGroup="5" dimension="3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linkedin" refreshedDate="45512.338224074076" backgroundQuery="1" createdVersion="8" refreshedVersion="8" minRefreshableVersion="3" recordCount="0" supportSubquery="1" supportAdvancedDrill="1">
  <cacheSource type="external" connectionId="7"/>
  <cacheFields count="6">
    <cacheField name="[dimProductos].[producto].[producto]" caption="producto" numFmtId="0" hierarchy="16" level="1">
      <sharedItems count="10">
        <s v="Bañador"/>
        <s v="Batidora"/>
        <s v="Cinturón"/>
        <s v="Fiambrera"/>
        <s v="Fular"/>
        <s v="Gemelos"/>
        <s v="Ratón"/>
        <s v="Sartén"/>
        <s v="Tarjetas regalo"/>
        <s v="Tostadora"/>
      </sharedItems>
    </cacheField>
    <cacheField name="[dimClientes].[cliente].[cliente]" caption="cliente" numFmtId="0" hierarchy="4" level="1">
      <sharedItems count="3">
        <s v="Cliente 006"/>
        <s v="Cliente 007"/>
        <s v="Cliente 008"/>
      </sharedItems>
    </cacheField>
    <cacheField name="[Measures].[Minutos retraso]" caption="Minutos retraso" numFmtId="0" hierarchy="35" level="32767"/>
    <cacheField name="[Measures].[Minutos retraso n-1]" caption="Minutos retraso n-1" numFmtId="0" hierarchy="36" level="32767"/>
    <cacheField name="[dimFechas].[año].[año]" caption="año" numFmtId="0" hierarchy="8" level="1">
      <sharedItems containsSemiMixedTypes="0" containsNonDate="0" containsString="0"/>
    </cacheField>
    <cacheField name="[dimClientes].[ciudad].[ciudad]" caption="ciudad" numFmtId="0" hierarchy="5" level="1">
      <sharedItems containsSemiMixedTypes="0" containsNonDate="0" containsString="0"/>
    </cacheField>
  </cacheFields>
  <cacheHierarchies count="44">
    <cacheHierarchy uniqueName="[dimCamiones].[ID_camion]" caption="ID_camion" attribute="1" defaultMemberUniqueName="[dimCamiones].[ID_camion].[All]" allUniqueName="[dimCamiones].[ID_camion].[All]" dimensionUniqueName="[dimCamiones]" displayFolder="" count="2" memberValueDatatype="130" unbalanced="0"/>
    <cacheHierarchy uniqueName="[dimCamiones].[conductor]" caption="conductor" attribute="1" defaultMemberUniqueName="[dimCamiones].[conductor].[All]" allUniqueName="[dimCamiones].[conductor].[All]" dimensionUniqueName="[dimCamiones]" displayFolder="" count="2" memberValueDatatype="130" unbalanced="0"/>
    <cacheHierarchy uniqueName="[dimCamiones].[IDS_camion]" caption="IDS_camion" attribute="1" defaultMemberUniqueName="[dimCamiones].[IDS_camion].[All]" allUniqueName="[dimCamiones].[IDS_camion].[All]" dimensionUniqueName="[dimCamiones]" displayFolder="" count="2" memberValueDatatype="20" unbalanced="0"/>
    <cacheHierarchy uniqueName="[dimClientes].[ID_cliente]" caption="ID_cliente" attribute="1" defaultMemberUniqueName="[dimClientes].[ID_cliente].[All]" allUniqueName="[dimClientes].[ID_cliente].[All]" dimensionUniqueName="[dimClientes]" displayFolder="" count="2" memberValueDatatype="13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>
      <fieldsUsage count="2">
        <fieldUsage x="-1"/>
        <fieldUsage x="1"/>
      </fieldsUsage>
    </cacheHierarchy>
    <cacheHierarchy uniqueName="[dimClientes].[ciudad]" caption="ciudad" attribute="1" defaultMemberUniqueName="[dimClientes].[ciudad].[All]" allUniqueName="[dimClientes].[ciudad].[All]" dimensionUniqueName="[dimClientes]" displayFolder="" count="2" memberValueDatatype="130" unbalanced="0">
      <fieldsUsage count="2">
        <fieldUsage x="-1"/>
        <fieldUsage x="5"/>
      </fieldsUsage>
    </cacheHierarchy>
    <cacheHierarchy uniqueName="[dimClientes].[IDS_cliente]" caption="IDS_cliente" attribute="1" defaultMemberUniqueName="[dimClientes].[IDS_cliente].[All]" allUniqueName="[dimClientes].[IDS_cliente].[All]" dimensionUniqueName="[dimClientes]" displayFolder="" count="2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2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4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2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2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2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2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2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2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2" memberValueDatatype="130" unbalanced="0"/>
    <cacheHierarchy uniqueName="[dimProductos].[producto]" caption="producto" attribute="1" defaultMemberUniqueName="[dimProductos].[producto].[All]" allUniqueName="[dimProductos].[producto].[All]" dimensionUniqueName="[dimProductos]" displayFolder="" count="2" memberValueDatatype="130" unbalanced="0">
      <fieldsUsage count="2">
        <fieldUsage x="-1"/>
        <fieldUsage x="0"/>
      </fieldsUsage>
    </cacheHierarchy>
    <cacheHierarchy uniqueName="[dimProductos].[familia]" caption="familia" attribute="1" defaultMemberUniqueName="[dimProductos].[familia].[All]" allUniqueName="[dimProductos].[familia].[All]" dimensionUniqueName="[dimProductos]" displayFolder="" count="2" memberValueDatatype="130" unbalanced="0"/>
    <cacheHierarchy uniqueName="[dimProductos].[volumen]" caption="volumen" attribute="1" defaultMemberUniqueName="[dimProductos].[volumen].[All]" allUniqueName="[dimProductos].[volumen].[All]" dimensionUniqueName="[dimProductos]" displayFolder="" count="2" memberValueDatatype="20" unbalanced="0"/>
    <cacheHierarchy uniqueName="[dimProductos].[IDS_producto]" caption="IDS_producto" attribute="1" defaultMemberUniqueName="[dimProductos].[IDS_producto].[All]" allUniqueName="[dimProductos].[IDS_producto].[All]" dimensionUniqueName="[dimProductos]" displayFolder="" count="2" memberValueDatatype="20" unbalanced="0"/>
    <cacheHierarchy uniqueName="[factExpediciones].[ID_exp]" caption="ID_exp" attribute="1" defaultMemberUniqueName="[factExpediciones].[ID_exp].[All]" allUniqueName="[factExpediciones].[ID_exp].[All]" dimensionUniqueName="[factExpediciones]" displayFolder="" count="2" memberValueDatatype="130" unbalanced="0"/>
    <cacheHierarchy uniqueName="[factExpediciones].[fechaPedido]" caption="fechaPedido" attribute="1" time="1" defaultMemberUniqueName="[factExpediciones].[fechaPedido].[All]" allUniqueName="[factExpediciones].[fechaPedido].[All]" dimensionUniqueName="[factExpediciones]" displayFolder="" count="2" memberValueDatatype="7" unbalanced="0"/>
    <cacheHierarchy uniqueName="[factExpediciones].[min_retraso]" caption="min_retraso" attribute="1" defaultMemberUniqueName="[factExpediciones].[min_retraso].[All]" allUniqueName="[factExpediciones].[min_retraso].[All]" dimensionUniqueName="[factExpediciones]" displayFolder="" count="2" memberValueDatatype="20" unbalanced="0"/>
    <cacheHierarchy uniqueName="[factExpediciones].[kms_exp]" caption="kms_exp" attribute="1" defaultMemberUniqueName="[factExpediciones].[kms_exp].[All]" allUniqueName="[factExpediciones].[kms_exp].[All]" dimensionUniqueName="[factExpediciones]" displayFolder="" count="2" memberValueDatatype="20" unbalanced="0"/>
    <cacheHierarchy uniqueName="[factExpediciones].[IDS_camion]" caption="IDS_camion" attribute="1" defaultMemberUniqueName="[factExpediciones].[IDS_camion].[All]" allUniqueName="[factExpediciones].[IDS_camion].[All]" dimensionUniqueName="[factExpediciones]" displayFolder="" count="2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2" memberValueDatatype="7" unbalanced="0"/>
    <cacheHierarchy uniqueName="[factPedidos].[uds]" caption="uds" attribute="1" defaultMemberUniqueName="[factPedidos].[uds].[All]" allUniqueName="[factPedidos].[uds].[All]" dimensionUniqueName="[factPedidos]" displayFolder="" count="2" memberValueDatatype="20" unbalanced="0"/>
    <cacheHierarchy uniqueName="[factPedidos].[euros_ud]" caption="euros_ud" attribute="1" defaultMemberUniqueName="[factPedidos].[euros_ud].[All]" allUniqueName="[factPedidos].[euros_ud].[All]" dimensionUniqueName="[factPedidos]" displayFolder="" count="2" memberValueDatatype="5" unbalanced="0"/>
    <cacheHierarchy uniqueName="[factPedidos].[IDS_cliente]" caption="IDS_cliente" attribute="1" defaultMemberUniqueName="[factPedidos].[IDS_cliente].[All]" allUniqueName="[factPedidos].[IDS_cliente].[All]" dimensionUniqueName="[factPedidos]" displayFolder="" count="2" memberValueDatatype="20" unbalanced="0"/>
    <cacheHierarchy uniqueName="[factPedidos].[IDS_producto]" caption="IDS_producto" attribute="1" defaultMemberUniqueName="[factPedidos].[IDS_producto].[All]" allUniqueName="[factPedidos].[IDS_producto].[All]" dimensionUniqueName="[factPedidos]" displayFolder="" count="2" memberValueDatatype="20" unbalanced="0"/>
    <cacheHierarchy uniqueName="[factPedidos].[conTransporte]" caption="conTransporte" attribute="1" defaultMemberUniqueName="[factPedidos].[conTransporte].[All]" allUniqueName="[factPedidos].[conTransporte].[All]" dimensionUniqueName="[factPedidos]" displayFolder="" count="2" memberValueDatatype="20" unbalanced="0"/>
    <cacheHierarchy uniqueName="[Measures].[Suma de uds]" caption="Suma de uds" measure="1" displayFolder="" measureGroup="factPedido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Vol Prod Vendidos]" caption="Vol Prod Vendidos" measure="1" displayFolder="" measureGroup="factPedidos" count="0"/>
    <cacheHierarchy uniqueName="[Measures].[Vol Prod Vendidos transportados]" caption="Vol Prod Vendidos transportados" measure="1" displayFolder="" measureGroup="factPedidos" count="0"/>
    <cacheHierarchy uniqueName="[Measures].[Ud Prod vendido transportado]" caption="Ud Prod vendido transportado" measure="1" displayFolder="" measureGroup="factPedidos" count="0"/>
    <cacheHierarchy uniqueName="[Measures].[Minutos retraso]" caption="Minutos retraso" measure="1" displayFolder="" measureGroup="factExpediciones" count="0" oneField="1">
      <fieldsUsage count="1">
        <fieldUsage x="2"/>
      </fieldsUsage>
    </cacheHierarchy>
    <cacheHierarchy uniqueName="[Measures].[Minutos retraso n-1]" caption="Minutos retraso n-1" measure="1" displayFolder="" measureGroup="factExpediciones" count="0" oneField="1">
      <fieldsUsage count="1">
        <fieldUsage x="3"/>
      </fieldsUsage>
    </cacheHierarchy>
    <cacheHierarchy uniqueName="[Measures].[__XL_Count dimCamiones]" caption="__XL_Count dimCamiones" measure="1" displayFolder="" measureGroup="dimCamiones" count="0" hidden="1"/>
    <cacheHierarchy uniqueName="[Measures].[__XL_Count dimClientes]" caption="__XL_Count dimClientes" measure="1" displayFolder="" measureGroup="dimClientes" count="0" hidden="1"/>
    <cacheHierarchy uniqueName="[Measures].[__XL_Count dimProductos]" caption="__XL_Count dimProductos" measure="1" displayFolder="" measureGroup="dimProductos" count="0" hidden="1"/>
    <cacheHierarchy uniqueName="[Measures].[__XL_Count factExpediciones]" caption="__XL_Count factExpediciones" measure="1" displayFolder="" measureGroup="factExpediciones" count="0" hidden="1"/>
    <cacheHierarchy uniqueName="[Measures].[__XL_Count factPedidos]" caption="__XL_Count factPedidos" measure="1" displayFolder="" measureGroup="factPedido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7">
    <dimension name="dimCamiones" uniqueName="[dimCamiones]" caption="dimCamion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Expediciones" uniqueName="[factExpediciones]" caption="factExpediciones"/>
    <dimension name="factPedidos" uniqueName="[factPedidos]" caption="factPedidos"/>
    <dimension measure="1" name="Measures" uniqueName="[Measures]" caption="Measures"/>
  </dimensions>
  <measureGroups count="6">
    <measureGroup name="dimCamiones" caption="dimCamiones"/>
    <measureGroup name="dimClientes" caption="dimClientes"/>
    <measureGroup name="dimFechas" caption="dimFechas"/>
    <measureGroup name="dimProductos" caption="dimProductos"/>
    <measureGroup name="factExpediciones" caption="factExpediciones"/>
    <measureGroup name="factPedidos" caption="factPedidos"/>
  </measureGroups>
  <maps count="11">
    <map measureGroup="0" dimension="0"/>
    <map measureGroup="1" dimension="1"/>
    <map measureGroup="2" dimension="2"/>
    <map measureGroup="3" dimension="3"/>
    <map measureGroup="4" dimension="0"/>
    <map measureGroup="4" dimension="2"/>
    <map measureGroup="4" dimension="4"/>
    <map measureGroup="5" dimension="1"/>
    <map measureGroup="5" dimension="2"/>
    <map measureGroup="5" dimension="3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linkedin" refreshedDate="45512.338224537038" backgroundQuery="1" createdVersion="8" refreshedVersion="8" minRefreshableVersion="3" recordCount="0" supportSubquery="1" supportAdvancedDrill="1">
  <cacheSource type="external" connectionId="7"/>
  <cacheFields count="5">
    <cacheField name="[dimProductos].[producto].[producto]" caption="producto" numFmtId="0" hierarchy="16" level="1">
      <sharedItems count="10">
        <s v="Bañador"/>
        <s v="Batidora"/>
        <s v="Cinturón"/>
        <s v="Fiambrera"/>
        <s v="Fular"/>
        <s v="Gemelos"/>
        <s v="Ratón"/>
        <s v="Sartén"/>
        <s v="Tarjetas regalo"/>
        <s v="Tostadora"/>
      </sharedItems>
    </cacheField>
    <cacheField name="[dimFechas].[mesCorto].[mesCorto]" caption="mesCorto" numFmtId="0" hierarchy="13" level="1">
      <sharedItems count="12">
        <s v="E"/>
        <s v="F"/>
        <s v="Mr"/>
        <s v="Ab"/>
        <s v="My"/>
        <s v="Jn"/>
        <s v="Jl"/>
        <s v="Ag"/>
        <s v="S"/>
        <s v="O"/>
        <s v="N"/>
        <s v="D"/>
      </sharedItems>
    </cacheField>
    <cacheField name="[Measures].[Vol Prod Vendidos transportados]" caption="Vol Prod Vendidos transportados" numFmtId="0" hierarchy="33" level="32767"/>
    <cacheField name="[dimFechas].[año].[año]" caption="año" numFmtId="0" hierarchy="8" level="1">
      <sharedItems containsSemiMixedTypes="0" containsNonDate="0" containsString="0"/>
    </cacheField>
    <cacheField name="[dimClientes].[ciudad].[ciudad]" caption="ciudad" numFmtId="0" hierarchy="5" level="1">
      <sharedItems containsSemiMixedTypes="0" containsNonDate="0" containsString="0"/>
    </cacheField>
  </cacheFields>
  <cacheHierarchies count="44">
    <cacheHierarchy uniqueName="[dimCamiones].[ID_camion]" caption="ID_camion" attribute="1" defaultMemberUniqueName="[dimCamiones].[ID_camion].[All]" allUniqueName="[dimCamiones].[ID_camion].[All]" dimensionUniqueName="[dimCamiones]" displayFolder="" count="2" memberValueDatatype="130" unbalanced="0"/>
    <cacheHierarchy uniqueName="[dimCamiones].[conductor]" caption="conductor" attribute="1" defaultMemberUniqueName="[dimCamiones].[conductor].[All]" allUniqueName="[dimCamiones].[conductor].[All]" dimensionUniqueName="[dimCamiones]" displayFolder="" count="2" memberValueDatatype="130" unbalanced="0"/>
    <cacheHierarchy uniqueName="[dimCamiones].[IDS_camion]" caption="IDS_camion" attribute="1" defaultMemberUniqueName="[dimCamiones].[IDS_camion].[All]" allUniqueName="[dimCamiones].[IDS_camion].[All]" dimensionUniqueName="[dimCamiones]" displayFolder="" count="2" memberValueDatatype="20" unbalanced="0"/>
    <cacheHierarchy uniqueName="[dimClientes].[ID_cliente]" caption="ID_cliente" attribute="1" defaultMemberUniqueName="[dimClientes].[ID_cliente].[All]" allUniqueName="[dimClientes].[ID_cliente].[All]" dimensionUniqueName="[dimClientes]" displayFolder="" count="2" memberValueDatatype="130" unbalanced="0"/>
    <cacheHierarchy uniqueName="[dimClientes].[cliente]" caption="cliente" attribute="1" defaultMemberUniqueName="[dimClientes].[cliente].[All]" allUniqueName="[dimClientes].[cliente].[All]" dimensionUniqueName="[dimClientes]" displayFolder="" count="2" memberValueDatatype="130" unbalanced="0"/>
    <cacheHierarchy uniqueName="[dimClientes].[ciudad]" caption="ciudad" attribute="1" defaultMemberUniqueName="[dimClientes].[ciudad].[All]" allUniqueName="[dimClientes].[ciudad].[All]" dimensionUniqueName="[dimClientes]" displayFolder="" count="2" memberValueDatatype="130" unbalanced="0">
      <fieldsUsage count="2">
        <fieldUsage x="-1"/>
        <fieldUsage x="4"/>
      </fieldsUsage>
    </cacheHierarchy>
    <cacheHierarchy uniqueName="[dimClientes].[IDS_cliente]" caption="IDS_cliente" attribute="1" defaultMemberUniqueName="[dimClientes].[IDS_cliente].[All]" allUniqueName="[dimClientes].[IDS_cliente].[All]" dimensionUniqueName="[dimClientes]" displayFolder="" count="2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2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>
      <fieldsUsage count="2">
        <fieldUsage x="-1"/>
        <fieldUsage x="3"/>
      </fieldsUsage>
    </cacheHierarchy>
    <cacheHierarchy uniqueName="[dimFechas].[mesAño]" caption="mesAño" attribute="1" time="1" defaultMemberUniqueName="[dimFechas].[mesAño].[All]" allUniqueName="[dimFechas].[mesAño].[All]" dimensionUniqueName="[dimFechas]" displayFolder="" count="2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2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2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2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2" memberValueDatatype="130" unbalanced="0">
      <fieldsUsage count="2">
        <fieldUsage x="-1"/>
        <fieldUsage x="1"/>
      </fieldsUsage>
    </cacheHierarchy>
    <cacheHierarchy uniqueName="[dimFechas].[Trim]" caption="Trim" attribute="1" time="1" defaultMemberUniqueName="[dimFechas].[Trim].[All]" allUniqueName="[dimFechas].[Trim].[All]" dimensionUniqueName="[dimFechas]" displayFolder="" count="2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2" memberValueDatatype="130" unbalanced="0"/>
    <cacheHierarchy uniqueName="[dimProductos].[producto]" caption="producto" attribute="1" defaultMemberUniqueName="[dimProductos].[producto].[All]" allUniqueName="[dimProductos].[producto].[All]" dimensionUniqueName="[dimProductos]" displayFolder="" count="2" memberValueDatatype="130" unbalanced="0">
      <fieldsUsage count="2">
        <fieldUsage x="-1"/>
        <fieldUsage x="0"/>
      </fieldsUsage>
    </cacheHierarchy>
    <cacheHierarchy uniqueName="[dimProductos].[familia]" caption="familia" attribute="1" defaultMemberUniqueName="[dimProductos].[familia].[All]" allUniqueName="[dimProductos].[familia].[All]" dimensionUniqueName="[dimProductos]" displayFolder="" count="2" memberValueDatatype="130" unbalanced="0"/>
    <cacheHierarchy uniqueName="[dimProductos].[volumen]" caption="volumen" attribute="1" defaultMemberUniqueName="[dimProductos].[volumen].[All]" allUniqueName="[dimProductos].[volumen].[All]" dimensionUniqueName="[dimProductos]" displayFolder="" count="2" memberValueDatatype="20" unbalanced="0"/>
    <cacheHierarchy uniqueName="[dimProductos].[IDS_producto]" caption="IDS_producto" attribute="1" defaultMemberUniqueName="[dimProductos].[IDS_producto].[All]" allUniqueName="[dimProductos].[IDS_producto].[All]" dimensionUniqueName="[dimProductos]" displayFolder="" count="2" memberValueDatatype="20" unbalanced="0"/>
    <cacheHierarchy uniqueName="[factExpediciones].[ID_exp]" caption="ID_exp" attribute="1" defaultMemberUniqueName="[factExpediciones].[ID_exp].[All]" allUniqueName="[factExpediciones].[ID_exp].[All]" dimensionUniqueName="[factExpediciones]" displayFolder="" count="2" memberValueDatatype="130" unbalanced="0"/>
    <cacheHierarchy uniqueName="[factExpediciones].[fechaPedido]" caption="fechaPedido" attribute="1" time="1" defaultMemberUniqueName="[factExpediciones].[fechaPedido].[All]" allUniqueName="[factExpediciones].[fechaPedido].[All]" dimensionUniqueName="[factExpediciones]" displayFolder="" count="2" memberValueDatatype="7" unbalanced="0"/>
    <cacheHierarchy uniqueName="[factExpediciones].[min_retraso]" caption="min_retraso" attribute="1" defaultMemberUniqueName="[factExpediciones].[min_retraso].[All]" allUniqueName="[factExpediciones].[min_retraso].[All]" dimensionUniqueName="[factExpediciones]" displayFolder="" count="2" memberValueDatatype="20" unbalanced="0"/>
    <cacheHierarchy uniqueName="[factExpediciones].[kms_exp]" caption="kms_exp" attribute="1" defaultMemberUniqueName="[factExpediciones].[kms_exp].[All]" allUniqueName="[factExpediciones].[kms_exp].[All]" dimensionUniqueName="[factExpediciones]" displayFolder="" count="2" memberValueDatatype="20" unbalanced="0"/>
    <cacheHierarchy uniqueName="[factExpediciones].[IDS_camion]" caption="IDS_camion" attribute="1" defaultMemberUniqueName="[factExpediciones].[IDS_camion].[All]" allUniqueName="[factExpediciones].[IDS_camion].[All]" dimensionUniqueName="[factExpediciones]" displayFolder="" count="2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2" memberValueDatatype="7" unbalanced="0"/>
    <cacheHierarchy uniqueName="[factPedidos].[uds]" caption="uds" attribute="1" defaultMemberUniqueName="[factPedidos].[uds].[All]" allUniqueName="[factPedidos].[uds].[All]" dimensionUniqueName="[factPedidos]" displayFolder="" count="2" memberValueDatatype="20" unbalanced="0"/>
    <cacheHierarchy uniqueName="[factPedidos].[euros_ud]" caption="euros_ud" attribute="1" defaultMemberUniqueName="[factPedidos].[euros_ud].[All]" allUniqueName="[factPedidos].[euros_ud].[All]" dimensionUniqueName="[factPedidos]" displayFolder="" count="2" memberValueDatatype="5" unbalanced="0"/>
    <cacheHierarchy uniqueName="[factPedidos].[IDS_cliente]" caption="IDS_cliente" attribute="1" defaultMemberUniqueName="[factPedidos].[IDS_cliente].[All]" allUniqueName="[factPedidos].[IDS_cliente].[All]" dimensionUniqueName="[factPedidos]" displayFolder="" count="2" memberValueDatatype="20" unbalanced="0"/>
    <cacheHierarchy uniqueName="[factPedidos].[IDS_producto]" caption="IDS_producto" attribute="1" defaultMemberUniqueName="[factPedidos].[IDS_producto].[All]" allUniqueName="[factPedidos].[IDS_producto].[All]" dimensionUniqueName="[factPedidos]" displayFolder="" count="2" memberValueDatatype="20" unbalanced="0"/>
    <cacheHierarchy uniqueName="[factPedidos].[conTransporte]" caption="conTransporte" attribute="1" defaultMemberUniqueName="[factPedidos].[conTransporte].[All]" allUniqueName="[factPedidos].[conTransporte].[All]" dimensionUniqueName="[factPedidos]" displayFolder="" count="2" memberValueDatatype="20" unbalanced="0"/>
    <cacheHierarchy uniqueName="[Measures].[Suma de uds]" caption="Suma de uds" measure="1" displayFolder="" measureGroup="factPedido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Vol Prod Vendidos]" caption="Vol Prod Vendidos" measure="1" displayFolder="" measureGroup="factPedidos" count="0"/>
    <cacheHierarchy uniqueName="[Measures].[Vol Prod Vendidos transportados]" caption="Vol Prod Vendidos transportados" measure="1" displayFolder="" measureGroup="factPedidos" count="0" oneField="1">
      <fieldsUsage count="1">
        <fieldUsage x="2"/>
      </fieldsUsage>
    </cacheHierarchy>
    <cacheHierarchy uniqueName="[Measures].[Ud Prod vendido transportado]" caption="Ud Prod vendido transportado" measure="1" displayFolder="" measureGroup="factPedidos" count="0"/>
    <cacheHierarchy uniqueName="[Measures].[Minutos retraso]" caption="Minutos retraso" measure="1" displayFolder="" measureGroup="factExpediciones" count="0"/>
    <cacheHierarchy uniqueName="[Measures].[Minutos retraso n-1]" caption="Minutos retraso n-1" measure="1" displayFolder="" measureGroup="factExpediciones" count="0"/>
    <cacheHierarchy uniqueName="[Measures].[__XL_Count dimCamiones]" caption="__XL_Count dimCamiones" measure="1" displayFolder="" measureGroup="dimCamiones" count="0" hidden="1"/>
    <cacheHierarchy uniqueName="[Measures].[__XL_Count dimClientes]" caption="__XL_Count dimClientes" measure="1" displayFolder="" measureGroup="dimClientes" count="0" hidden="1"/>
    <cacheHierarchy uniqueName="[Measures].[__XL_Count dimProductos]" caption="__XL_Count dimProductos" measure="1" displayFolder="" measureGroup="dimProductos" count="0" hidden="1"/>
    <cacheHierarchy uniqueName="[Measures].[__XL_Count factExpediciones]" caption="__XL_Count factExpediciones" measure="1" displayFolder="" measureGroup="factExpediciones" count="0" hidden="1"/>
    <cacheHierarchy uniqueName="[Measures].[__XL_Count factPedidos]" caption="__XL_Count factPedidos" measure="1" displayFolder="" measureGroup="factPedido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dimensions count="7">
    <dimension name="dimCamiones" uniqueName="[dimCamiones]" caption="dimCamiones"/>
    <dimension name="dimClientes" uniqueName="[dimClientes]" caption="dimClientes"/>
    <dimension name="dimFechas" uniqueName="[dimFechas]" caption="dimFechas"/>
    <dimension name="dimProductos" uniqueName="[dimProductos]" caption="dimProductos"/>
    <dimension name="factExpediciones" uniqueName="[factExpediciones]" caption="factExpediciones"/>
    <dimension name="factPedidos" uniqueName="[factPedidos]" caption="factPedidos"/>
    <dimension measure="1" name="Measures" uniqueName="[Measures]" caption="Measures"/>
  </dimensions>
  <measureGroups count="6">
    <measureGroup name="dimCamiones" caption="dimCamiones"/>
    <measureGroup name="dimClientes" caption="dimClientes"/>
    <measureGroup name="dimFechas" caption="dimFechas"/>
    <measureGroup name="dimProductos" caption="dimProductos"/>
    <measureGroup name="factExpediciones" caption="factExpediciones"/>
    <measureGroup name="factPedidos" caption="factPedidos"/>
  </measureGroups>
  <maps count="11">
    <map measureGroup="0" dimension="0"/>
    <map measureGroup="1" dimension="1"/>
    <map measureGroup="2" dimension="2"/>
    <map measureGroup="3" dimension="3"/>
    <map measureGroup="4" dimension="0"/>
    <map measureGroup="4" dimension="2"/>
    <map measureGroup="4" dimension="4"/>
    <map measureGroup="5" dimension="1"/>
    <map measureGroup="5" dimension="2"/>
    <map measureGroup="5" dimension="3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linkedin" refreshedDate="45511.348923726851" backgroundQuery="1" createdVersion="3" refreshedVersion="8" minRefreshableVersion="3" recordCount="0" supportSubquery="1" supportAdvancedDrill="1">
  <cacheSource type="external" connectionId="7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4">
    <cacheHierarchy uniqueName="[dimCamiones].[ID_camion]" caption="ID_camion" attribute="1" defaultMemberUniqueName="[dimCamiones].[ID_camion].[All]" allUniqueName="[dimCamiones].[ID_camion].[All]" dimensionUniqueName="[dimCamiones]" displayFolder="" count="0" memberValueDatatype="130" unbalanced="0"/>
    <cacheHierarchy uniqueName="[dimCamiones].[conductor]" caption="conductor" attribute="1" defaultMemberUniqueName="[dimCamiones].[conductor].[All]" allUniqueName="[dimCamiones].[conductor].[All]" dimensionUniqueName="[dimCamiones]" displayFolder="" count="0" memberValueDatatype="130" unbalanced="0"/>
    <cacheHierarchy uniqueName="[dimCamiones].[IDS_camion]" caption="IDS_camion" attribute="1" defaultMemberUniqueName="[dimCamiones].[IDS_camion].[All]" allUniqueName="[dimCamiones].[IDS_camion].[All]" dimensionUniqueName="[dimCamiones]" displayFolder="" count="0" memberValueDatatype="20" unbalanced="0"/>
    <cacheHierarchy uniqueName="[dimClientes].[ID_cliente]" caption="ID_cliente" attribute="1" defaultMemberUniqueName="[dimClientes].[ID_cliente].[All]" allUniqueName="[dimClientes].[ID_cliente].[All]" dimensionUniqueName="[dimClientes]" displayFolder="" count="0" memberValueDatatype="130" unbalanced="0"/>
    <cacheHierarchy uniqueName="[dimClientes].[cliente]" caption="cliente" attribute="1" defaultMemberUniqueName="[dimClientes].[cliente].[All]" allUniqueName="[dimClientes].[cliente].[All]" dimensionUniqueName="[dimClientes]" displayFolder="" count="0" memberValueDatatype="130" unbalanced="0"/>
    <cacheHierarchy uniqueName="[dimClientes].[ciudad]" caption="ciudad" attribute="1" defaultMemberUniqueName="[dimClientes].[ciudad].[All]" allUniqueName="[dimClientes].[ciudad].[All]" dimensionUniqueName="[dimClientes]" displayFolder="" count="2" memberValueDatatype="130" unbalanced="0"/>
    <cacheHierarchy uniqueName="[dimClientes].[IDS_cliente]" caption="IDS_cliente" attribute="1" defaultMemberUniqueName="[dimClientes].[IDS_cliente].[All]" allUniqueName="[dimClientes].[IDS_cliente].[All]" dimensionUniqueName="[dimClientes]" displayFolder="" count="0" memberValueDatatype="20" unbalanced="0"/>
    <cacheHierarchy uniqueName="[dimFechas].[fecha]" caption="fecha" attribute="1" time="1" keyAttribute="1" defaultMemberUniqueName="[dimFechas].[fecha].[All]" allUniqueName="[dimFechas].[fecha].[All]" dimensionUniqueName="[dimFechas]" displayFolder="" count="0" memberValueDatatype="7" unbalanced="0"/>
    <cacheHierarchy uniqueName="[dimFechas].[año]" caption="año" attribute="1" time="1" defaultMemberUniqueName="[dimFechas].[año].[All]" allUniqueName="[dimFechas].[año].[All]" dimensionUniqueName="[dimFechas]" displayFolder="" count="2" memberValueDatatype="20" unbalanced="0"/>
    <cacheHierarchy uniqueName="[dimFechas].[mesAño]" caption="mesAño" attribute="1" time="1" defaultMemberUniqueName="[dimFechas].[mesAño].[All]" allUniqueName="[dimFechas].[mesAño].[All]" dimensionUniqueName="[dimFechas]" displayFolder="" count="0" memberValueDatatype="130" unbalanced="0"/>
    <cacheHierarchy uniqueName="[dimFechas].[AñoMes]" caption="AñoMes" attribute="1" time="1" defaultMemberUniqueName="[dimFechas].[AñoMes].[All]" allUniqueName="[dimFechas].[AñoMes].[All]" dimensionUniqueName="[dimFechas]" displayFolder="" count="0" memberValueDatatype="20" unbalanced="0"/>
    <cacheHierarchy uniqueName="[dimFechas].[nMes]" caption="nMes" attribute="1" time="1" defaultMemberUniqueName="[dimFechas].[nMes].[All]" allUniqueName="[dimFechas].[nMes].[All]" dimensionUniqueName="[dimFechas]" displayFolder="" count="0" memberValueDatatype="20" unbalanced="0"/>
    <cacheHierarchy uniqueName="[dimFechas].[mes]" caption="mes" attribute="1" time="1" defaultMemberUniqueName="[dimFechas].[mes].[All]" allUniqueName="[dimFechas].[mes].[All]" dimensionUniqueName="[dimFechas]" displayFolder="" count="2" memberValueDatatype="130" unbalanced="0"/>
    <cacheHierarchy uniqueName="[dimFechas].[mesCorto]" caption="mesCorto" attribute="1" time="1" defaultMemberUniqueName="[dimFechas].[mesCorto].[All]" allUniqueName="[dimFechas].[mesCorto].[All]" dimensionUniqueName="[dimFechas]" displayFolder="" count="0" memberValueDatatype="130" unbalanced="0"/>
    <cacheHierarchy uniqueName="[dimFechas].[Trim]" caption="Trim" attribute="1" time="1" defaultMemberUniqueName="[dimFechas].[Trim].[All]" allUniqueName="[dimFechas].[Trim].[All]" dimensionUniqueName="[dimFechas]" displayFolder="" count="0" memberValueDatatype="130" unbalanced="0"/>
    <cacheHierarchy uniqueName="[dimProductos].[ID_producto]" caption="ID_producto" attribute="1" defaultMemberUniqueName="[dimProductos].[ID_producto].[All]" allUniqueName="[dimProductos].[ID_producto].[All]" dimensionUniqueName="[dimProductos]" displayFolder="" count="0" memberValueDatatype="130" unbalanced="0"/>
    <cacheHierarchy uniqueName="[dimProductos].[producto]" caption="producto" attribute="1" defaultMemberUniqueName="[dimProductos].[producto].[All]" allUniqueName="[dimProductos].[producto].[All]" dimensionUniqueName="[dimProductos]" displayFolder="" count="0" memberValueDatatype="130" unbalanced="0"/>
    <cacheHierarchy uniqueName="[dimProductos].[familia]" caption="familia" attribute="1" defaultMemberUniqueName="[dimProductos].[familia].[All]" allUniqueName="[dimProductos].[familia].[All]" dimensionUniqueName="[dimProductos]" displayFolder="" count="2" memberValueDatatype="130" unbalanced="0"/>
    <cacheHierarchy uniqueName="[dimProductos].[volumen]" caption="volumen" attribute="1" defaultMemberUniqueName="[dimProductos].[volumen].[All]" allUniqueName="[dimProductos].[volumen].[All]" dimensionUniqueName="[dimProductos]" displayFolder="" count="0" memberValueDatatype="20" unbalanced="0"/>
    <cacheHierarchy uniqueName="[dimProductos].[IDS_producto]" caption="IDS_producto" attribute="1" defaultMemberUniqueName="[dimProductos].[IDS_producto].[All]" allUniqueName="[dimProductos].[IDS_producto].[All]" dimensionUniqueName="[dimProductos]" displayFolder="" count="0" memberValueDatatype="20" unbalanced="0"/>
    <cacheHierarchy uniqueName="[factExpediciones].[ID_exp]" caption="ID_exp" attribute="1" defaultMemberUniqueName="[factExpediciones].[ID_exp].[All]" allUniqueName="[factExpediciones].[ID_exp].[All]" dimensionUniqueName="[factExpediciones]" displayFolder="" count="0" memberValueDatatype="130" unbalanced="0"/>
    <cacheHierarchy uniqueName="[factExpediciones].[fechaPedido]" caption="fechaPedido" attribute="1" time="1" defaultMemberUniqueName="[factExpediciones].[fechaPedido].[All]" allUniqueName="[factExpediciones].[fechaPedido].[All]" dimensionUniqueName="[factExpediciones]" displayFolder="" count="0" memberValueDatatype="7" unbalanced="0"/>
    <cacheHierarchy uniqueName="[factExpediciones].[min_retraso]" caption="min_retraso" attribute="1" defaultMemberUniqueName="[factExpediciones].[min_retraso].[All]" allUniqueName="[factExpediciones].[min_retraso].[All]" dimensionUniqueName="[factExpediciones]" displayFolder="" count="0" memberValueDatatype="20" unbalanced="0"/>
    <cacheHierarchy uniqueName="[factExpediciones].[kms_exp]" caption="kms_exp" attribute="1" defaultMemberUniqueName="[factExpediciones].[kms_exp].[All]" allUniqueName="[factExpediciones].[kms_exp].[All]" dimensionUniqueName="[factExpediciones]" displayFolder="" count="0" memberValueDatatype="20" unbalanced="0"/>
    <cacheHierarchy uniqueName="[factExpediciones].[IDS_camion]" caption="IDS_camion" attribute="1" defaultMemberUniqueName="[factExpediciones].[IDS_camion].[All]" allUniqueName="[factExpediciones].[IDS_camion].[All]" dimensionUniqueName="[factExpediciones]" displayFolder="" count="0" memberValueDatatype="20" unbalanced="0"/>
    <cacheHierarchy uniqueName="[factPedidos].[fechaPedido]" caption="fechaPedido" attribute="1" time="1" defaultMemberUniqueName="[factPedidos].[fechaPedido].[All]" allUniqueName="[factPedidos].[fechaPedido].[All]" dimensionUniqueName="[factPedidos]" displayFolder="" count="0" memberValueDatatype="7" unbalanced="0"/>
    <cacheHierarchy uniqueName="[factPedidos].[uds]" caption="uds" attribute="1" defaultMemberUniqueName="[factPedidos].[uds].[All]" allUniqueName="[factPedidos].[uds].[All]" dimensionUniqueName="[factPedidos]" displayFolder="" count="0" memberValueDatatype="20" unbalanced="0"/>
    <cacheHierarchy uniqueName="[factPedidos].[euros_ud]" caption="euros_ud" attribute="1" defaultMemberUniqueName="[factPedidos].[euros_ud].[All]" allUniqueName="[factPedidos].[euros_ud].[All]" dimensionUniqueName="[factPedidos]" displayFolder="" count="0" memberValueDatatype="5" unbalanced="0"/>
    <cacheHierarchy uniqueName="[factPedidos].[IDS_cliente]" caption="IDS_cliente" attribute="1" defaultMemberUniqueName="[factPedidos].[IDS_cliente].[All]" allUniqueName="[factPedidos].[IDS_cliente].[All]" dimensionUniqueName="[factPedidos]" displayFolder="" count="0" memberValueDatatype="20" unbalanced="0"/>
    <cacheHierarchy uniqueName="[factPedidos].[IDS_producto]" caption="IDS_producto" attribute="1" defaultMemberUniqueName="[factPedidos].[IDS_producto].[All]" allUniqueName="[factPedidos].[IDS_producto].[All]" dimensionUniqueName="[factPedidos]" displayFolder="" count="0" memberValueDatatype="20" unbalanced="0"/>
    <cacheHierarchy uniqueName="[factPedidos].[conTransporte]" caption="conTransporte" attribute="1" defaultMemberUniqueName="[factPedidos].[conTransporte].[All]" allUniqueName="[factPedidos].[conTransporte].[All]" dimensionUniqueName="[factPedidos]" displayFolder="" count="0" memberValueDatatype="20" unbalanced="0"/>
    <cacheHierarchy uniqueName="[Measures].[Suma de uds]" caption="Suma de uds" measure="1" displayFolder="" measureGroup="factPedidos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Vol Prod Vendidos]" caption="Vol Prod Vendidos" measure="1" displayFolder="" measureGroup="factPedidos" count="0"/>
    <cacheHierarchy uniqueName="[Measures].[Vol Prod Vendidos transportados]" caption="Vol Prod Vendidos transportados" measure="1" displayFolder="" measureGroup="factPedidos" count="0"/>
    <cacheHierarchy uniqueName="[Measures].[Ud Prod vendido transportado]" caption="Ud Prod vendido transportado" measure="1" displayFolder="" measureGroup="factPedidos" count="0"/>
    <cacheHierarchy uniqueName="[Measures].[Minutos retraso]" caption="Minutos retraso" measure="1" displayFolder="" measureGroup="factExpediciones" count="0"/>
    <cacheHierarchy uniqueName="[Measures].[Minutos retraso n-1]" caption="Minutos retraso n-1" measure="1" displayFolder="" measureGroup="factExpediciones" count="0"/>
    <cacheHierarchy uniqueName="[Measures].[__XL_Count dimCamiones]" caption="__XL_Count dimCamiones" measure="1" displayFolder="" measureGroup="dimCamiones" count="0" hidden="1"/>
    <cacheHierarchy uniqueName="[Measures].[__XL_Count dimClientes]" caption="__XL_Count dimClientes" measure="1" displayFolder="" measureGroup="dimClientes" count="0" hidden="1"/>
    <cacheHierarchy uniqueName="[Measures].[__XL_Count dimProductos]" caption="__XL_Count dimProductos" measure="1" displayFolder="" measureGroup="dimProductos" count="0" hidden="1"/>
    <cacheHierarchy uniqueName="[Measures].[__XL_Count factExpediciones]" caption="__XL_Count factExpediciones" measure="1" displayFolder="" measureGroup="factExpediciones" count="0" hidden="1"/>
    <cacheHierarchy uniqueName="[Measures].[__XL_Count factPedidos]" caption="__XL_Count factPedidos" measure="1" displayFolder="" measureGroup="factPedidos" count="0" hidden="1"/>
    <cacheHierarchy uniqueName="[Measures].[__XL_Count dimFechas]" caption="__XL_Count dimFechas" measure="1" displayFolder="" measureGroup="dimFecha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812110081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6" cacheId="111" applyNumberFormats="0" applyBorderFormats="0" applyFontFormats="0" applyPatternFormats="0" applyAlignmentFormats="0" applyWidthHeightFormats="1" dataCaption="Valores" tag="e3c07c18-a7b2-4b54-ae09-54b4bd9ac6af" updatedVersion="8" minRefreshableVersion="3" useAutoFormatting="1" subtotalHiddenItems="1" itemPrintTitles="1" createdVersion="8" indent="0" outline="1" outlineData="1" multipleFieldFilters="0" chartFormat="16">
  <location ref="J9:K22" firstHeaderRow="1" firstDataRow="1" firstDataCol="1"/>
  <pivotFields count="5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2" subtotal="count" baseField="0" baseItem="0" numFmtId="169"/>
  </dataField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dimClientes].[ciudad].&amp;[Alicante]"/>
        <member name="[dimClientes].[ciudad].&amp;[Gerona]"/>
        <member name="[dimClientes].[ciudad].&amp;[Murcia]"/>
        <member name="[dimClientes].[ciudad].&amp;[Sevilla]"/>
        <member name="[dimClientes].[ciudad].&amp;[Teruel]"/>
      </members>
    </pivotHierarchy>
    <pivotHierarchy dragToData="1"/>
    <pivotHierarchy dragToData="1"/>
    <pivotHierarchy multipleItemSelectionAllowed="1" dragToData="1">
      <members count="1" level="1">
        <member name="[dimFechas].[año].&amp;[2024]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Productos]"/>
        <x15:activeTabTopLevelEntity name="[dimFech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Dinámica5" cacheId="108" applyNumberFormats="0" applyBorderFormats="0" applyFontFormats="0" applyPatternFormats="0" applyAlignmentFormats="0" applyWidthHeightFormats="1" dataCaption="Valores" tag="a04750ae-5ed9-4c74-ab7f-964404f1a816" updatedVersion="8" minRefreshableVersion="3" useAutoFormatting="1" subtotalHiddenItems="1" itemPrintTitles="1" createdVersion="8" indent="0" outline="1" outlineData="1" multipleFieldFilters="0">
  <location ref="B9:C15" firstHeaderRow="1" firstDataRow="1" firstDataCol="1"/>
  <pivotFields count="4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sortType="descending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6">
    <i>
      <x v="1"/>
    </i>
    <i>
      <x v="2"/>
    </i>
    <i>
      <x v="3"/>
    </i>
    <i>
      <x v="4"/>
    </i>
    <i>
      <x/>
    </i>
    <i t="grand">
      <x/>
    </i>
  </rowItems>
  <colItems count="1">
    <i/>
  </colItems>
  <dataFields count="1">
    <dataField fld="2" subtotal="count" baseField="0" baseItem="0" numFmtId="169"/>
  </dataFields>
  <pivotHierarchies count="44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>
      <members count="1" level="1">
        <member name="[dimFechas].[año].&amp;[2024]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Productos]"/>
        <x15:activeTabTopLevelEntity name="[dimFechas]"/>
        <x15:activeTabTopLevelEntity name="[dim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TablaDinámica4" cacheId="110" applyNumberFormats="0" applyBorderFormats="0" applyFontFormats="0" applyPatternFormats="0" applyAlignmentFormats="0" applyWidthHeightFormats="1" dataCaption="Valores" tag="7677079a-7f39-4a09-adbd-412fdab288af" updatedVersion="8" minRefreshableVersion="3" useAutoFormatting="1" subtotalHiddenItems="1" itemPrintTitles="1" createdVersion="8" indent="0" outline="1" outlineData="1" multipleFieldFilters="0" chartFormat="5">
  <location ref="S9:U13" firstHeaderRow="0" firstDataRow="1" firstDataCol="1"/>
  <pivotFields count="6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 numFmtId="168"/>
    <dataField fld="2" subtotal="count" baseField="0" baseItem="0" numFmtId="168"/>
  </dataFields>
  <chartFormats count="2"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dimClientes].[ciudad].&amp;[Alicante]"/>
        <member name="[dimClientes].[ciudad].&amp;[Gerona]"/>
        <member name="[dimClientes].[ciudad].&amp;[Murcia]"/>
        <member name="[dimClientes].[ciudad].&amp;[Sevilla]"/>
        <member name="[dimClientes].[ciudad].&amp;[Teruel]"/>
      </members>
    </pivotHierarchy>
    <pivotHierarchy dragToData="1"/>
    <pivotHierarchy dragToData="1"/>
    <pivotHierarchy multipleItemSelectionAllowed="1" dragToData="1">
      <members count="1" level="1">
        <member name="[dimFechas].[año].&amp;[2024]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count" id="1" iMeasureHier="34">
      <autoFilter ref="A1">
        <filterColumn colId="0">
          <top10 val="10" filterVal="10"/>
        </filterColumn>
      </autoFilter>
    </filter>
    <filter fld="1" type="count" id="2" iMeasureHier="35">
      <autoFilter ref="A1">
        <filterColumn colId="0">
          <top10 val="5" filterVal="5"/>
        </filterColumn>
      </autoFilter>
    </filter>
  </filters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Productos]"/>
        <x15:activeTabTopLevelEntity name="[dimFechas]"/>
        <x15:activeTabTopLevelEntity name="[dimClientes]"/>
        <x15:activeTabTopLevelEntity name="[factExpedi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TablaDinámica3" cacheId="109" applyNumberFormats="0" applyBorderFormats="0" applyFontFormats="0" applyPatternFormats="0" applyAlignmentFormats="0" applyWidthHeightFormats="1" dataCaption="Valores" tag="419ed7fa-ee35-4526-b4b9-973c92ba39c6" updatedVersion="8" minRefreshableVersion="3" useAutoFormatting="1" subtotalHiddenItems="1" itemPrintTitles="1" createdVersion="8" indent="0" outline="1" outlineData="1" multipleFieldFilters="0" chartFormat="18">
  <location ref="N9:O20" firstHeaderRow="1" firstDataRow="1" firstDataCol="1"/>
  <pivotFields count="4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1">
    <i>
      <x v="5"/>
    </i>
    <i>
      <x v="6"/>
    </i>
    <i>
      <x/>
    </i>
    <i>
      <x v="8"/>
    </i>
    <i>
      <x v="1"/>
    </i>
    <i>
      <x v="3"/>
    </i>
    <i>
      <x v="9"/>
    </i>
    <i>
      <x v="7"/>
    </i>
    <i>
      <x v="2"/>
    </i>
    <i>
      <x v="4"/>
    </i>
    <i t="grand">
      <x/>
    </i>
  </rowItems>
  <colItems count="1">
    <i/>
  </colItems>
  <dataFields count="1">
    <dataField fld="0" subtotal="count" baseField="0" baseItem="0" numFmtId="167"/>
  </dataFields>
  <chartFormats count="1"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dimClientes].[ciudad].&amp;[Alicante]"/>
        <member name="[dimClientes].[ciudad].&amp;[Gerona]"/>
        <member name="[dimClientes].[ciudad].&amp;[Murcia]"/>
        <member name="[dimClientes].[ciudad].&amp;[Sevilla]"/>
        <member name="[dimClientes].[ciudad].&amp;[Teruel]"/>
      </members>
    </pivotHierarchy>
    <pivotHierarchy dragToData="1"/>
    <pivotHierarchy dragToData="1"/>
    <pivotHierarchy multipleItemSelectionAllowed="1" dragToData="1">
      <members count="1" level="1">
        <member name="[dimFechas].[año].&amp;[2024]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Pedidos]"/>
        <x15:activeTabTopLevelEntity name="[dimProductos]"/>
        <x15:activeTabTopLevelEntity name="[dimFech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" sourceName="[dimFechas].[año]">
  <pivotTables>
    <pivotTable tabId="1" name="TablaDinámica3"/>
    <pivotTable tabId="1" name="TablaDinámica4"/>
    <pivotTable tabId="1" name="TablaDinámica5"/>
    <pivotTable tabId="1" name="TablaDinámica6"/>
  </pivotTables>
  <data>
    <olap pivotCacheId="812110081">
      <levels count="2">
        <level uniqueName="[dimFechas].[año].[(All)]" sourceCaption="(All)" count="0"/>
        <level uniqueName="[dimFechas].[año].[año]" sourceCaption="año" count="2">
          <ranges>
            <range startItem="0">
              <i n="[dimFechas].[año].&amp;[2023]" c="2023"/>
              <i n="[dimFechas].[año].&amp;[2024]" c="2024"/>
            </range>
          </ranges>
        </level>
      </levels>
      <selections count="1">
        <selection n="[dimFechas].[año].&amp;[2024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mFechas].[año].[año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" sourceName="[dimFechas].[mes]">
  <pivotTables>
    <pivotTable tabId="1" name="TablaDinámica5"/>
    <pivotTable tabId="1" name="TablaDinámica3"/>
    <pivotTable tabId="1" name="TablaDinámica4"/>
    <pivotTable tabId="1" name="TablaDinámica6"/>
  </pivotTables>
  <data>
    <olap pivotCacheId="812110081">
      <levels count="2">
        <level uniqueName="[dimFechas].[mes].[(All)]" sourceCaption="(All)" count="0"/>
        <level uniqueName="[dimFechas].[mes].[mes]" sourceCaption="mes" count="12">
          <ranges>
            <range startItem="0">
              <i n="[dimFechas].[mes].&amp;[Ene]" c="Ene"/>
              <i n="[dimFechas].[mes].&amp;[Feb]" c="Feb"/>
              <i n="[dimFechas].[mes].&amp;[Mar]" c="Mar"/>
              <i n="[dimFechas].[mes].&amp;[Abr]" c="Abr"/>
              <i n="[dimFechas].[mes].&amp;[May]" c="May"/>
              <i n="[dimFechas].[mes].&amp;[Jun]" c="Jun"/>
              <i n="[dimFechas].[mes].&amp;[Jul]" c="Jul"/>
              <i n="[dimFechas].[mes].&amp;[Ago]" c="Ago"/>
              <i n="[dimFechas].[mes].&amp;[Sep]" c="Sep"/>
              <i n="[dimFechas].[mes].&amp;[Oct]" c="Oct"/>
              <i n="[dimFechas].[mes].&amp;[Nov]" c="Nov"/>
              <i n="[dimFechas].[mes].&amp;[Dic]" c="Dic"/>
            </range>
          </ranges>
        </level>
      </levels>
      <selections count="1">
        <selection n="[dimFechas].[mes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mFechas].[mes].[mes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familia" sourceName="[dimProductos].[familia]">
  <pivotTables>
    <pivotTable tabId="1" name="TablaDinámica5"/>
    <pivotTable tabId="1" name="TablaDinámica3"/>
    <pivotTable tabId="1" name="TablaDinámica4"/>
    <pivotTable tabId="1" name="TablaDinámica6"/>
  </pivotTables>
  <data>
    <olap pivotCacheId="812110081">
      <levels count="2">
        <level uniqueName="[dimProductos].[familia].[(All)]" sourceCaption="(All)" count="0"/>
        <level uniqueName="[dimProductos].[familia].[familia]" sourceCaption="familia" count="6">
          <ranges>
            <range startItem="0">
              <i n="[dimProductos].[familia].&amp;[Accesorios]" c="Accesorios"/>
              <i n="[dimProductos].[familia].&amp;[Confección]" c="Confección"/>
              <i n="[dimProductos].[familia].&amp;[Eletrodom.]" c="Eletrodom."/>
              <i n="[dimProductos].[familia].&amp;[Informática]" c="Informática"/>
              <i n="[dimProductos].[familia].&amp;[Menaje]" c="Menaje"/>
              <i n="[dimProductos].[familia].&amp;[Otros]" c="Otros"/>
            </range>
          </ranges>
        </level>
      </levels>
      <selections count="1">
        <selection n="[dimProductos].[familia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mProductos].[familia].[familia]" count="0"/>
      </x15:slicerCacheHideItemsWithNoData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ciudad" sourceName="[dimClientes].[ciudad]">
  <pivotTables>
    <pivotTable tabId="1" name="TablaDinámica5"/>
    <pivotTable tabId="1" name="TablaDinámica3"/>
    <pivotTable tabId="1" name="TablaDinámica4"/>
    <pivotTable tabId="1" name="TablaDinámica6"/>
  </pivotTables>
  <data>
    <olap pivotCacheId="812110081">
      <levels count="2">
        <level uniqueName="[dimClientes].[ciudad].[(All)]" sourceCaption="(All)" count="0"/>
        <level uniqueName="[dimClientes].[ciudad].[ciudad]" sourceCaption="ciudad" count="7">
          <ranges>
            <range startItem="0">
              <i n="[dimClientes].[ciudad].&amp;[Albacete]" c="Albacete"/>
              <i n="[dimClientes].[ciudad].&amp;[Alicante]" c="Alicante"/>
              <i n="[dimClientes].[ciudad].&amp;[Gerona]" c="Gerona"/>
              <i n="[dimClientes].[ciudad].&amp;[Murcia]" c="Murcia"/>
              <i n="[dimClientes].[ciudad].&amp;[Sevilla]" c="Sevilla"/>
              <i n="[dimClientes].[ciudad].&amp;[Teruel]" c="Teruel"/>
              <i n="[dimClientes].[ciudad].&amp;[Valencia]" c="Valencia"/>
            </range>
          </ranges>
        </level>
      </levels>
      <selections count="5">
        <selection n="[dimClientes].[ciudad].&amp;[Alicante]"/>
        <selection n="[dimClientes].[ciudad].&amp;[Gerona]"/>
        <selection n="[dimClientes].[ciudad].&amp;[Murcia]"/>
        <selection n="[dimClientes].[ciudad].&amp;[Sevilla]"/>
        <selection n="[dimClientes].[ciudad].&amp;[Terue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imClientes].[ciudad].[ciudad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" cache="SegmentaciónDeDatos_año" caption="año" columnCount="2" showCaption="0" level="1" style="Mi_estilo" rowHeight="249238"/>
  <slicer name="mes" cache="SegmentaciónDeDatos_mes" caption="mes" columnCount="12" showCaption="0" level="1" style="Mi_estilo" rowHeight="249238"/>
  <slicer name="familia" cache="SegmentaciónDeDatos_familia" caption="familia" showCaption="0" level="1" style="Mi_estilo" rowHeight="249238"/>
  <slicer name="ciudad" cache="SegmentaciónDeDatos_ciudad" caption="ciudad" showCaption="0" level="1" style="Mi_estilo" rowHeight="249238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1"/>
  <sheetViews>
    <sheetView zoomScale="78" zoomScaleNormal="78" workbookViewId="0">
      <selection activeCell="B10" sqref="B10"/>
    </sheetView>
  </sheetViews>
  <sheetFormatPr baseColWidth="10" defaultRowHeight="13.8"/>
  <cols>
    <col min="1" max="1" width="2.296875" customWidth="1"/>
    <col min="2" max="2" width="15.59765625" bestFit="1" customWidth="1"/>
    <col min="3" max="3" width="26.796875" bestFit="1" customWidth="1"/>
    <col min="4" max="5" width="1.5" customWidth="1"/>
    <col min="6" max="6" width="14.59765625" customWidth="1"/>
    <col min="7" max="7" width="18.796875" customWidth="1"/>
    <col min="8" max="9" width="1.59765625" customWidth="1"/>
    <col min="10" max="10" width="15.59765625" bestFit="1" customWidth="1"/>
    <col min="11" max="11" width="26.796875" bestFit="1" customWidth="1"/>
    <col min="12" max="13" width="2.296875" customWidth="1"/>
    <col min="14" max="14" width="15.59765625" bestFit="1" customWidth="1"/>
    <col min="15" max="15" width="24.3984375" bestFit="1" customWidth="1"/>
    <col min="16" max="16" width="2.09765625" customWidth="1"/>
    <col min="17" max="18" width="1.69921875" customWidth="1"/>
    <col min="19" max="19" width="15.59765625" bestFit="1" customWidth="1"/>
    <col min="20" max="20" width="16.09765625" bestFit="1" customWidth="1"/>
    <col min="21" max="21" width="13.09765625" bestFit="1" customWidth="1"/>
  </cols>
  <sheetData>
    <row r="1" spans="2:21" ht="66" customHeight="1"/>
    <row r="2" spans="2:21" ht="79.2" customHeight="1">
      <c r="B2" s="16" t="s">
        <v>12</v>
      </c>
      <c r="C2" s="16"/>
      <c r="D2" s="16"/>
      <c r="E2" s="16"/>
      <c r="F2" s="16"/>
      <c r="G2" s="16"/>
      <c r="J2" s="16" t="s">
        <v>13</v>
      </c>
      <c r="K2" s="17"/>
      <c r="L2" s="17"/>
      <c r="N2" s="16" t="s">
        <v>14</v>
      </c>
      <c r="O2" s="17"/>
      <c r="P2" s="17"/>
      <c r="S2" s="16" t="s">
        <v>15</v>
      </c>
      <c r="T2" s="17"/>
      <c r="U2" s="17"/>
    </row>
    <row r="4" spans="2:21">
      <c r="T4" s="3" t="s">
        <v>17</v>
      </c>
      <c r="U4" s="3" t="s">
        <v>18</v>
      </c>
    </row>
    <row r="5" spans="2:21">
      <c r="T5" s="4">
        <f>IFERROR(GETPIVOTDATA("[Measures].[Minutos retraso]",$S$9),0)</f>
        <v>56</v>
      </c>
      <c r="U5" s="4">
        <f>IFERROR(GETPIVOTDATA("[Measures].[Minutos retraso n-1]",$S$9),0)</f>
        <v>92</v>
      </c>
    </row>
    <row r="6" spans="2:21">
      <c r="C6" s="3" t="s">
        <v>19</v>
      </c>
      <c r="D6" s="3"/>
      <c r="E6" s="3"/>
      <c r="F6" s="3"/>
      <c r="G6" s="3"/>
      <c r="H6" s="3"/>
      <c r="N6" s="5"/>
      <c r="O6" s="3" t="s">
        <v>19</v>
      </c>
    </row>
    <row r="7" spans="2:21">
      <c r="C7" s="12">
        <f>GETPIVOTDATA("[Measures].[Vol Prod Vendidos transportados]",$B$9)</f>
        <v>417100</v>
      </c>
      <c r="D7" s="6"/>
      <c r="E7" s="6"/>
      <c r="F7" s="6"/>
      <c r="G7" s="6"/>
      <c r="H7" s="6"/>
      <c r="O7" s="9">
        <f>GETPIVOTDATA("[Measures].[Ud Prod vendido transportado]",$N$9)</f>
        <v>268</v>
      </c>
      <c r="T7" s="3" t="s">
        <v>20</v>
      </c>
      <c r="U7" s="7" cm="1">
        <f t="array" ref="U7">_xlfn.LET(
    _xlpm.actual, T5,
    _xlpm.anter, U5,
    _xlpm.Diferencia, _xlpm.actual - _xlpm.anter,
    _xlpm.Abs_anter, ABS(_xlpm.anter),
    _xlpm.Resultado, _xlfn.IFS(
        AND(_xlpm.actual &lt;&gt; 0, _xlpm.anter &lt;&gt; 0), _xlpm.Diferencia / _xlpm.Abs_anter,
        AND(_xlpm.actual = 0, _xlpm.anter = 0), 0,
        AND(_xlpm.actual &gt;= 0, _xlpm.anter &lt;= 0), 1,
        AND(_xlpm.actual &lt;= 0, _xlpm.anter &gt;= 0), -1
    ),
    _xlpm.Resultado
)</f>
        <v>-0.39130434782608697</v>
      </c>
    </row>
    <row r="9" spans="2:21">
      <c r="B9" s="1" t="s">
        <v>0</v>
      </c>
      <c r="C9" t="s">
        <v>31</v>
      </c>
      <c r="F9" s="13" t="s">
        <v>44</v>
      </c>
      <c r="J9" s="1" t="s">
        <v>0</v>
      </c>
      <c r="K9" t="s">
        <v>31</v>
      </c>
      <c r="N9" s="1" t="s">
        <v>0</v>
      </c>
      <c r="O9" t="s">
        <v>16</v>
      </c>
      <c r="S9" s="1" t="s">
        <v>0</v>
      </c>
      <c r="T9" t="s">
        <v>25</v>
      </c>
      <c r="U9" t="s">
        <v>24</v>
      </c>
    </row>
    <row r="10" spans="2:21">
      <c r="B10" s="2" t="s">
        <v>27</v>
      </c>
      <c r="C10" s="11">
        <v>174020</v>
      </c>
      <c r="F10" s="14" t="str">
        <f>IF(OR(B10="",B10="Total general"),"",B10)</f>
        <v>Gerona</v>
      </c>
      <c r="G10" s="15">
        <f>IF(OR(B10="",B10="Total general"),"",C10)</f>
        <v>174020</v>
      </c>
      <c r="J10" s="2" t="s">
        <v>32</v>
      </c>
      <c r="K10" s="11">
        <v>4500</v>
      </c>
      <c r="N10" s="2" t="s">
        <v>6</v>
      </c>
      <c r="O10" s="8">
        <v>53</v>
      </c>
      <c r="S10" s="2" t="s">
        <v>21</v>
      </c>
      <c r="T10" s="10">
        <v>55</v>
      </c>
      <c r="U10" s="10">
        <v>25</v>
      </c>
    </row>
    <row r="11" spans="2:21">
      <c r="B11" s="2" t="s">
        <v>28</v>
      </c>
      <c r="C11" s="11">
        <v>78180</v>
      </c>
      <c r="F11" s="14" t="str">
        <f t="shared" ref="F11:F61" si="0">IF(OR(B11="",B11="Total general"),"",B11)</f>
        <v>Murcia</v>
      </c>
      <c r="G11" s="15">
        <f t="shared" ref="G11:G61" si="1">IF(OR(B11="",B11="Total general"),"",C11)</f>
        <v>78180</v>
      </c>
      <c r="J11" s="2" t="s">
        <v>33</v>
      </c>
      <c r="K11" s="11">
        <v>26520</v>
      </c>
      <c r="N11" s="2" t="s">
        <v>7</v>
      </c>
      <c r="O11" s="8">
        <v>50</v>
      </c>
      <c r="S11" s="2" t="s">
        <v>22</v>
      </c>
      <c r="T11" s="10">
        <v>25</v>
      </c>
      <c r="U11" s="10">
        <v>6</v>
      </c>
    </row>
    <row r="12" spans="2:21">
      <c r="B12" s="2" t="s">
        <v>29</v>
      </c>
      <c r="C12" s="11">
        <v>77840</v>
      </c>
      <c r="F12" s="14" t="str">
        <f t="shared" si="0"/>
        <v>Sevilla</v>
      </c>
      <c r="G12" s="15">
        <f t="shared" si="1"/>
        <v>77840</v>
      </c>
      <c r="J12" s="2" t="s">
        <v>34</v>
      </c>
      <c r="K12" s="11">
        <v>5500</v>
      </c>
      <c r="N12" s="2" t="s">
        <v>1</v>
      </c>
      <c r="O12" s="8">
        <v>42</v>
      </c>
      <c r="S12" s="2" t="s">
        <v>23</v>
      </c>
      <c r="T12" s="10">
        <v>42</v>
      </c>
      <c r="U12" s="10">
        <v>25</v>
      </c>
    </row>
    <row r="13" spans="2:21">
      <c r="B13" s="2" t="s">
        <v>30</v>
      </c>
      <c r="C13" s="11">
        <v>75360</v>
      </c>
      <c r="F13" s="14" t="str">
        <f t="shared" si="0"/>
        <v>Teruel</v>
      </c>
      <c r="G13" s="15">
        <f t="shared" si="1"/>
        <v>75360</v>
      </c>
      <c r="J13" s="2" t="s">
        <v>35</v>
      </c>
      <c r="K13" s="11">
        <v>64400</v>
      </c>
      <c r="N13" s="2" t="s">
        <v>9</v>
      </c>
      <c r="O13" s="8">
        <v>40</v>
      </c>
      <c r="S13" s="2" t="s">
        <v>11</v>
      </c>
      <c r="T13" s="10">
        <v>92</v>
      </c>
      <c r="U13" s="10">
        <v>56</v>
      </c>
    </row>
    <row r="14" spans="2:21">
      <c r="B14" s="2" t="s">
        <v>26</v>
      </c>
      <c r="C14" s="11">
        <v>11700</v>
      </c>
      <c r="F14" s="14" t="str">
        <f t="shared" si="0"/>
        <v>Alicante</v>
      </c>
      <c r="G14" s="15">
        <f t="shared" si="1"/>
        <v>11700</v>
      </c>
      <c r="J14" s="2" t="s">
        <v>36</v>
      </c>
      <c r="K14" s="11">
        <v>270</v>
      </c>
      <c r="N14" s="2" t="s">
        <v>2</v>
      </c>
      <c r="O14" s="8">
        <v>25</v>
      </c>
    </row>
    <row r="15" spans="2:21">
      <c r="B15" s="2" t="s">
        <v>11</v>
      </c>
      <c r="C15" s="11">
        <v>417100</v>
      </c>
      <c r="F15" s="14" t="str">
        <f t="shared" si="0"/>
        <v/>
      </c>
      <c r="G15" s="15" t="str">
        <f t="shared" si="1"/>
        <v/>
      </c>
      <c r="J15" s="2" t="s">
        <v>37</v>
      </c>
      <c r="K15" s="11">
        <v>74750</v>
      </c>
      <c r="N15" s="2" t="s">
        <v>4</v>
      </c>
      <c r="O15" s="8">
        <v>18</v>
      </c>
    </row>
    <row r="16" spans="2:21">
      <c r="F16" s="14" t="str">
        <f t="shared" si="0"/>
        <v/>
      </c>
      <c r="G16" s="15" t="str">
        <f t="shared" si="1"/>
        <v/>
      </c>
      <c r="J16" s="2" t="s">
        <v>38</v>
      </c>
      <c r="K16" s="11">
        <v>180</v>
      </c>
      <c r="N16" s="2" t="s">
        <v>10</v>
      </c>
      <c r="O16" s="8">
        <v>14</v>
      </c>
    </row>
    <row r="17" spans="6:15">
      <c r="F17" s="14" t="str">
        <f t="shared" si="0"/>
        <v/>
      </c>
      <c r="G17" s="15" t="str">
        <f t="shared" si="1"/>
        <v/>
      </c>
      <c r="J17" s="2" t="s">
        <v>39</v>
      </c>
      <c r="K17" s="11">
        <v>111080</v>
      </c>
      <c r="N17" s="2" t="s">
        <v>8</v>
      </c>
      <c r="O17" s="8">
        <v>10</v>
      </c>
    </row>
    <row r="18" spans="6:15">
      <c r="F18" s="14" t="str">
        <f t="shared" si="0"/>
        <v/>
      </c>
      <c r="G18" s="15" t="str">
        <f t="shared" si="1"/>
        <v/>
      </c>
      <c r="J18" s="2" t="s">
        <v>40</v>
      </c>
      <c r="K18" s="11">
        <v>43500</v>
      </c>
      <c r="N18" s="2" t="s">
        <v>3</v>
      </c>
      <c r="O18" s="8">
        <v>9</v>
      </c>
    </row>
    <row r="19" spans="6:15">
      <c r="F19" s="14" t="str">
        <f t="shared" si="0"/>
        <v/>
      </c>
      <c r="G19" s="15" t="str">
        <f t="shared" si="1"/>
        <v/>
      </c>
      <c r="J19" s="2" t="s">
        <v>41</v>
      </c>
      <c r="K19" s="11">
        <v>6000</v>
      </c>
      <c r="N19" s="2" t="s">
        <v>5</v>
      </c>
      <c r="O19" s="8">
        <v>7</v>
      </c>
    </row>
    <row r="20" spans="6:15">
      <c r="F20" s="14" t="str">
        <f t="shared" si="0"/>
        <v/>
      </c>
      <c r="G20" s="15" t="str">
        <f t="shared" si="1"/>
        <v/>
      </c>
      <c r="J20" s="2" t="s">
        <v>42</v>
      </c>
      <c r="K20" s="11">
        <v>72000</v>
      </c>
      <c r="N20" s="2" t="s">
        <v>11</v>
      </c>
      <c r="O20" s="8">
        <v>268</v>
      </c>
    </row>
    <row r="21" spans="6:15">
      <c r="F21" s="14" t="str">
        <f t="shared" si="0"/>
        <v/>
      </c>
      <c r="G21" s="15" t="str">
        <f t="shared" si="1"/>
        <v/>
      </c>
      <c r="J21" s="2" t="s">
        <v>43</v>
      </c>
      <c r="K21" s="11">
        <v>8400</v>
      </c>
    </row>
    <row r="22" spans="6:15">
      <c r="F22" s="14" t="str">
        <f t="shared" si="0"/>
        <v/>
      </c>
      <c r="G22" s="15" t="str">
        <f t="shared" si="1"/>
        <v/>
      </c>
      <c r="J22" s="2" t="s">
        <v>11</v>
      </c>
      <c r="K22" s="11">
        <v>417100</v>
      </c>
    </row>
    <row r="23" spans="6:15">
      <c r="F23" s="14" t="str">
        <f t="shared" si="0"/>
        <v/>
      </c>
      <c r="G23" s="15" t="str">
        <f t="shared" si="1"/>
        <v/>
      </c>
    </row>
    <row r="24" spans="6:15">
      <c r="F24" s="14" t="str">
        <f t="shared" si="0"/>
        <v/>
      </c>
      <c r="G24" s="15" t="str">
        <f t="shared" si="1"/>
        <v/>
      </c>
    </row>
    <row r="25" spans="6:15">
      <c r="F25" s="14" t="str">
        <f t="shared" si="0"/>
        <v/>
      </c>
      <c r="G25" s="15" t="str">
        <f t="shared" si="1"/>
        <v/>
      </c>
    </row>
    <row r="26" spans="6:15">
      <c r="F26" s="14" t="str">
        <f t="shared" si="0"/>
        <v/>
      </c>
      <c r="G26" s="15" t="str">
        <f t="shared" si="1"/>
        <v/>
      </c>
    </row>
    <row r="27" spans="6:15">
      <c r="F27" s="14" t="str">
        <f t="shared" si="0"/>
        <v/>
      </c>
      <c r="G27" s="15" t="str">
        <f t="shared" si="1"/>
        <v/>
      </c>
    </row>
    <row r="28" spans="6:15">
      <c r="F28" s="14" t="str">
        <f t="shared" si="0"/>
        <v/>
      </c>
      <c r="G28" s="15" t="str">
        <f t="shared" si="1"/>
        <v/>
      </c>
    </row>
    <row r="29" spans="6:15">
      <c r="F29" s="14" t="str">
        <f t="shared" si="0"/>
        <v/>
      </c>
      <c r="G29" s="15" t="str">
        <f t="shared" si="1"/>
        <v/>
      </c>
    </row>
    <row r="30" spans="6:15">
      <c r="F30" s="14" t="str">
        <f t="shared" si="0"/>
        <v/>
      </c>
      <c r="G30" s="15" t="str">
        <f t="shared" si="1"/>
        <v/>
      </c>
    </row>
    <row r="31" spans="6:15">
      <c r="F31" s="14" t="str">
        <f t="shared" si="0"/>
        <v/>
      </c>
      <c r="G31" s="15" t="str">
        <f t="shared" si="1"/>
        <v/>
      </c>
    </row>
    <row r="32" spans="6:15">
      <c r="F32" s="14" t="str">
        <f t="shared" si="0"/>
        <v/>
      </c>
      <c r="G32" s="15" t="str">
        <f t="shared" si="1"/>
        <v/>
      </c>
    </row>
    <row r="33" spans="6:7">
      <c r="F33" s="14" t="str">
        <f t="shared" si="0"/>
        <v/>
      </c>
      <c r="G33" s="15" t="str">
        <f t="shared" si="1"/>
        <v/>
      </c>
    </row>
    <row r="34" spans="6:7">
      <c r="F34" s="14" t="str">
        <f t="shared" si="0"/>
        <v/>
      </c>
      <c r="G34" s="15" t="str">
        <f t="shared" si="1"/>
        <v/>
      </c>
    </row>
    <row r="35" spans="6:7">
      <c r="F35" s="14" t="str">
        <f t="shared" si="0"/>
        <v/>
      </c>
      <c r="G35" s="15" t="str">
        <f t="shared" si="1"/>
        <v/>
      </c>
    </row>
    <row r="36" spans="6:7">
      <c r="F36" s="14" t="str">
        <f t="shared" si="0"/>
        <v/>
      </c>
      <c r="G36" s="15" t="str">
        <f t="shared" si="1"/>
        <v/>
      </c>
    </row>
    <row r="37" spans="6:7">
      <c r="F37" s="14" t="str">
        <f t="shared" si="0"/>
        <v/>
      </c>
      <c r="G37" s="15" t="str">
        <f t="shared" si="1"/>
        <v/>
      </c>
    </row>
    <row r="38" spans="6:7">
      <c r="F38" s="14" t="str">
        <f t="shared" si="0"/>
        <v/>
      </c>
      <c r="G38" s="15" t="str">
        <f t="shared" si="1"/>
        <v/>
      </c>
    </row>
    <row r="39" spans="6:7">
      <c r="F39" s="14" t="str">
        <f t="shared" si="0"/>
        <v/>
      </c>
      <c r="G39" s="15" t="str">
        <f t="shared" si="1"/>
        <v/>
      </c>
    </row>
    <row r="40" spans="6:7">
      <c r="F40" s="14" t="str">
        <f t="shared" si="0"/>
        <v/>
      </c>
      <c r="G40" s="15" t="str">
        <f t="shared" si="1"/>
        <v/>
      </c>
    </row>
    <row r="41" spans="6:7">
      <c r="F41" s="14" t="str">
        <f t="shared" si="0"/>
        <v/>
      </c>
      <c r="G41" s="15" t="str">
        <f t="shared" si="1"/>
        <v/>
      </c>
    </row>
    <row r="42" spans="6:7">
      <c r="F42" s="14" t="str">
        <f t="shared" si="0"/>
        <v/>
      </c>
      <c r="G42" s="15" t="str">
        <f t="shared" si="1"/>
        <v/>
      </c>
    </row>
    <row r="43" spans="6:7">
      <c r="F43" s="14" t="str">
        <f t="shared" si="0"/>
        <v/>
      </c>
      <c r="G43" s="15" t="str">
        <f t="shared" si="1"/>
        <v/>
      </c>
    </row>
    <row r="44" spans="6:7">
      <c r="F44" s="14" t="str">
        <f t="shared" si="0"/>
        <v/>
      </c>
      <c r="G44" s="15" t="str">
        <f t="shared" si="1"/>
        <v/>
      </c>
    </row>
    <row r="45" spans="6:7">
      <c r="F45" s="14" t="str">
        <f t="shared" si="0"/>
        <v/>
      </c>
      <c r="G45" s="15" t="str">
        <f t="shared" si="1"/>
        <v/>
      </c>
    </row>
    <row r="46" spans="6:7">
      <c r="F46" s="14" t="str">
        <f t="shared" si="0"/>
        <v/>
      </c>
      <c r="G46" s="15" t="str">
        <f t="shared" si="1"/>
        <v/>
      </c>
    </row>
    <row r="47" spans="6:7">
      <c r="F47" s="14" t="str">
        <f t="shared" si="0"/>
        <v/>
      </c>
      <c r="G47" s="15" t="str">
        <f t="shared" si="1"/>
        <v/>
      </c>
    </row>
    <row r="48" spans="6:7">
      <c r="F48" s="14" t="str">
        <f t="shared" si="0"/>
        <v/>
      </c>
      <c r="G48" s="15" t="str">
        <f t="shared" si="1"/>
        <v/>
      </c>
    </row>
    <row r="49" spans="6:7">
      <c r="F49" s="14" t="str">
        <f t="shared" si="0"/>
        <v/>
      </c>
      <c r="G49" s="15" t="str">
        <f t="shared" si="1"/>
        <v/>
      </c>
    </row>
    <row r="50" spans="6:7">
      <c r="F50" s="14" t="str">
        <f t="shared" si="0"/>
        <v/>
      </c>
      <c r="G50" s="15" t="str">
        <f t="shared" si="1"/>
        <v/>
      </c>
    </row>
    <row r="51" spans="6:7">
      <c r="F51" s="14" t="str">
        <f t="shared" si="0"/>
        <v/>
      </c>
      <c r="G51" s="15" t="str">
        <f t="shared" si="1"/>
        <v/>
      </c>
    </row>
    <row r="52" spans="6:7">
      <c r="F52" s="14" t="str">
        <f t="shared" si="0"/>
        <v/>
      </c>
      <c r="G52" s="15" t="str">
        <f t="shared" si="1"/>
        <v/>
      </c>
    </row>
    <row r="53" spans="6:7">
      <c r="F53" s="14" t="str">
        <f t="shared" si="0"/>
        <v/>
      </c>
      <c r="G53" s="15" t="str">
        <f t="shared" si="1"/>
        <v/>
      </c>
    </row>
    <row r="54" spans="6:7">
      <c r="F54" s="14" t="str">
        <f t="shared" si="0"/>
        <v/>
      </c>
      <c r="G54" s="15" t="str">
        <f t="shared" si="1"/>
        <v/>
      </c>
    </row>
    <row r="55" spans="6:7">
      <c r="F55" s="14" t="str">
        <f t="shared" si="0"/>
        <v/>
      </c>
      <c r="G55" s="15" t="str">
        <f t="shared" si="1"/>
        <v/>
      </c>
    </row>
    <row r="56" spans="6:7">
      <c r="F56" s="14" t="str">
        <f t="shared" si="0"/>
        <v/>
      </c>
      <c r="G56" s="15" t="str">
        <f t="shared" si="1"/>
        <v/>
      </c>
    </row>
    <row r="57" spans="6:7">
      <c r="F57" s="14" t="str">
        <f t="shared" si="0"/>
        <v/>
      </c>
      <c r="G57" s="15" t="str">
        <f t="shared" si="1"/>
        <v/>
      </c>
    </row>
    <row r="58" spans="6:7">
      <c r="F58" s="14" t="str">
        <f t="shared" si="0"/>
        <v/>
      </c>
      <c r="G58" s="15" t="str">
        <f t="shared" si="1"/>
        <v/>
      </c>
    </row>
    <row r="59" spans="6:7">
      <c r="F59" s="14" t="str">
        <f t="shared" si="0"/>
        <v/>
      </c>
      <c r="G59" s="15" t="str">
        <f t="shared" si="1"/>
        <v/>
      </c>
    </row>
    <row r="60" spans="6:7">
      <c r="F60" s="14" t="str">
        <f t="shared" si="0"/>
        <v/>
      </c>
      <c r="G60" s="15" t="str">
        <f t="shared" si="1"/>
        <v/>
      </c>
    </row>
    <row r="61" spans="6:7">
      <c r="F61" s="14" t="str">
        <f t="shared" si="0"/>
        <v/>
      </c>
      <c r="G61" s="15" t="str">
        <f t="shared" si="1"/>
        <v/>
      </c>
    </row>
  </sheetData>
  <mergeCells count="4">
    <mergeCell ref="B2:G2"/>
    <mergeCell ref="J2:L2"/>
    <mergeCell ref="N2:P2"/>
    <mergeCell ref="S2:U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69" zoomScaleNormal="69" workbookViewId="0">
      <selection activeCell="U12" sqref="U12"/>
    </sheetView>
  </sheetViews>
  <sheetFormatPr baseColWidth="10" defaultRowHeight="13.8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87D1EC72D10E43A35FAA64E78B5F61" ma:contentTypeVersion="27" ma:contentTypeDescription="Create a new document." ma:contentTypeScope="" ma:versionID="c50644f700d3a52b9e3a1e4f9d3d90dd">
  <xsd:schema xmlns:xsd="http://www.w3.org/2001/XMLSchema" xmlns:xs="http://www.w3.org/2001/XMLSchema" xmlns:p="http://schemas.microsoft.com/office/2006/metadata/properties" xmlns:ns1="http://schemas.microsoft.com/sharepoint/v3" xmlns:ns2="8f0ee0fb-f7f4-46b3-a168-d9832f0c876b" xmlns:ns3="df81de3b-bc60-4bb1-aa70-35a029b78a47" xmlns:ns4="230e9df3-be65-4c73-a93b-d1236ebd677e" targetNamespace="http://schemas.microsoft.com/office/2006/metadata/properties" ma:root="true" ma:fieldsID="bd033229f30dfd229a8b55cc8086a65b" ns1:_="" ns2:_="" ns3:_="" ns4:_="">
    <xsd:import namespace="http://schemas.microsoft.com/sharepoint/v3"/>
    <xsd:import namespace="8f0ee0fb-f7f4-46b3-a168-d9832f0c876b"/>
    <xsd:import namespace="df81de3b-bc60-4bb1-aa70-35a029b78a47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SearchProperties" minOccurs="0"/>
                <xsd:element ref="ns3:CopyToData" minOccurs="0"/>
                <xsd:element ref="ns2:testotherflow" minOccurs="0"/>
                <xsd:element ref="ns2:isSelected" minOccurs="0"/>
                <xsd:element ref="ns2:checkbox" minOccurs="0"/>
                <xsd:element ref="ns2:checkboxRef" minOccurs="0"/>
                <xsd:element ref="ns2:RenameItem" minOccurs="0"/>
                <xsd:element ref="ns2:RenameSelect" minOccurs="0"/>
                <xsd:element ref="ns2:RenameExecute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ystemTag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0ee0fb-f7f4-46b3-a168-d9832f0c87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testotherflow" ma:index="16" nillable="true" ma:displayName="test other flow" ma:format="Dropdown" ma:internalName="testotherflow">
      <xsd:simpleType>
        <xsd:restriction base="dms:Text">
          <xsd:maxLength value="255"/>
        </xsd:restriction>
      </xsd:simpleType>
    </xsd:element>
    <xsd:element name="isSelected" ma:index="17" nillable="true" ma:displayName="isSelected" ma:format="Dropdown" ma:internalName="isSelected">
      <xsd:simpleType>
        <xsd:restriction base="dms:Text">
          <xsd:maxLength value="255"/>
        </xsd:restriction>
      </xsd:simpleType>
    </xsd:element>
    <xsd:element name="checkbox" ma:index="18" nillable="true" ma:displayName="checkbox" ma:format="Dropdown" ma:internalName="checkbox">
      <xsd:simpleType>
        <xsd:restriction base="dms:Text">
          <xsd:maxLength value="255"/>
        </xsd:restriction>
      </xsd:simpleType>
    </xsd:element>
    <xsd:element name="checkboxRef" ma:index="19" nillable="true" ma:displayName="checkboxRef" ma:format="Dropdown" ma:internalName="checkboxRef">
      <xsd:simpleType>
        <xsd:restriction base="dms:Text">
          <xsd:maxLength value="255"/>
        </xsd:restriction>
      </xsd:simpleType>
    </xsd:element>
    <xsd:element name="RenameItem" ma:index="20" nillable="true" ma:displayName="Rename Item" ma:format="Dropdown" ma:internalName="RenameItem">
      <xsd:simpleType>
        <xsd:restriction base="dms:Text">
          <xsd:maxLength value="255"/>
        </xsd:restriction>
      </xsd:simpleType>
    </xsd:element>
    <xsd:element name="RenameSelect" ma:index="21" nillable="true" ma:displayName="RenameSelect" ma:format="Dropdown" ma:internalName="RenameSelect">
      <xsd:simpleType>
        <xsd:restriction base="dms:Text">
          <xsd:maxLength value="255"/>
        </xsd:restriction>
      </xsd:simpleType>
    </xsd:element>
    <xsd:element name="RenameExecute" ma:index="22" nillable="true" ma:displayName="RenameExecute" ma:format="Dropdown" ma:internalName="RenameExecute">
      <xsd:simpleType>
        <xsd:restriction base="dms:Text">
          <xsd:maxLength value="255"/>
        </xsd:restriction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3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Location" ma:index="3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81de3b-bc60-4bb1-aa70-35a029b78a4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CopyToData" ma:index="15" nillable="true" ma:displayName="CopyToData" ma:internalName="CopyToDat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8" nillable="true" ma:displayName="Taxonomy Catch All Column" ma:hidden="true" ma:list="{2417f76b-8b0e-41ba-a92d-e1c5746a0c89}" ma:internalName="TaxCatchAll" ma:showField="CatchAllData" ma:web="df81de3b-bc60-4bb1-aa70-35a029b78a4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estotherflow xmlns="8f0ee0fb-f7f4-46b3-a168-d9832f0c876b" xsi:nil="true"/>
    <RenameItem xmlns="8f0ee0fb-f7f4-46b3-a168-d9832f0c876b" xsi:nil="true"/>
    <_ip_UnifiedCompliancePolicyUIAction xmlns="http://schemas.microsoft.com/sharepoint/v3" xsi:nil="true"/>
    <RenameSelect xmlns="8f0ee0fb-f7f4-46b3-a168-d9832f0c876b" xsi:nil="true"/>
    <_ip_UnifiedCompliancePolicyProperties xmlns="http://schemas.microsoft.com/sharepoint/v3" xsi:nil="true"/>
    <RenameExecute xmlns="8f0ee0fb-f7f4-46b3-a168-d9832f0c876b" xsi:nil="true"/>
    <isSelected xmlns="8f0ee0fb-f7f4-46b3-a168-d9832f0c876b" xsi:nil="true"/>
    <lcf76f155ced4ddcb4097134ff3c332f xmlns="8f0ee0fb-f7f4-46b3-a168-d9832f0c876b">
      <Terms xmlns="http://schemas.microsoft.com/office/infopath/2007/PartnerControls"/>
    </lcf76f155ced4ddcb4097134ff3c332f>
    <checkbox xmlns="8f0ee0fb-f7f4-46b3-a168-d9832f0c876b" xsi:nil="true"/>
    <TaxCatchAll xmlns="230e9df3-be65-4c73-a93b-d1236ebd677e" xsi:nil="true"/>
    <CopyToData xmlns="df81de3b-bc60-4bb1-aa70-35a029b78a47" xsi:nil="true"/>
    <checkboxRef xmlns="8f0ee0fb-f7f4-46b3-a168-d9832f0c876b" xsi:nil="true"/>
  </documentManagement>
</p:properties>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Props1.xml><?xml version="1.0" encoding="utf-8"?>
<ds:datastoreItem xmlns:ds="http://schemas.openxmlformats.org/officeDocument/2006/customXml" ds:itemID="{9BC6056B-4BF0-4CA5-9C97-5803A62033B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9032291-2DC0-4E9D-B187-B1B0E26CE3E8}">
  <ds:schemaRefs/>
</ds:datastoreItem>
</file>

<file path=customXml/itemProps3.xml><?xml version="1.0" encoding="utf-8"?>
<ds:datastoreItem xmlns:ds="http://schemas.openxmlformats.org/officeDocument/2006/customXml" ds:itemID="{3F545A44-3F99-4F6D-AA83-97E5E094B2DD}">
  <ds:schemaRefs/>
</ds:datastoreItem>
</file>

<file path=customXml/itemProps4.xml><?xml version="1.0" encoding="utf-8"?>
<ds:datastoreItem xmlns:ds="http://schemas.openxmlformats.org/officeDocument/2006/customXml" ds:itemID="{BEC10C66-8621-49D7-9C0F-9D725E28710D}">
  <ds:schemaRefs/>
</ds:datastoreItem>
</file>

<file path=customXml/itemProps5.xml><?xml version="1.0" encoding="utf-8"?>
<ds:datastoreItem xmlns:ds="http://schemas.openxmlformats.org/officeDocument/2006/customXml" ds:itemID="{DE25EE63-7FE3-459A-A509-DC59D931CBAC}">
  <ds:schemaRefs/>
</ds:datastoreItem>
</file>

<file path=customXml/itemProps6.xml><?xml version="1.0" encoding="utf-8"?>
<ds:datastoreItem xmlns:ds="http://schemas.openxmlformats.org/officeDocument/2006/customXml" ds:itemID="{ED2CBE48-4C71-4DBE-A905-B3EA23428131}">
  <ds:schemaRefs/>
</ds:datastoreItem>
</file>

<file path=customXml/itemProps7.xml><?xml version="1.0" encoding="utf-8"?>
<ds:datastoreItem xmlns:ds="http://schemas.openxmlformats.org/officeDocument/2006/customXml" ds:itemID="{8B8083D0-520C-4690-A942-63D676142BF6}">
  <ds:schemaRefs/>
</ds:datastoreItem>
</file>

<file path=customXml/itemProps8.xml><?xml version="1.0" encoding="utf-8"?>
<ds:datastoreItem xmlns:ds="http://schemas.openxmlformats.org/officeDocument/2006/customXml" ds:itemID="{DBC797E6-9F93-4660-B0C7-4550CE9DEA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f0ee0fb-f7f4-46b3-a168-d9832f0c876b"/>
    <ds:schemaRef ds:uri="df81de3b-bc60-4bb1-aa70-35a029b78a47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9.xml><?xml version="1.0" encoding="utf-8"?>
<ds:datastoreItem xmlns:ds="http://schemas.openxmlformats.org/officeDocument/2006/customXml" ds:itemID="{66D88E88-8797-4E6D-A646-0F2FB8625BCF}">
  <ds:schemaRefs/>
</ds:datastoreItem>
</file>

<file path=customXml/itemProps10.xml><?xml version="1.0" encoding="utf-8"?>
<ds:datastoreItem xmlns:ds="http://schemas.openxmlformats.org/officeDocument/2006/customXml" ds:itemID="{5EF78363-8BC3-40AB-8B04-1178236CD678}">
  <ds:schemaRefs/>
</ds:datastoreItem>
</file>

<file path=customXml/itemProps11.xml><?xml version="1.0" encoding="utf-8"?>
<ds:datastoreItem xmlns:ds="http://schemas.openxmlformats.org/officeDocument/2006/customXml" ds:itemID="{56FCC785-371C-4AF7-8FD3-43EDFE445CDB}">
  <ds:schemaRefs/>
</ds:datastoreItem>
</file>

<file path=customXml/itemProps12.xml><?xml version="1.0" encoding="utf-8"?>
<ds:datastoreItem xmlns:ds="http://schemas.openxmlformats.org/officeDocument/2006/customXml" ds:itemID="{53A8F69D-6F3C-401D-A66F-E56ED9517C3D}">
  <ds:schemaRefs/>
</ds:datastoreItem>
</file>

<file path=customXml/itemProps13.xml><?xml version="1.0" encoding="utf-8"?>
<ds:datastoreItem xmlns:ds="http://schemas.openxmlformats.org/officeDocument/2006/customXml" ds:itemID="{771BCDD9-1D0F-4A4A-A3A1-56C292E14E77}">
  <ds:schemaRefs/>
</ds:datastoreItem>
</file>

<file path=customXml/itemProps14.xml><?xml version="1.0" encoding="utf-8"?>
<ds:datastoreItem xmlns:ds="http://schemas.openxmlformats.org/officeDocument/2006/customXml" ds:itemID="{51830373-AA43-411E-A7AF-834869EA943A}">
  <ds:schemaRefs/>
</ds:datastoreItem>
</file>

<file path=customXml/itemProps15.xml><?xml version="1.0" encoding="utf-8"?>
<ds:datastoreItem xmlns:ds="http://schemas.openxmlformats.org/officeDocument/2006/customXml" ds:itemID="{9D0EFE3E-63CD-47AB-87FE-DF827C0E1B3C}">
  <ds:schemaRefs/>
</ds:datastoreItem>
</file>

<file path=customXml/itemProps16.xml><?xml version="1.0" encoding="utf-8"?>
<ds:datastoreItem xmlns:ds="http://schemas.openxmlformats.org/officeDocument/2006/customXml" ds:itemID="{7BDCAC40-77DD-4BC8-A998-99F40ECA474F}">
  <ds:schemaRefs/>
</ds:datastoreItem>
</file>

<file path=customXml/itemProps17.xml><?xml version="1.0" encoding="utf-8"?>
<ds:datastoreItem xmlns:ds="http://schemas.openxmlformats.org/officeDocument/2006/customXml" ds:itemID="{8DD2BD31-A700-4B4F-B2A0-4BC93230F22E}">
  <ds:schemaRefs/>
</ds:datastoreItem>
</file>

<file path=customXml/itemProps18.xml><?xml version="1.0" encoding="utf-8"?>
<ds:datastoreItem xmlns:ds="http://schemas.openxmlformats.org/officeDocument/2006/customXml" ds:itemID="{BF6285CA-624C-4222-BD13-18A95E8C0ACB}">
  <ds:schemaRefs/>
</ds:datastoreItem>
</file>

<file path=customXml/itemProps19.xml><?xml version="1.0" encoding="utf-8"?>
<ds:datastoreItem xmlns:ds="http://schemas.openxmlformats.org/officeDocument/2006/customXml" ds:itemID="{9DE0BEF9-1181-46DA-829C-2F020B964C46}">
  <ds:schemaRefs/>
</ds:datastoreItem>
</file>

<file path=customXml/itemProps20.xml><?xml version="1.0" encoding="utf-8"?>
<ds:datastoreItem xmlns:ds="http://schemas.openxmlformats.org/officeDocument/2006/customXml" ds:itemID="{B5465E2A-62CC-4E82-A930-990F8AD4B213}">
  <ds:schemaRefs/>
</ds:datastoreItem>
</file>

<file path=customXml/itemProps21.xml><?xml version="1.0" encoding="utf-8"?>
<ds:datastoreItem xmlns:ds="http://schemas.openxmlformats.org/officeDocument/2006/customXml" ds:itemID="{B88C898A-A07B-49F0-B226-2B55B265CAE3}">
  <ds:schemaRefs/>
</ds:datastoreItem>
</file>

<file path=customXml/itemProps22.xml><?xml version="1.0" encoding="utf-8"?>
<ds:datastoreItem xmlns:ds="http://schemas.openxmlformats.org/officeDocument/2006/customXml" ds:itemID="{E3900DBE-C61A-4A55-8599-15322334EF65}">
  <ds:schemaRefs>
    <ds:schemaRef ds:uri="http://purl.org/dc/elements/1.1/"/>
    <ds:schemaRef ds:uri="230e9df3-be65-4c73-a93b-d1236ebd677e"/>
    <ds:schemaRef ds:uri="8f0ee0fb-f7f4-46b3-a168-d9832f0c876b"/>
    <ds:schemaRef ds:uri="http://www.w3.org/XML/1998/namespace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df81de3b-bc60-4bb1-aa70-35a029b78a47"/>
    <ds:schemaRef ds:uri="http://schemas.microsoft.com/sharepoint/v3"/>
    <ds:schemaRef ds:uri="http://purl.org/dc/dcmitype/"/>
  </ds:schemaRefs>
</ds:datastoreItem>
</file>

<file path=customXml/itemProps23.xml><?xml version="1.0" encoding="utf-8"?>
<ds:datastoreItem xmlns:ds="http://schemas.openxmlformats.org/officeDocument/2006/customXml" ds:itemID="{B3909C4C-C765-41CD-B30F-3E3C51B66D48}">
  <ds:schemaRefs/>
</ds:datastoreItem>
</file>

<file path=customXml/itemProps24.xml><?xml version="1.0" encoding="utf-8"?>
<ds:datastoreItem xmlns:ds="http://schemas.openxmlformats.org/officeDocument/2006/customXml" ds:itemID="{2BA29236-DBE1-48E6-975A-FD0A8D36E4A7}">
  <ds:schemaRefs/>
</ds:datastoreItem>
</file>

<file path=customXml/itemProps25.xml><?xml version="1.0" encoding="utf-8"?>
<ds:datastoreItem xmlns:ds="http://schemas.openxmlformats.org/officeDocument/2006/customXml" ds:itemID="{2B472B79-8B5F-4AE8-A840-990015F4DCD6}">
  <ds:schemaRefs/>
</ds:datastoreItem>
</file>

<file path=customXml/itemProps26.xml><?xml version="1.0" encoding="utf-8"?>
<ds:datastoreItem xmlns:ds="http://schemas.openxmlformats.org/officeDocument/2006/customXml" ds:itemID="{D8C6F716-B768-4541-AC29-A90AD5A3BA34}">
  <ds:schemaRefs>
    <ds:schemaRef ds:uri="http://schemas.microsoft.com/DataMashup"/>
  </ds:schemaRefs>
</ds:datastoreItem>
</file>

<file path=customXml/itemProps27.xml><?xml version="1.0" encoding="utf-8"?>
<ds:datastoreItem xmlns:ds="http://schemas.openxmlformats.org/officeDocument/2006/customXml" ds:itemID="{C84D3C3F-3414-4B25-86B7-716947B147A4}">
  <ds:schemaRefs/>
</ds:datastoreItem>
</file>

<file path=customXml/itemProps28.xml><?xml version="1.0" encoding="utf-8"?>
<ds:datastoreItem xmlns:ds="http://schemas.openxmlformats.org/officeDocument/2006/customXml" ds:itemID="{3279C41D-31CD-49DF-8A00-6FB1607E2C2C}">
  <ds:schemaRefs/>
</ds:datastoreItem>
</file>

<file path=customXml/itemProps29.xml><?xml version="1.0" encoding="utf-8"?>
<ds:datastoreItem xmlns:ds="http://schemas.openxmlformats.org/officeDocument/2006/customXml" ds:itemID="{C29D05C7-BB67-4D03-A363-388AFAB13224}">
  <ds:schemaRefs/>
</ds:datastoreItem>
</file>

<file path=customXml/itemProps30.xml><?xml version="1.0" encoding="utf-8"?>
<ds:datastoreItem xmlns:ds="http://schemas.openxmlformats.org/officeDocument/2006/customXml" ds:itemID="{749524A2-8AB9-4F75-A010-1914B89A1A5E}">
  <ds:schemaRefs/>
</ds:datastoreItem>
</file>

<file path=customXml/itemProps31.xml><?xml version="1.0" encoding="utf-8"?>
<ds:datastoreItem xmlns:ds="http://schemas.openxmlformats.org/officeDocument/2006/customXml" ds:itemID="{FCFA0AF2-4F11-4F72-A518-07DEF81B8C1D}">
  <ds:schemaRefs/>
</ds:datastoreItem>
</file>

<file path=customXml/itemProps32.xml><?xml version="1.0" encoding="utf-8"?>
<ds:datastoreItem xmlns:ds="http://schemas.openxmlformats.org/officeDocument/2006/customXml" ds:itemID="{651D4C26-B754-47E3-9F88-EB783941004F}">
  <ds:schemaRefs/>
</ds:datastoreItem>
</file>

<file path=customXml/itemProps33.xml><?xml version="1.0" encoding="utf-8"?>
<ds:datastoreItem xmlns:ds="http://schemas.openxmlformats.org/officeDocument/2006/customXml" ds:itemID="{8136C98B-ECF3-4DD4-95B6-B873BE68A8A9}">
  <ds:schemaRefs/>
</ds:datastoreItem>
</file>

<file path=customXml/itemProps34.xml><?xml version="1.0" encoding="utf-8"?>
<ds:datastoreItem xmlns:ds="http://schemas.openxmlformats.org/officeDocument/2006/customXml" ds:itemID="{98DA2A34-1F1E-464B-BD62-410C342F97C3}">
  <ds:schemaRefs/>
</ds:datastoreItem>
</file>

<file path=customXml/itemProps35.xml><?xml version="1.0" encoding="utf-8"?>
<ds:datastoreItem xmlns:ds="http://schemas.openxmlformats.org/officeDocument/2006/customXml" ds:itemID="{41F7BFDA-697E-4869-A3EF-39C5CCFC436F}">
  <ds:schemaRefs/>
</ds:datastoreItem>
</file>

<file path=docMetadata/LabelInfo.xml><?xml version="1.0" encoding="utf-8"?>
<clbl:labelList xmlns:clbl="http://schemas.microsoft.com/office/2020/mipLabelMetadata">
  <clbl:label id="{1a19d03a-48bc-4359-8038-5b5f6d5847c3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Cálculos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Manuel Pomares Medrano</dc:creator>
  <cp:lastModifiedBy>Flavia</cp:lastModifiedBy>
  <dcterms:created xsi:type="dcterms:W3CDTF">2024-08-07T12:11:04Z</dcterms:created>
  <dcterms:modified xsi:type="dcterms:W3CDTF">2025-01-20T23:44:00Z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0x010100AB87D1EC72D10E43A35FAA64E78B5F61</vt:lpwstr>
  </property>
  <property fmtid="{D5CDD505-2E9C-101B-9397-08002B2CF9AE}" pid="3" name="MediaServiceImageTags">
    <vt:lpwstr/>
  </property>
</Properties>
</file>