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99FCB5CA-AB2A-4404-BB15-81B71566E56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  <sheet name="P tutta" sheetId="2" r:id="rId2"/>
    <sheet name="P senza I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M4" i="1"/>
  <c r="L4" i="1"/>
  <c r="K4" i="1"/>
  <c r="J4" i="1"/>
  <c r="Q69" i="3" l="1"/>
  <c r="P69" i="3"/>
  <c r="Q64" i="3"/>
  <c r="P64" i="3"/>
  <c r="Q59" i="3"/>
  <c r="P59" i="3"/>
  <c r="Q54" i="3"/>
  <c r="P54" i="3"/>
  <c r="Q49" i="3"/>
  <c r="P49" i="3"/>
  <c r="Q44" i="3"/>
  <c r="P44" i="3"/>
  <c r="Q39" i="3"/>
  <c r="P39" i="3"/>
  <c r="Q34" i="3"/>
  <c r="P34" i="3"/>
  <c r="Q29" i="3"/>
  <c r="P29" i="3"/>
  <c r="Q24" i="3"/>
  <c r="P24" i="3"/>
  <c r="Q19" i="3"/>
  <c r="P19" i="3"/>
  <c r="Q14" i="3"/>
  <c r="P14" i="3"/>
  <c r="P9" i="3"/>
  <c r="N69" i="3" l="1"/>
  <c r="M69" i="3"/>
  <c r="N65" i="3"/>
  <c r="M65" i="3"/>
  <c r="N61" i="3"/>
  <c r="M61" i="3"/>
  <c r="N57" i="3"/>
  <c r="M57" i="3"/>
  <c r="N53" i="3"/>
  <c r="M53" i="3"/>
  <c r="N49" i="3"/>
  <c r="M49" i="3"/>
  <c r="N45" i="3"/>
  <c r="M45" i="3"/>
  <c r="N41" i="3"/>
  <c r="M41" i="3"/>
  <c r="N37" i="3"/>
  <c r="M37" i="3"/>
  <c r="N33" i="3"/>
  <c r="M33" i="3"/>
  <c r="N29" i="3"/>
  <c r="M29" i="3"/>
  <c r="N25" i="3"/>
  <c r="M25" i="3"/>
  <c r="N21" i="3"/>
  <c r="M21" i="3"/>
  <c r="N17" i="3"/>
  <c r="AB3" i="3" s="1"/>
  <c r="M17" i="3"/>
  <c r="N13" i="3"/>
  <c r="M13" i="3"/>
  <c r="Q9" i="3"/>
  <c r="AC3" i="3" s="1"/>
  <c r="N9" i="3"/>
  <c r="M9" i="3"/>
  <c r="O5" i="3" s="1"/>
  <c r="AD3" i="3"/>
  <c r="Y3" i="3"/>
  <c r="T3" i="3"/>
  <c r="T6" i="3" s="1"/>
  <c r="W3" i="3" l="1"/>
  <c r="H68" i="3"/>
  <c r="G68" i="3"/>
  <c r="K67" i="3"/>
  <c r="J67" i="3"/>
  <c r="H66" i="3"/>
  <c r="G66" i="3"/>
  <c r="K64" i="3"/>
  <c r="J64" i="3"/>
  <c r="H64" i="3"/>
  <c r="G64" i="3"/>
  <c r="H62" i="3"/>
  <c r="G62" i="3"/>
  <c r="K61" i="3"/>
  <c r="J61" i="3"/>
  <c r="H60" i="3"/>
  <c r="G60" i="3"/>
  <c r="K58" i="3"/>
  <c r="J58" i="3"/>
  <c r="H58" i="3"/>
  <c r="G58" i="3"/>
  <c r="H56" i="3"/>
  <c r="G56" i="3"/>
  <c r="K55" i="3"/>
  <c r="J55" i="3"/>
  <c r="H54" i="3"/>
  <c r="G54" i="3"/>
  <c r="K52" i="3"/>
  <c r="J52" i="3"/>
  <c r="H52" i="3"/>
  <c r="G52" i="3"/>
  <c r="H50" i="3"/>
  <c r="G50" i="3"/>
  <c r="K49" i="3"/>
  <c r="J49" i="3"/>
  <c r="H48" i="3"/>
  <c r="G48" i="3"/>
  <c r="K46" i="3"/>
  <c r="J46" i="3"/>
  <c r="H46" i="3"/>
  <c r="G46" i="3"/>
  <c r="H44" i="3"/>
  <c r="G44" i="3"/>
  <c r="K43" i="3"/>
  <c r="J43" i="3"/>
  <c r="H42" i="3"/>
  <c r="G42" i="3"/>
  <c r="K40" i="3"/>
  <c r="J40" i="3"/>
  <c r="H40" i="3"/>
  <c r="G40" i="3"/>
  <c r="H38" i="3"/>
  <c r="G38" i="3"/>
  <c r="K37" i="3"/>
  <c r="J37" i="3"/>
  <c r="H36" i="3"/>
  <c r="G36" i="3"/>
  <c r="K34" i="3"/>
  <c r="J34" i="3"/>
  <c r="H34" i="3"/>
  <c r="G34" i="3"/>
  <c r="H32" i="3"/>
  <c r="G32" i="3"/>
  <c r="K31" i="3"/>
  <c r="J31" i="3"/>
  <c r="H30" i="3"/>
  <c r="G30" i="3"/>
  <c r="K28" i="3"/>
  <c r="J28" i="3"/>
  <c r="H28" i="3"/>
  <c r="G28" i="3"/>
  <c r="H26" i="3"/>
  <c r="G26" i="3"/>
  <c r="K25" i="3"/>
  <c r="J25" i="3"/>
  <c r="H24" i="3"/>
  <c r="G24" i="3"/>
  <c r="K22" i="3"/>
  <c r="J22" i="3"/>
  <c r="H22" i="3"/>
  <c r="G22" i="3"/>
  <c r="H20" i="3"/>
  <c r="G20" i="3"/>
  <c r="K19" i="3"/>
  <c r="J19" i="3"/>
  <c r="H18" i="3"/>
  <c r="G18" i="3"/>
  <c r="K16" i="3"/>
  <c r="J16" i="3"/>
  <c r="H16" i="3"/>
  <c r="G16" i="3"/>
  <c r="H14" i="3"/>
  <c r="G14" i="3"/>
  <c r="K13" i="3"/>
  <c r="J13" i="3"/>
  <c r="H12" i="3"/>
  <c r="G12" i="3"/>
  <c r="K10" i="3"/>
  <c r="J10" i="3"/>
  <c r="V3" i="3" s="1"/>
  <c r="H10" i="3"/>
  <c r="Z3" i="3" s="1"/>
  <c r="G10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H68" i="2"/>
  <c r="G68" i="2"/>
  <c r="K67" i="2"/>
  <c r="J67" i="2"/>
  <c r="H66" i="2"/>
  <c r="G66" i="2"/>
  <c r="K64" i="2"/>
  <c r="J64" i="2"/>
  <c r="H64" i="2"/>
  <c r="G64" i="2"/>
  <c r="H62" i="2"/>
  <c r="G62" i="2"/>
  <c r="K61" i="2"/>
  <c r="J61" i="2"/>
  <c r="H60" i="2"/>
  <c r="G60" i="2"/>
  <c r="K58" i="2"/>
  <c r="J58" i="2"/>
  <c r="H58" i="2"/>
  <c r="G58" i="2"/>
  <c r="H56" i="2"/>
  <c r="G56" i="2"/>
  <c r="K55" i="2"/>
  <c r="J55" i="2"/>
  <c r="H54" i="2"/>
  <c r="G54" i="2"/>
  <c r="K52" i="2"/>
  <c r="J52" i="2"/>
  <c r="H52" i="2"/>
  <c r="G52" i="2"/>
  <c r="H50" i="2"/>
  <c r="G50" i="2"/>
  <c r="K49" i="2"/>
  <c r="J49" i="2"/>
  <c r="H48" i="2"/>
  <c r="G48" i="2"/>
  <c r="K46" i="2"/>
  <c r="J46" i="2"/>
  <c r="H46" i="2"/>
  <c r="G46" i="2"/>
  <c r="H44" i="2"/>
  <c r="G44" i="2"/>
  <c r="K43" i="2"/>
  <c r="J43" i="2"/>
  <c r="H42" i="2"/>
  <c r="G42" i="2"/>
  <c r="K40" i="2"/>
  <c r="J40" i="2"/>
  <c r="H40" i="2"/>
  <c r="G40" i="2"/>
  <c r="H38" i="2"/>
  <c r="G38" i="2"/>
  <c r="K37" i="2"/>
  <c r="J37" i="2"/>
  <c r="H36" i="2"/>
  <c r="G36" i="2"/>
  <c r="K34" i="2"/>
  <c r="J34" i="2"/>
  <c r="H34" i="2"/>
  <c r="G34" i="2"/>
  <c r="H32" i="2"/>
  <c r="G32" i="2"/>
  <c r="K31" i="2"/>
  <c r="J31" i="2"/>
  <c r="H30" i="2"/>
  <c r="G30" i="2"/>
  <c r="K28" i="2"/>
  <c r="J28" i="2"/>
  <c r="H28" i="2"/>
  <c r="G28" i="2"/>
  <c r="H26" i="2"/>
  <c r="G26" i="2"/>
  <c r="K25" i="2"/>
  <c r="J25" i="2"/>
  <c r="H24" i="2"/>
  <c r="G24" i="2"/>
  <c r="K22" i="2"/>
  <c r="J22" i="2"/>
  <c r="H22" i="2"/>
  <c r="G22" i="2"/>
  <c r="H20" i="2"/>
  <c r="G20" i="2"/>
  <c r="K19" i="2"/>
  <c r="J19" i="2"/>
  <c r="H18" i="2"/>
  <c r="G18" i="2"/>
  <c r="K16" i="2"/>
  <c r="J16" i="2"/>
  <c r="H16" i="2"/>
  <c r="G16" i="2"/>
  <c r="H14" i="2"/>
  <c r="G14" i="2"/>
  <c r="K13" i="2"/>
  <c r="J13" i="2"/>
  <c r="H12" i="2"/>
  <c r="G12" i="2"/>
  <c r="K10" i="2"/>
  <c r="J10" i="2"/>
  <c r="H10" i="2"/>
  <c r="G10" i="2"/>
  <c r="H8" i="2"/>
  <c r="G8" i="2"/>
  <c r="K7" i="2"/>
  <c r="J7" i="2"/>
  <c r="H6" i="2"/>
  <c r="G6" i="2"/>
  <c r="K4" i="2"/>
  <c r="J4" i="2"/>
  <c r="H4" i="2"/>
  <c r="G4" i="2"/>
  <c r="Q3" i="2"/>
  <c r="N3" i="2"/>
  <c r="P3" i="2" l="1"/>
  <c r="AA3" i="3"/>
  <c r="L5" i="3"/>
  <c r="U3" i="3"/>
  <c r="I5" i="3"/>
  <c r="L5" i="2"/>
  <c r="S3" i="2"/>
  <c r="O3" i="2"/>
  <c r="I5" i="2"/>
  <c r="R3" i="2"/>
  <c r="F5" i="3" l="1"/>
  <c r="F5" i="2"/>
  <c r="C5" i="1"/>
  <c r="F10" i="3" l="1"/>
  <c r="F10" i="2"/>
  <c r="F15" i="2" s="1"/>
  <c r="F15" i="3"/>
  <c r="C6" i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X3" i="3" l="1"/>
  <c r="R5" i="3"/>
</calcChain>
</file>

<file path=xl/sharedStrings.xml><?xml version="1.0" encoding="utf-8"?>
<sst xmlns="http://schemas.openxmlformats.org/spreadsheetml/2006/main" count="124" uniqueCount="45">
  <si>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</si>
  <si>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</si>
  <si>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</si>
  <si>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</si>
  <si>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</si>
  <si>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</si>
  <si>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</si>
  <si>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</si>
  <si>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(l/s)</t>
  </si>
  <si>
    <t>(mm)</t>
  </si>
  <si>
    <t>Cum Gross P</t>
  </si>
  <si>
    <t>year</t>
  </si>
  <si>
    <t>julian days</t>
  </si>
  <si>
    <t>beginning</t>
  </si>
  <si>
    <t>hours.min</t>
  </si>
  <si>
    <t>average 4 PL</t>
  </si>
  <si>
    <r>
      <t>349-</t>
    </r>
    <r>
      <rPr>
        <sz val="11"/>
        <color rgb="FFFF0000"/>
        <rFont val="Calibri"/>
        <family val="2"/>
        <scheme val="minor"/>
      </rPr>
      <t>350</t>
    </r>
    <r>
      <rPr>
        <sz val="11"/>
        <rFont val="Calibri"/>
        <family val="2"/>
        <scheme val="minor"/>
      </rPr>
      <t>-351</t>
    </r>
  </si>
  <si>
    <t>(mm/h)</t>
  </si>
  <si>
    <t>(l/h)</t>
  </si>
  <si>
    <t>5 minuti</t>
  </si>
  <si>
    <t>10 minuti</t>
  </si>
  <si>
    <t>15 minuti</t>
  </si>
  <si>
    <t>imax5</t>
  </si>
  <si>
    <t>imax10</t>
  </si>
  <si>
    <t>imax15</t>
  </si>
  <si>
    <t>Qmax5</t>
  </si>
  <si>
    <t>Qmax10</t>
  </si>
  <si>
    <t>Qmax15</t>
  </si>
  <si>
    <t>tot P</t>
  </si>
  <si>
    <t>P (mm/10min)</t>
  </si>
  <si>
    <t>P (mm/15min)</t>
  </si>
  <si>
    <t>Ia</t>
  </si>
  <si>
    <t>P senza Ia</t>
  </si>
  <si>
    <t>20 minuti</t>
  </si>
  <si>
    <t>25 minuti</t>
  </si>
  <si>
    <t>imax20</t>
  </si>
  <si>
    <t>imax25</t>
  </si>
  <si>
    <t>Qmax20</t>
  </si>
  <si>
    <t>Qmax25</t>
  </si>
  <si>
    <t>Qmax5-imax5-meno1step</t>
  </si>
  <si>
    <t>(mm/5 min)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</si>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</sst>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Alignment="1">
      <alignment horizontal="center"/>
    </xf>
    <xf numFmtId="0" fontId="3" fillId="3" borderId="0" xfId="0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165" fontId="6" fillId="0" borderId="0" xfId="0" applyNumberFormat="1" applyFont="1" applyAlignment="1">
      <alignment horizontal="center"/>
    </xf>
    <xf numFmtId="2" fontId="0" fillId="0" borderId="0" xfId="0" applyNumberFormat="1"/>
    <xf numFmtId="2" fontId="1" fillId="3" borderId="0" xfId="0" applyNumberFormat="1" applyFont="1" applyFill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0" fillId="2" borderId="1" xfId="0" applyFill="1" applyBorder="1"/>
    <xf numFmtId="164" fontId="0" fillId="2" borderId="0" xfId="0" applyNumberFormat="1" applyFill="1"/>
    <xf numFmtId="0" fontId="0" fillId="4" borderId="1" xfId="0" applyFill="1" applyBorder="1"/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02"/>
  <sheetViews>
    <sheetView tabSelected="1" zoomScale="40" zoomScaleNormal="40" workbookViewId="0">
      <pane xSplit="3" ySplit="3" topLeftCell="D22" activePane="bottomRight" state="frozen"/>
      <selection pane="topRight" activeCell="D1" sqref="D1"/>
      <selection pane="bottomLeft" activeCell="A4" sqref="A4"/>
      <selection pane="bottomRight" activeCell="T14" sqref="T14"/>
    </sheetView>
  </sheetViews>
  <sheetFormatPr defaultColWidth="9.1796875" defaultRowHeight="14.5" x14ac:dyDescent="0.35"/>
  <cols>
    <col min="1" max="1" width="14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21" bestFit="1" customWidth="1"/>
    <col min="15" max="15" width="5.26953125" style="21" customWidth="1"/>
    <col min="16" max="16" width="6" style="5" bestFit="1" customWidth="1"/>
    <col min="17" max="17" width="6.7265625" style="21" bestFit="1" customWidth="1"/>
    <col min="18" max="18" width="4.7265625" style="21" bestFit="1" customWidth="1"/>
    <col min="19" max="19" width="6.7265625" style="21" bestFit="1" customWidth="1"/>
    <col min="20" max="20" width="4.7265625" style="21" bestFit="1" customWidth="1"/>
    <col min="21" max="21" width="6.7265625" style="21" bestFit="1" customWidth="1"/>
    <col min="22" max="22" width="10.54296875" style="21" bestFit="1" customWidth="1"/>
    <col min="23" max="23" width="12.453125" style="21" bestFit="1" customWidth="1"/>
    <col min="24" max="24" width="12.1796875" style="6" customWidth="1"/>
    <col min="25" max="25" width="10.1796875" style="21" bestFit="1" customWidth="1"/>
    <col min="26" max="27" width="9.1796875" style="21"/>
    <col min="28" max="28" width="14.26953125" style="6" customWidth="1"/>
    <col min="29" max="29" width="15.7265625" style="6" bestFit="1" customWidth="1"/>
    <col min="30" max="30" width="11.81640625" style="5" bestFit="1" customWidth="1"/>
    <col min="31" max="31" width="10.26953125" style="5" bestFit="1" customWidth="1"/>
    <col min="32" max="32" width="11.1796875" style="5" bestFit="1" customWidth="1"/>
    <col min="33" max="33" width="4.7265625" style="5" customWidth="1"/>
    <col min="34" max="34" width="9.1796875" style="21"/>
    <col min="35" max="35" width="14.08984375" style="21" bestFit="1" customWidth="1"/>
    <col min="36" max="46" width="9.1796875" style="21"/>
    <col min="47" max="16384" width="9.1796875" style="2"/>
  </cols>
  <sheetData>
    <row r="1" spans="1:33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33" x14ac:dyDescent="0.35">
      <c r="C2" s="13"/>
      <c r="D2" s="13" t="s">
        <v>15</v>
      </c>
      <c r="E2" s="13"/>
      <c r="F2" s="14" t="s">
        <v>4</v>
      </c>
      <c r="G2" s="14" t="s">
        <v>5</v>
      </c>
      <c r="H2" s="14" t="s">
        <v>6</v>
      </c>
      <c r="I2" s="14" t="s">
        <v>7</v>
      </c>
      <c r="J2" s="14" t="s">
        <v>4</v>
      </c>
      <c r="K2" s="14" t="s">
        <v>5</v>
      </c>
      <c r="L2" s="14" t="s">
        <v>6</v>
      </c>
      <c r="M2" s="14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</row>
    <row r="3" spans="1:33" x14ac:dyDescent="0.35">
      <c r="A3" s="4" t="s">
        <v>0</v>
      </c>
      <c r="B3" s="1"/>
      <c r="C3" s="15" t="s">
        <v>1</v>
      </c>
      <c r="D3" s="15" t="s">
        <v>2</v>
      </c>
      <c r="E3" s="15" t="s">
        <v>3</v>
      </c>
      <c r="F3" s="14" t="s">
        <v>41</v>
      </c>
      <c r="G3" s="14" t="s">
        <v>42</v>
      </c>
      <c r="H3" s="14" t="s">
        <v>43</v>
      </c>
      <c r="I3" s="14" t="s">
        <v>44</v>
      </c>
      <c r="J3" s="14" t="s">
        <v>41</v>
      </c>
      <c r="K3" s="14" t="s">
        <v>42</v>
      </c>
      <c r="L3" s="14" t="s">
        <v>43</v>
      </c>
      <c r="M3" s="14" t="s">
        <v>44</v>
      </c>
      <c r="N3" s="6"/>
      <c r="O3" s="5"/>
      <c r="Q3" s="5"/>
      <c r="R3" s="5"/>
      <c r="S3" s="5"/>
      <c r="T3" s="5"/>
      <c r="U3" s="6"/>
      <c r="V3" s="6"/>
      <c r="Y3" s="6"/>
      <c r="Z3" s="40"/>
      <c r="AA3" s="6"/>
      <c r="AB3" s="40"/>
      <c r="AD3" s="6"/>
      <c r="AE3" s="6"/>
      <c r="AF3" s="6"/>
      <c r="AG3" s="6"/>
    </row>
    <row r="4" spans="1:33" x14ac:dyDescent="0.35">
      <c r="A4" s="4" t="s">
        <v>11</v>
      </c>
      <c r="B4" s="1"/>
      <c r="C4" s="7">
        <v>0</v>
      </c>
      <c r="D4" s="16">
        <v>0.79100000000000015</v>
      </c>
      <c r="E4" s="16">
        <v>0</v>
      </c>
      <c r="F4">
        <v>0.437</v>
      </c>
      <c r="G4">
        <v>0.26800000000000002</v>
      </c>
      <c r="H4">
        <v>0.31900000000000001</v>
      </c>
      <c r="I4">
        <v>0.313</v>
      </c>
      <c r="J4">
        <f>F4/0.577</f>
        <v>0.75736568457539</v>
      </c>
      <c r="K4">
        <f t="shared" ref="K4:K67" si="0">G4/0.603</f>
        <v>0.44444444444444448</v>
      </c>
      <c r="L4">
        <f t="shared" ref="L4:L67" si="1">H4/0.527</f>
        <v>0.60531309297912717</v>
      </c>
      <c r="M4">
        <f>I4/0.596</f>
        <v>0.52516778523489938</v>
      </c>
      <c r="N4" s="20"/>
      <c r="Q4" s="38"/>
      <c r="R4" s="38"/>
      <c r="S4" s="38"/>
      <c r="T4" s="38"/>
      <c r="U4" s="39"/>
      <c r="V4" s="39"/>
      <c r="AD4" s="37"/>
      <c r="AE4" s="37"/>
      <c r="AF4" s="37"/>
      <c r="AG4" s="37"/>
    </row>
    <row r="5" spans="1:33" x14ac:dyDescent="0.35">
      <c r="A5" s="4">
        <v>2014</v>
      </c>
      <c r="B5" s="1"/>
      <c r="C5" s="7">
        <f>+C4+0.0833333333333333</f>
        <v>8.3333333333333301E-2</v>
      </c>
      <c r="D5" s="16">
        <v>0.59324999999999994</v>
      </c>
      <c r="E5" s="16">
        <v>0</v>
      </c>
      <c r="F5">
        <v>0.437</v>
      </c>
      <c r="G5">
        <v>0.26800000000000002</v>
      </c>
      <c r="H5">
        <v>0.31900000000000001</v>
      </c>
      <c r="I5">
        <v>0.313</v>
      </c>
      <c r="J5">
        <f t="shared" ref="J5:J68" si="2">F5/0.577</f>
        <v>0.75736568457539</v>
      </c>
      <c r="K5">
        <f t="shared" si="0"/>
        <v>0.44444444444444448</v>
      </c>
      <c r="L5">
        <f t="shared" si="1"/>
        <v>0.60531309297912717</v>
      </c>
      <c r="M5">
        <f t="shared" ref="M5:M68" si="3">I5/0.596</f>
        <v>0.52516778523489938</v>
      </c>
      <c r="N5" s="20"/>
      <c r="P5" s="37"/>
      <c r="Q5" s="38"/>
      <c r="R5" s="38"/>
      <c r="S5" s="38"/>
      <c r="T5" s="38"/>
      <c r="U5" s="39"/>
      <c r="V5" s="39"/>
      <c r="X5" s="10"/>
      <c r="Y5" s="9"/>
      <c r="Z5" s="9"/>
      <c r="AA5" s="6"/>
      <c r="AD5" s="37"/>
      <c r="AE5" s="37"/>
      <c r="AF5" s="37"/>
      <c r="AG5" s="37"/>
    </row>
    <row r="6" spans="1:33" x14ac:dyDescent="0.35">
      <c r="A6" s="4" t="s">
        <v>12</v>
      </c>
      <c r="B6" s="1"/>
      <c r="C6" s="7">
        <f t="shared" ref="C6:C69" si="4">+C5+0.0833333333333333</f>
        <v>0.1666666666666666</v>
      </c>
      <c r="D6" s="16">
        <v>0.34575000000000006</v>
      </c>
      <c r="E6" s="16">
        <v>6.9981175079654879E-4</v>
      </c>
      <c r="F6">
        <v>0.438</v>
      </c>
      <c r="G6">
        <v>0.26800000000000002</v>
      </c>
      <c r="H6">
        <v>0.31900000000000001</v>
      </c>
      <c r="I6">
        <v>0.313</v>
      </c>
      <c r="J6">
        <f t="shared" si="2"/>
        <v>0.75909878682842291</v>
      </c>
      <c r="K6">
        <f t="shared" si="0"/>
        <v>0.44444444444444448</v>
      </c>
      <c r="L6">
        <f t="shared" si="1"/>
        <v>0.60531309297912717</v>
      </c>
      <c r="M6">
        <f t="shared" si="3"/>
        <v>0.52516778523489938</v>
      </c>
      <c r="N6" s="20"/>
      <c r="P6" s="37"/>
      <c r="Q6" s="38"/>
      <c r="R6" s="38"/>
      <c r="S6" s="38"/>
      <c r="T6" s="38"/>
      <c r="U6" s="39"/>
      <c r="V6" s="39"/>
      <c r="X6" s="10"/>
      <c r="Y6" s="9"/>
      <c r="Z6" s="9"/>
      <c r="AA6" s="6"/>
      <c r="AD6" s="37"/>
      <c r="AE6" s="37"/>
      <c r="AF6" s="37"/>
      <c r="AG6" s="37"/>
    </row>
    <row r="7" spans="1:33" x14ac:dyDescent="0.35">
      <c r="A7" s="4" t="s">
        <v>16</v>
      </c>
      <c r="B7" s="1"/>
      <c r="C7" s="7">
        <f t="shared" si="4"/>
        <v>0.24999999999999989</v>
      </c>
      <c r="D7" s="16">
        <v>0.24750000000000003</v>
      </c>
      <c r="E7" s="30">
        <v>2.6961330652772574E-3</v>
      </c>
      <c r="F7">
        <v>0.438</v>
      </c>
      <c r="G7">
        <v>0.26800000000000002</v>
      </c>
      <c r="H7">
        <v>0.31900000000000001</v>
      </c>
      <c r="I7">
        <v>0.313</v>
      </c>
      <c r="J7" s="33">
        <f t="shared" si="2"/>
        <v>0.75909878682842291</v>
      </c>
      <c r="K7" s="33">
        <f t="shared" si="0"/>
        <v>0.44444444444444448</v>
      </c>
      <c r="L7" s="33">
        <f t="shared" si="1"/>
        <v>0.60531309297912717</v>
      </c>
      <c r="M7" s="33">
        <f t="shared" si="3"/>
        <v>0.52516778523489938</v>
      </c>
      <c r="N7" s="20"/>
      <c r="P7" s="37"/>
      <c r="Q7" s="38"/>
      <c r="R7" s="38"/>
      <c r="S7" s="38"/>
      <c r="T7" s="38"/>
      <c r="U7" s="39"/>
      <c r="V7" s="39"/>
      <c r="X7" s="10"/>
      <c r="Y7" s="9"/>
      <c r="Z7" s="9"/>
      <c r="AA7" s="6"/>
      <c r="AD7" s="37"/>
      <c r="AE7" s="37"/>
      <c r="AF7" s="37"/>
      <c r="AG7" s="37"/>
    </row>
    <row r="8" spans="1:33" x14ac:dyDescent="0.35">
      <c r="A8" s="4"/>
      <c r="C8" s="7">
        <f t="shared" si="4"/>
        <v>0.3333333333333332</v>
      </c>
      <c r="D8" s="16">
        <v>1.5827499999999999</v>
      </c>
      <c r="E8" s="16">
        <v>2.8243929184305103E-4</v>
      </c>
      <c r="F8">
        <v>0.438</v>
      </c>
      <c r="G8">
        <v>0.26900000000000002</v>
      </c>
      <c r="H8">
        <v>0.31900000000000001</v>
      </c>
      <c r="I8">
        <v>0.313</v>
      </c>
      <c r="J8">
        <f t="shared" si="2"/>
        <v>0.75909878682842291</v>
      </c>
      <c r="K8">
        <f t="shared" si="0"/>
        <v>0.44610281923714762</v>
      </c>
      <c r="L8">
        <f t="shared" si="1"/>
        <v>0.60531309297912717</v>
      </c>
      <c r="M8">
        <f t="shared" si="3"/>
        <v>0.52516778523489938</v>
      </c>
      <c r="N8" s="20"/>
      <c r="P8" s="37"/>
      <c r="Q8" s="38"/>
      <c r="R8" s="38"/>
      <c r="S8" s="38"/>
      <c r="T8" s="38"/>
      <c r="U8" s="39"/>
      <c r="V8" s="39"/>
      <c r="X8" s="10"/>
      <c r="Y8" s="10"/>
      <c r="Z8" s="10"/>
      <c r="AA8" s="10"/>
      <c r="AB8" s="36"/>
      <c r="AC8" s="36"/>
      <c r="AD8" s="37"/>
      <c r="AE8" s="37"/>
      <c r="AF8" s="37"/>
      <c r="AG8" s="37"/>
    </row>
    <row r="9" spans="1:33" x14ac:dyDescent="0.35">
      <c r="A9" s="4" t="s">
        <v>13</v>
      </c>
      <c r="C9" s="7">
        <f t="shared" si="4"/>
        <v>0.41666666666666652</v>
      </c>
      <c r="D9" s="16">
        <v>1.4340000000000002</v>
      </c>
      <c r="E9" s="16">
        <v>4.264780804386406E-4</v>
      </c>
      <c r="F9">
        <v>0.438</v>
      </c>
      <c r="G9">
        <v>0.26900000000000002</v>
      </c>
      <c r="H9">
        <v>0.31900000000000001</v>
      </c>
      <c r="I9">
        <v>0.313</v>
      </c>
      <c r="J9">
        <f t="shared" si="2"/>
        <v>0.75909878682842291</v>
      </c>
      <c r="K9">
        <f t="shared" si="0"/>
        <v>0.44610281923714762</v>
      </c>
      <c r="L9">
        <f t="shared" si="1"/>
        <v>0.60531309297912717</v>
      </c>
      <c r="M9">
        <f t="shared" si="3"/>
        <v>0.52516778523489938</v>
      </c>
      <c r="N9" s="20"/>
      <c r="P9" s="37"/>
      <c r="Q9" s="38"/>
      <c r="R9" s="38"/>
      <c r="S9" s="38"/>
      <c r="T9" s="38"/>
      <c r="U9" s="39"/>
      <c r="V9" s="39"/>
      <c r="AD9" s="37"/>
      <c r="AE9" s="37"/>
      <c r="AF9" s="37"/>
      <c r="AG9" s="37"/>
    </row>
    <row r="10" spans="1:33" x14ac:dyDescent="0.35">
      <c r="A10" s="4" t="s">
        <v>14</v>
      </c>
      <c r="C10" s="7">
        <f t="shared" si="4"/>
        <v>0.49999999999999983</v>
      </c>
      <c r="D10" s="16">
        <v>0.74125000000000008</v>
      </c>
      <c r="E10" s="32">
        <v>0.15471140463144634</v>
      </c>
      <c r="F10">
        <v>0.438</v>
      </c>
      <c r="G10">
        <v>0.27400000000000002</v>
      </c>
      <c r="H10">
        <v>0.32</v>
      </c>
      <c r="I10">
        <v>0.313</v>
      </c>
      <c r="J10" s="34">
        <f t="shared" si="2"/>
        <v>0.75909878682842291</v>
      </c>
      <c r="K10" s="34">
        <f t="shared" si="0"/>
        <v>0.45439469320066339</v>
      </c>
      <c r="L10" s="34">
        <f t="shared" si="1"/>
        <v>0.60721062618595822</v>
      </c>
      <c r="M10" s="34">
        <f t="shared" si="3"/>
        <v>0.52516778523489938</v>
      </c>
      <c r="N10" s="20"/>
      <c r="P10" s="37"/>
      <c r="Q10" s="38"/>
      <c r="R10" s="38"/>
      <c r="S10" s="38"/>
      <c r="T10" s="38"/>
      <c r="U10" s="39"/>
      <c r="V10" s="39"/>
      <c r="AD10" s="37"/>
      <c r="AE10" s="37"/>
      <c r="AF10" s="37"/>
      <c r="AG10" s="37"/>
    </row>
    <row r="11" spans="1:33" ht="14.25" customHeight="1" x14ac:dyDescent="0.35">
      <c r="A11" s="4">
        <v>14.55</v>
      </c>
      <c r="C11" s="7">
        <f t="shared" si="4"/>
        <v>0.58333333333333315</v>
      </c>
      <c r="D11" s="16">
        <v>0.59324999999999994</v>
      </c>
      <c r="E11" s="16">
        <v>5.2861779825795985E-2</v>
      </c>
      <c r="F11">
        <v>0.439</v>
      </c>
      <c r="G11">
        <v>0.28699999999999998</v>
      </c>
      <c r="H11">
        <v>0.32200000000000001</v>
      </c>
      <c r="I11">
        <v>0.313</v>
      </c>
      <c r="J11">
        <f t="shared" si="2"/>
        <v>0.76083188908145583</v>
      </c>
      <c r="K11">
        <f t="shared" si="0"/>
        <v>0.47595356550580431</v>
      </c>
      <c r="L11">
        <f t="shared" si="1"/>
        <v>0.61100569259962045</v>
      </c>
      <c r="M11">
        <f t="shared" si="3"/>
        <v>0.52516778523489938</v>
      </c>
      <c r="N11" s="20"/>
      <c r="P11" s="37"/>
      <c r="Q11" s="38"/>
      <c r="R11" s="38"/>
      <c r="S11" s="38"/>
      <c r="T11" s="38"/>
      <c r="U11" s="39"/>
      <c r="V11" s="39"/>
      <c r="X11" s="5"/>
      <c r="AD11" s="37"/>
      <c r="AE11" s="37"/>
      <c r="AF11" s="37"/>
      <c r="AG11" s="37"/>
    </row>
    <row r="12" spans="1:33" x14ac:dyDescent="0.35">
      <c r="C12" s="7">
        <f t="shared" si="4"/>
        <v>0.66666666666666641</v>
      </c>
      <c r="D12" s="16">
        <v>0.69225000000000003</v>
      </c>
      <c r="E12" s="16">
        <v>3.0512817540839614E-2</v>
      </c>
      <c r="F12">
        <v>0.439</v>
      </c>
      <c r="G12">
        <v>0.3</v>
      </c>
      <c r="H12">
        <v>0.32400000000000001</v>
      </c>
      <c r="I12">
        <v>0.313</v>
      </c>
      <c r="J12">
        <f t="shared" si="2"/>
        <v>0.76083188908145583</v>
      </c>
      <c r="K12">
        <f t="shared" si="0"/>
        <v>0.49751243781094528</v>
      </c>
      <c r="L12">
        <f t="shared" si="1"/>
        <v>0.61480075901328268</v>
      </c>
      <c r="M12">
        <f t="shared" si="3"/>
        <v>0.52516778523489938</v>
      </c>
      <c r="N12" s="20"/>
      <c r="P12" s="37"/>
      <c r="Q12" s="38"/>
      <c r="R12" s="38"/>
      <c r="S12" s="38"/>
      <c r="T12" s="38"/>
      <c r="U12" s="39"/>
      <c r="V12" s="39"/>
      <c r="X12" s="41"/>
      <c r="Y12" s="41"/>
      <c r="Z12" s="42"/>
      <c r="AD12" s="37"/>
      <c r="AE12" s="37"/>
      <c r="AF12" s="37"/>
      <c r="AG12" s="37"/>
    </row>
    <row r="13" spans="1:33" x14ac:dyDescent="0.35">
      <c r="C13" s="7">
        <f t="shared" si="4"/>
        <v>0.74999999999999967</v>
      </c>
      <c r="D13" s="16">
        <v>0.59324999999999994</v>
      </c>
      <c r="E13" s="16">
        <v>2.5088707821760814E-2</v>
      </c>
      <c r="F13">
        <v>0.439</v>
      </c>
      <c r="G13">
        <v>0.312</v>
      </c>
      <c r="H13">
        <v>0.32700000000000001</v>
      </c>
      <c r="I13">
        <v>0.313</v>
      </c>
      <c r="J13">
        <f t="shared" si="2"/>
        <v>0.76083188908145583</v>
      </c>
      <c r="K13">
        <f t="shared" si="0"/>
        <v>0.51741293532338306</v>
      </c>
      <c r="L13">
        <f t="shared" si="1"/>
        <v>0.62049335863377608</v>
      </c>
      <c r="M13">
        <f t="shared" si="3"/>
        <v>0.52516778523489938</v>
      </c>
      <c r="N13" s="20"/>
      <c r="P13" s="37"/>
      <c r="Q13" s="38"/>
      <c r="R13" s="38"/>
      <c r="S13" s="38"/>
      <c r="T13" s="38"/>
      <c r="U13" s="39"/>
      <c r="V13" s="39"/>
      <c r="X13" s="41"/>
      <c r="Z13" s="42"/>
      <c r="AD13" s="37"/>
      <c r="AE13" s="37"/>
      <c r="AF13" s="37"/>
      <c r="AG13" s="37"/>
    </row>
    <row r="14" spans="1:33" x14ac:dyDescent="0.35">
      <c r="C14" s="7">
        <f t="shared" si="4"/>
        <v>0.83333333333333293</v>
      </c>
      <c r="D14" s="16">
        <v>0.29649999999999999</v>
      </c>
      <c r="E14" s="16">
        <v>3.8862356567091853E-2</v>
      </c>
      <c r="F14">
        <v>0.439</v>
      </c>
      <c r="G14">
        <v>0.32</v>
      </c>
      <c r="H14">
        <v>0.32900000000000001</v>
      </c>
      <c r="I14">
        <v>0.313</v>
      </c>
      <c r="J14">
        <f t="shared" si="2"/>
        <v>0.76083188908145583</v>
      </c>
      <c r="K14">
        <f t="shared" si="0"/>
        <v>0.53067993366500832</v>
      </c>
      <c r="L14">
        <f t="shared" si="1"/>
        <v>0.62428842504743831</v>
      </c>
      <c r="M14">
        <f t="shared" si="3"/>
        <v>0.52516778523489938</v>
      </c>
      <c r="N14" s="20"/>
      <c r="P14" s="37"/>
      <c r="Q14" s="38"/>
      <c r="R14" s="38"/>
      <c r="S14" s="38"/>
      <c r="T14" s="38"/>
      <c r="U14" s="39"/>
      <c r="V14" s="39"/>
      <c r="X14" s="41"/>
      <c r="Z14" s="42"/>
      <c r="AB14" s="36"/>
      <c r="AC14" s="36"/>
      <c r="AD14" s="37"/>
      <c r="AE14" s="37"/>
      <c r="AF14" s="37"/>
      <c r="AG14" s="37"/>
    </row>
    <row r="15" spans="1:33" x14ac:dyDescent="0.35">
      <c r="C15" s="7">
        <f t="shared" si="4"/>
        <v>0.91666666666666619</v>
      </c>
      <c r="D15" s="16">
        <v>0.54400000000000004</v>
      </c>
      <c r="E15" s="16">
        <v>1.5865869986120266E-2</v>
      </c>
      <c r="F15">
        <v>0.44</v>
      </c>
      <c r="G15">
        <v>0.32600000000000001</v>
      </c>
      <c r="H15">
        <v>0.33</v>
      </c>
      <c r="I15">
        <v>0.313</v>
      </c>
      <c r="J15">
        <f t="shared" si="2"/>
        <v>0.76256499133448874</v>
      </c>
      <c r="K15">
        <f t="shared" si="0"/>
        <v>0.54063018242122729</v>
      </c>
      <c r="L15">
        <f t="shared" si="1"/>
        <v>0.62618595825426948</v>
      </c>
      <c r="M15">
        <f t="shared" si="3"/>
        <v>0.52516778523489938</v>
      </c>
      <c r="N15" s="20"/>
      <c r="P15" s="37"/>
      <c r="Q15" s="38"/>
      <c r="R15" s="38"/>
      <c r="S15" s="38"/>
      <c r="T15" s="38"/>
      <c r="U15" s="39"/>
      <c r="V15" s="39"/>
      <c r="X15" s="41"/>
      <c r="Z15" s="42"/>
      <c r="AD15" s="37"/>
      <c r="AE15" s="37"/>
      <c r="AF15" s="37"/>
      <c r="AG15" s="37"/>
    </row>
    <row r="16" spans="1:33" x14ac:dyDescent="0.35">
      <c r="C16" s="7">
        <f t="shared" si="4"/>
        <v>0.99999999999999944</v>
      </c>
      <c r="D16" s="16">
        <v>0.19775000000000004</v>
      </c>
      <c r="E16" s="16">
        <v>5.4392158103980549E-3</v>
      </c>
      <c r="F16">
        <v>0.44</v>
      </c>
      <c r="G16">
        <v>0.32900000000000001</v>
      </c>
      <c r="H16">
        <v>0.33200000000000002</v>
      </c>
      <c r="I16">
        <v>0.313</v>
      </c>
      <c r="J16">
        <f t="shared" si="2"/>
        <v>0.76256499133448874</v>
      </c>
      <c r="K16">
        <f t="shared" si="0"/>
        <v>0.54560530679933672</v>
      </c>
      <c r="L16">
        <f t="shared" si="1"/>
        <v>0.62998102466793171</v>
      </c>
      <c r="M16">
        <f t="shared" si="3"/>
        <v>0.52516778523489938</v>
      </c>
      <c r="N16" s="20"/>
      <c r="P16" s="37"/>
      <c r="Q16" s="38"/>
      <c r="R16" s="38"/>
      <c r="S16" s="38"/>
      <c r="T16" s="38"/>
      <c r="U16" s="39"/>
      <c r="V16" s="39"/>
      <c r="X16" s="43"/>
      <c r="Y16" s="43"/>
      <c r="Z16" s="10"/>
      <c r="AD16" s="37"/>
      <c r="AE16" s="37"/>
      <c r="AF16" s="37"/>
      <c r="AG16" s="37"/>
    </row>
    <row r="17" spans="3:33" x14ac:dyDescent="0.35">
      <c r="C17" s="7">
        <f t="shared" si="4"/>
        <v>1.0833333333333328</v>
      </c>
      <c r="D17" s="16">
        <v>4.9250000000000002E-2</v>
      </c>
      <c r="E17" s="16">
        <v>6.6803226579418458E-3</v>
      </c>
      <c r="F17">
        <v>0.44</v>
      </c>
      <c r="G17">
        <v>0.33100000000000002</v>
      </c>
      <c r="H17">
        <v>0.33300000000000002</v>
      </c>
      <c r="I17">
        <v>0.313</v>
      </c>
      <c r="J17">
        <f t="shared" si="2"/>
        <v>0.76256499133448874</v>
      </c>
      <c r="K17">
        <f t="shared" si="0"/>
        <v>0.54892205638474301</v>
      </c>
      <c r="L17">
        <f t="shared" si="1"/>
        <v>0.63187855787476277</v>
      </c>
      <c r="M17">
        <f t="shared" si="3"/>
        <v>0.52516778523489938</v>
      </c>
      <c r="N17" s="20"/>
      <c r="P17" s="37"/>
      <c r="Q17" s="38"/>
      <c r="R17" s="38"/>
      <c r="S17" s="38"/>
      <c r="T17" s="38"/>
      <c r="U17" s="39"/>
      <c r="V17" s="39"/>
      <c r="X17" s="35"/>
      <c r="AD17" s="37"/>
      <c r="AE17" s="37"/>
      <c r="AF17" s="37"/>
      <c r="AG17" s="37"/>
    </row>
    <row r="18" spans="3:33" x14ac:dyDescent="0.35">
      <c r="C18" s="7">
        <f t="shared" si="4"/>
        <v>1.1666666666666661</v>
      </c>
      <c r="D18" s="16">
        <v>4.9250000000000002E-2</v>
      </c>
      <c r="E18" s="16">
        <v>6.0101701172146887E-4</v>
      </c>
      <c r="F18">
        <v>0.441</v>
      </c>
      <c r="G18">
        <v>0.33100000000000002</v>
      </c>
      <c r="H18">
        <v>0.33500000000000002</v>
      </c>
      <c r="I18">
        <v>0.313</v>
      </c>
      <c r="J18">
        <f t="shared" si="2"/>
        <v>0.76429809358752177</v>
      </c>
      <c r="K18">
        <f t="shared" si="0"/>
        <v>0.54892205638474301</v>
      </c>
      <c r="L18">
        <f t="shared" si="1"/>
        <v>0.63567362428842511</v>
      </c>
      <c r="M18">
        <f t="shared" si="3"/>
        <v>0.52516778523489938</v>
      </c>
      <c r="N18" s="20"/>
      <c r="P18" s="37"/>
      <c r="Q18" s="38"/>
      <c r="R18" s="38"/>
      <c r="S18" s="38"/>
      <c r="T18" s="38"/>
      <c r="U18" s="39"/>
      <c r="V18" s="39"/>
      <c r="AD18" s="37"/>
      <c r="AE18" s="37"/>
      <c r="AF18" s="37"/>
      <c r="AG18" s="37"/>
    </row>
    <row r="19" spans="3:33" x14ac:dyDescent="0.35">
      <c r="C19" s="7">
        <f t="shared" si="4"/>
        <v>1.2499999999999993</v>
      </c>
      <c r="D19" s="16">
        <v>4.9750000000000003E-2</v>
      </c>
      <c r="E19" s="16">
        <v>0</v>
      </c>
      <c r="F19">
        <v>0.441</v>
      </c>
      <c r="G19">
        <v>0.33100000000000002</v>
      </c>
      <c r="H19">
        <v>0.33600000000000002</v>
      </c>
      <c r="I19">
        <v>0.313</v>
      </c>
      <c r="J19">
        <f t="shared" si="2"/>
        <v>0.76429809358752177</v>
      </c>
      <c r="K19">
        <f t="shared" si="0"/>
        <v>0.54892205638474301</v>
      </c>
      <c r="L19">
        <f t="shared" si="1"/>
        <v>0.63757115749525617</v>
      </c>
      <c r="M19">
        <f t="shared" si="3"/>
        <v>0.52516778523489938</v>
      </c>
      <c r="N19" s="20"/>
      <c r="P19" s="37"/>
      <c r="Q19" s="38"/>
      <c r="R19" s="38"/>
      <c r="S19" s="38"/>
      <c r="T19" s="38"/>
      <c r="U19" s="39"/>
      <c r="V19" s="39"/>
      <c r="AD19" s="37"/>
      <c r="AE19" s="37"/>
      <c r="AF19" s="37"/>
      <c r="AG19" s="37"/>
    </row>
    <row r="20" spans="3:33" x14ac:dyDescent="0.35">
      <c r="C20" s="7">
        <f t="shared" si="4"/>
        <v>1.3333333333333326</v>
      </c>
      <c r="D20" s="16">
        <v>0</v>
      </c>
      <c r="E20" s="16">
        <v>0</v>
      </c>
      <c r="F20">
        <v>0.441</v>
      </c>
      <c r="G20">
        <v>0.33</v>
      </c>
      <c r="H20">
        <v>0.33700000000000002</v>
      </c>
      <c r="I20">
        <v>0.313</v>
      </c>
      <c r="J20">
        <f t="shared" si="2"/>
        <v>0.76429809358752177</v>
      </c>
      <c r="K20">
        <f t="shared" si="0"/>
        <v>0.54726368159203986</v>
      </c>
      <c r="L20">
        <f t="shared" si="1"/>
        <v>0.63946869070208734</v>
      </c>
      <c r="M20">
        <f t="shared" si="3"/>
        <v>0.52516778523489938</v>
      </c>
      <c r="N20" s="20"/>
      <c r="P20" s="37"/>
      <c r="Q20" s="38"/>
      <c r="R20" s="38"/>
      <c r="S20" s="38"/>
      <c r="T20" s="38"/>
      <c r="U20" s="39"/>
      <c r="V20" s="39"/>
      <c r="AD20" s="37"/>
      <c r="AE20" s="37"/>
      <c r="AF20" s="37"/>
      <c r="AG20" s="37"/>
    </row>
    <row r="21" spans="3:33" x14ac:dyDescent="0.35">
      <c r="C21" s="7">
        <f t="shared" si="4"/>
        <v>1.4166666666666659</v>
      </c>
      <c r="D21" s="16">
        <v>0.29649999999999999</v>
      </c>
      <c r="E21" s="16">
        <v>0</v>
      </c>
      <c r="F21">
        <v>0.441</v>
      </c>
      <c r="G21">
        <v>0.32800000000000001</v>
      </c>
      <c r="H21">
        <v>0.33900000000000002</v>
      </c>
      <c r="I21">
        <v>0.313</v>
      </c>
      <c r="J21">
        <f t="shared" si="2"/>
        <v>0.76429809358752177</v>
      </c>
      <c r="K21">
        <f t="shared" si="0"/>
        <v>0.54394693200663358</v>
      </c>
      <c r="L21">
        <f t="shared" si="1"/>
        <v>0.64326375711574957</v>
      </c>
      <c r="M21">
        <f t="shared" si="3"/>
        <v>0.52516778523489938</v>
      </c>
      <c r="N21" s="20"/>
      <c r="P21" s="37"/>
      <c r="Q21" s="38"/>
      <c r="R21" s="38"/>
      <c r="S21" s="38"/>
      <c r="T21" s="38"/>
      <c r="U21" s="39"/>
      <c r="V21" s="39"/>
      <c r="AD21" s="37"/>
      <c r="AE21" s="37"/>
      <c r="AF21" s="37"/>
      <c r="AG21" s="37"/>
    </row>
    <row r="22" spans="3:33" x14ac:dyDescent="0.35">
      <c r="C22" s="7">
        <f t="shared" si="4"/>
        <v>1.4999999999999991</v>
      </c>
      <c r="D22" s="16">
        <v>0.29674999999999996</v>
      </c>
      <c r="E22" s="16">
        <v>0</v>
      </c>
      <c r="F22">
        <v>0.441</v>
      </c>
      <c r="G22">
        <v>0.32700000000000001</v>
      </c>
      <c r="H22">
        <v>0.34</v>
      </c>
      <c r="I22">
        <v>0.313</v>
      </c>
      <c r="J22">
        <f t="shared" si="2"/>
        <v>0.76429809358752177</v>
      </c>
      <c r="K22">
        <f t="shared" si="0"/>
        <v>0.54228855721393043</v>
      </c>
      <c r="L22">
        <f t="shared" si="1"/>
        <v>0.64516129032258063</v>
      </c>
      <c r="M22">
        <f t="shared" si="3"/>
        <v>0.52516778523489938</v>
      </c>
      <c r="N22" s="20"/>
      <c r="P22" s="37"/>
      <c r="Q22" s="38"/>
      <c r="R22" s="38"/>
      <c r="S22" s="38"/>
      <c r="T22" s="38"/>
      <c r="U22" s="39"/>
      <c r="V22" s="39"/>
      <c r="AD22" s="37"/>
      <c r="AE22" s="37"/>
      <c r="AF22" s="37"/>
      <c r="AG22" s="37"/>
    </row>
    <row r="23" spans="3:33" x14ac:dyDescent="0.35">
      <c r="C23" s="7">
        <f t="shared" si="4"/>
        <v>1.5833333333333324</v>
      </c>
      <c r="D23" s="16">
        <v>0.39550000000000007</v>
      </c>
      <c r="E23" s="16">
        <v>0</v>
      </c>
      <c r="F23">
        <v>0.441</v>
      </c>
      <c r="G23">
        <v>0.32700000000000001</v>
      </c>
      <c r="H23">
        <v>0.34200000000000003</v>
      </c>
      <c r="I23">
        <v>0.313</v>
      </c>
      <c r="J23">
        <f t="shared" si="2"/>
        <v>0.76429809358752177</v>
      </c>
      <c r="K23">
        <f t="shared" si="0"/>
        <v>0.54228855721393043</v>
      </c>
      <c r="L23">
        <f t="shared" si="1"/>
        <v>0.64895635673624286</v>
      </c>
      <c r="M23">
        <f t="shared" si="3"/>
        <v>0.52516778523489938</v>
      </c>
      <c r="N23" s="20"/>
      <c r="P23" s="37"/>
      <c r="Q23" s="38"/>
      <c r="R23" s="38"/>
      <c r="S23" s="38"/>
      <c r="T23" s="38"/>
      <c r="U23" s="39"/>
      <c r="V23" s="39"/>
      <c r="AD23" s="37"/>
      <c r="AE23" s="37"/>
      <c r="AF23" s="37"/>
      <c r="AG23" s="37"/>
    </row>
    <row r="24" spans="3:33" x14ac:dyDescent="0.35">
      <c r="C24" s="7">
        <f t="shared" si="4"/>
        <v>1.6666666666666656</v>
      </c>
      <c r="D24" s="16">
        <v>0.19775000000000004</v>
      </c>
      <c r="E24" s="16">
        <v>1.6857222980010551E-4</v>
      </c>
      <c r="F24">
        <v>0.442</v>
      </c>
      <c r="G24">
        <v>0.32700000000000001</v>
      </c>
      <c r="H24">
        <v>0.34499999999999997</v>
      </c>
      <c r="I24">
        <v>0.313</v>
      </c>
      <c r="J24">
        <f t="shared" si="2"/>
        <v>0.76603119584055468</v>
      </c>
      <c r="K24">
        <f t="shared" si="0"/>
        <v>0.54228855721393043</v>
      </c>
      <c r="L24">
        <f t="shared" si="1"/>
        <v>0.65464895635673614</v>
      </c>
      <c r="M24">
        <f t="shared" si="3"/>
        <v>0.52516778523489938</v>
      </c>
      <c r="N24" s="20"/>
      <c r="P24" s="37"/>
      <c r="Q24" s="38"/>
      <c r="R24" s="38"/>
      <c r="S24" s="38"/>
      <c r="T24" s="38"/>
      <c r="U24" s="39"/>
      <c r="V24" s="39"/>
      <c r="AD24" s="37"/>
      <c r="AE24" s="37"/>
      <c r="AF24" s="37"/>
      <c r="AG24" s="37"/>
    </row>
    <row r="25" spans="3:33" x14ac:dyDescent="0.35">
      <c r="C25" s="7">
        <f t="shared" si="4"/>
        <v>1.7499999999999989</v>
      </c>
      <c r="D25" s="16">
        <v>0.247</v>
      </c>
      <c r="E25" s="16">
        <v>8.0633164840978916E-4</v>
      </c>
      <c r="F25">
        <v>0.442</v>
      </c>
      <c r="G25">
        <v>0.32800000000000001</v>
      </c>
      <c r="H25">
        <v>0.34799999999999998</v>
      </c>
      <c r="I25">
        <v>0.313</v>
      </c>
      <c r="J25">
        <f t="shared" si="2"/>
        <v>0.76603119584055468</v>
      </c>
      <c r="K25">
        <f t="shared" si="0"/>
        <v>0.54394693200663358</v>
      </c>
      <c r="L25">
        <f t="shared" si="1"/>
        <v>0.66034155597722954</v>
      </c>
      <c r="M25">
        <f t="shared" si="3"/>
        <v>0.52516778523489938</v>
      </c>
      <c r="N25" s="20"/>
      <c r="P25" s="37"/>
      <c r="Q25" s="38"/>
      <c r="R25" s="38"/>
      <c r="S25" s="38"/>
      <c r="T25" s="38"/>
      <c r="U25" s="39"/>
      <c r="V25" s="39"/>
      <c r="AD25" s="37"/>
      <c r="AE25" s="37"/>
      <c r="AF25" s="37"/>
      <c r="AG25" s="37"/>
    </row>
    <row r="26" spans="3:33" x14ac:dyDescent="0.35">
      <c r="C26" s="7">
        <f t="shared" si="4"/>
        <v>1.8333333333333321</v>
      </c>
      <c r="D26" s="16">
        <v>9.8750000000000004E-2</v>
      </c>
      <c r="E26" s="16">
        <v>1.4557536766436391E-3</v>
      </c>
      <c r="F26">
        <v>0.442</v>
      </c>
      <c r="G26">
        <v>0.32900000000000001</v>
      </c>
      <c r="H26">
        <v>0.35099999999999998</v>
      </c>
      <c r="I26">
        <v>0.313</v>
      </c>
      <c r="J26">
        <f t="shared" si="2"/>
        <v>0.76603119584055468</v>
      </c>
      <c r="K26">
        <f t="shared" si="0"/>
        <v>0.54560530679933672</v>
      </c>
      <c r="L26">
        <f t="shared" si="1"/>
        <v>0.66603415559772294</v>
      </c>
      <c r="M26">
        <f t="shared" si="3"/>
        <v>0.52516778523489938</v>
      </c>
      <c r="N26" s="20"/>
      <c r="P26" s="37"/>
      <c r="Q26" s="38"/>
      <c r="R26" s="38"/>
      <c r="S26" s="38"/>
      <c r="T26" s="38"/>
      <c r="U26" s="39"/>
      <c r="V26" s="39"/>
      <c r="AD26" s="37"/>
      <c r="AE26" s="37"/>
      <c r="AF26" s="37"/>
      <c r="AG26" s="37"/>
    </row>
    <row r="27" spans="3:33" x14ac:dyDescent="0.35">
      <c r="C27" s="7">
        <f t="shared" si="4"/>
        <v>1.9166666666666654</v>
      </c>
      <c r="D27" s="16">
        <v>4.9750000000000003E-2</v>
      </c>
      <c r="E27" s="16">
        <v>5.0991677970227748E-4</v>
      </c>
      <c r="F27">
        <v>0.442</v>
      </c>
      <c r="G27">
        <v>0.33</v>
      </c>
      <c r="H27">
        <v>0.35399999999999998</v>
      </c>
      <c r="I27">
        <v>0.313</v>
      </c>
      <c r="J27">
        <f t="shared" si="2"/>
        <v>0.76603119584055468</v>
      </c>
      <c r="K27">
        <f t="shared" si="0"/>
        <v>0.54726368159203986</v>
      </c>
      <c r="L27">
        <f t="shared" si="1"/>
        <v>0.67172675521821623</v>
      </c>
      <c r="M27">
        <f t="shared" si="3"/>
        <v>0.52516778523489938</v>
      </c>
      <c r="N27" s="20"/>
      <c r="P27" s="37"/>
      <c r="Q27" s="38"/>
      <c r="R27" s="38"/>
      <c r="S27" s="38"/>
      <c r="T27" s="38"/>
      <c r="U27" s="39"/>
      <c r="V27" s="39"/>
      <c r="AD27" s="37"/>
      <c r="AE27" s="37"/>
      <c r="AF27" s="37"/>
      <c r="AG27" s="37"/>
    </row>
    <row r="28" spans="3:33" x14ac:dyDescent="0.35">
      <c r="C28" s="7">
        <f t="shared" si="4"/>
        <v>1.9999999999999987</v>
      </c>
      <c r="D28" s="16">
        <v>0.29649999999999999</v>
      </c>
      <c r="E28" s="16">
        <v>0</v>
      </c>
      <c r="F28">
        <v>0.442</v>
      </c>
      <c r="G28">
        <v>0.33</v>
      </c>
      <c r="H28">
        <v>0.35699999999999998</v>
      </c>
      <c r="I28">
        <v>0.313</v>
      </c>
      <c r="J28">
        <f t="shared" si="2"/>
        <v>0.76603119584055468</v>
      </c>
      <c r="K28">
        <f t="shared" si="0"/>
        <v>0.54726368159203986</v>
      </c>
      <c r="L28">
        <f t="shared" si="1"/>
        <v>0.67741935483870963</v>
      </c>
      <c r="M28">
        <f t="shared" si="3"/>
        <v>0.52516778523489938</v>
      </c>
      <c r="N28" s="20"/>
      <c r="P28" s="37"/>
      <c r="Q28" s="38"/>
      <c r="R28" s="38"/>
      <c r="S28" s="38"/>
      <c r="T28" s="38"/>
      <c r="U28" s="39"/>
      <c r="V28" s="39"/>
      <c r="W28" s="6"/>
      <c r="Y28" s="6"/>
      <c r="Z28" s="6"/>
      <c r="AA28" s="6"/>
      <c r="AD28" s="37"/>
      <c r="AE28" s="37"/>
      <c r="AF28" s="37"/>
      <c r="AG28" s="37"/>
    </row>
    <row r="29" spans="3:33" x14ac:dyDescent="0.35">
      <c r="C29" s="7">
        <f t="shared" si="4"/>
        <v>2.0833333333333321</v>
      </c>
      <c r="D29" s="16">
        <v>1.38425</v>
      </c>
      <c r="E29" s="16">
        <v>0</v>
      </c>
      <c r="F29">
        <v>0.442</v>
      </c>
      <c r="G29">
        <v>0.33</v>
      </c>
      <c r="H29">
        <v>0.35899999999999999</v>
      </c>
      <c r="I29">
        <v>0.313</v>
      </c>
      <c r="J29">
        <f t="shared" si="2"/>
        <v>0.76603119584055468</v>
      </c>
      <c r="K29">
        <f t="shared" si="0"/>
        <v>0.54726368159203986</v>
      </c>
      <c r="L29">
        <f t="shared" si="1"/>
        <v>0.68121442125237186</v>
      </c>
      <c r="M29">
        <f t="shared" si="3"/>
        <v>0.52516778523489938</v>
      </c>
      <c r="N29" s="20"/>
      <c r="P29" s="37"/>
      <c r="Q29" s="38"/>
      <c r="R29" s="38"/>
      <c r="S29" s="38"/>
      <c r="T29" s="38"/>
      <c r="U29" s="39"/>
      <c r="V29" s="39"/>
      <c r="W29" s="6"/>
      <c r="Y29" s="6"/>
      <c r="Z29" s="6"/>
      <c r="AA29" s="6"/>
      <c r="AD29" s="37"/>
      <c r="AE29" s="37"/>
      <c r="AF29" s="37"/>
      <c r="AG29" s="37"/>
    </row>
    <row r="30" spans="3:33" x14ac:dyDescent="0.35">
      <c r="C30" s="7">
        <f t="shared" si="4"/>
        <v>2.1666666666666656</v>
      </c>
      <c r="D30" s="16">
        <v>1.2357499999999999</v>
      </c>
      <c r="E30" s="16">
        <v>1.5360963206041483E-2</v>
      </c>
      <c r="F30">
        <v>0.443</v>
      </c>
      <c r="G30">
        <v>0.33</v>
      </c>
      <c r="H30">
        <v>0.36199999999999999</v>
      </c>
      <c r="I30">
        <v>0.313</v>
      </c>
      <c r="J30">
        <f t="shared" si="2"/>
        <v>0.76776429809358759</v>
      </c>
      <c r="K30">
        <f t="shared" si="0"/>
        <v>0.54726368159203986</v>
      </c>
      <c r="L30">
        <f t="shared" si="1"/>
        <v>0.68690702087286526</v>
      </c>
      <c r="M30">
        <f t="shared" si="3"/>
        <v>0.52516778523489938</v>
      </c>
      <c r="N30" s="20"/>
      <c r="P30" s="37"/>
      <c r="Q30" s="38"/>
      <c r="R30" s="38"/>
      <c r="S30" s="38"/>
      <c r="T30" s="38"/>
      <c r="U30" s="39"/>
      <c r="V30" s="39"/>
      <c r="W30" s="6"/>
      <c r="Y30" s="6"/>
      <c r="Z30" s="6"/>
      <c r="AA30" s="6"/>
      <c r="AD30" s="37"/>
      <c r="AE30" s="37"/>
      <c r="AF30" s="37"/>
      <c r="AG30" s="37"/>
    </row>
    <row r="31" spans="3:33" x14ac:dyDescent="0.35">
      <c r="C31" s="7">
        <f t="shared" si="4"/>
        <v>2.2499999999999991</v>
      </c>
      <c r="D31" s="16">
        <v>0.59324999999999994</v>
      </c>
      <c r="E31" s="16">
        <v>0.13569857869955423</v>
      </c>
      <c r="F31">
        <v>0.443</v>
      </c>
      <c r="G31">
        <v>0.33100000000000002</v>
      </c>
      <c r="H31">
        <v>0.36399999999999999</v>
      </c>
      <c r="I31">
        <v>0.313</v>
      </c>
      <c r="J31">
        <f t="shared" si="2"/>
        <v>0.76776429809358759</v>
      </c>
      <c r="K31">
        <f t="shared" si="0"/>
        <v>0.54892205638474301</v>
      </c>
      <c r="L31">
        <f t="shared" si="1"/>
        <v>0.69070208728652749</v>
      </c>
      <c r="M31">
        <f t="shared" si="3"/>
        <v>0.52516778523489938</v>
      </c>
      <c r="N31" s="20"/>
      <c r="P31" s="37"/>
      <c r="Q31" s="38"/>
      <c r="R31" s="38"/>
      <c r="S31" s="38"/>
      <c r="T31" s="38"/>
      <c r="U31" s="39"/>
      <c r="V31" s="39"/>
      <c r="W31" s="6"/>
      <c r="Y31" s="6"/>
      <c r="Z31" s="6"/>
      <c r="AA31" s="6"/>
      <c r="AD31" s="37"/>
      <c r="AE31" s="37"/>
      <c r="AF31" s="37"/>
      <c r="AG31" s="37"/>
    </row>
    <row r="32" spans="3:33" x14ac:dyDescent="0.35">
      <c r="C32" s="7">
        <f t="shared" si="4"/>
        <v>2.3333333333333326</v>
      </c>
      <c r="D32" s="16">
        <v>0.19775000000000004</v>
      </c>
      <c r="E32" s="16">
        <v>9.3740375474239079E-2</v>
      </c>
      <c r="F32">
        <v>0.443</v>
      </c>
      <c r="G32">
        <v>0.33200000000000002</v>
      </c>
      <c r="H32">
        <v>0.36599999999999999</v>
      </c>
      <c r="I32">
        <v>0.313</v>
      </c>
      <c r="J32">
        <f t="shared" si="2"/>
        <v>0.76776429809358759</v>
      </c>
      <c r="K32">
        <f t="shared" si="0"/>
        <v>0.55058043117744615</v>
      </c>
      <c r="L32">
        <f t="shared" si="1"/>
        <v>0.69449715370018972</v>
      </c>
      <c r="M32">
        <f t="shared" si="3"/>
        <v>0.52516778523489938</v>
      </c>
      <c r="N32" s="20"/>
      <c r="P32" s="37"/>
      <c r="Q32" s="38"/>
      <c r="R32" s="38"/>
      <c r="S32" s="38"/>
      <c r="T32" s="38"/>
      <c r="U32" s="39"/>
      <c r="V32" s="39"/>
      <c r="W32" s="6"/>
      <c r="Y32" s="6"/>
      <c r="Z32" s="6"/>
      <c r="AA32" s="6"/>
      <c r="AD32" s="37"/>
      <c r="AE32" s="37"/>
      <c r="AF32" s="37"/>
      <c r="AG32" s="37"/>
    </row>
    <row r="33" spans="3:33" x14ac:dyDescent="0.35">
      <c r="C33" s="7">
        <f t="shared" si="4"/>
        <v>2.4166666666666661</v>
      </c>
      <c r="D33" s="16">
        <v>0.39550000000000007</v>
      </c>
      <c r="E33" s="16">
        <v>2.381760961442193E-2</v>
      </c>
      <c r="F33">
        <v>0.443</v>
      </c>
      <c r="G33">
        <v>0.33200000000000002</v>
      </c>
      <c r="H33">
        <v>0.36799999999999999</v>
      </c>
      <c r="I33">
        <v>0.313</v>
      </c>
      <c r="J33">
        <f t="shared" si="2"/>
        <v>0.76776429809358759</v>
      </c>
      <c r="K33">
        <f t="shared" si="0"/>
        <v>0.55058043117744615</v>
      </c>
      <c r="L33">
        <f t="shared" si="1"/>
        <v>0.69829222011385195</v>
      </c>
      <c r="M33">
        <f t="shared" si="3"/>
        <v>0.52516778523489938</v>
      </c>
      <c r="N33" s="20"/>
      <c r="P33" s="37"/>
      <c r="Q33" s="38"/>
      <c r="R33" s="38"/>
      <c r="S33" s="38"/>
      <c r="T33" s="38"/>
      <c r="U33" s="39"/>
      <c r="V33" s="39"/>
      <c r="W33" s="36"/>
      <c r="X33" s="36"/>
      <c r="Y33" s="36"/>
      <c r="Z33" s="36"/>
      <c r="AA33" s="36"/>
      <c r="AD33" s="37"/>
      <c r="AE33" s="37"/>
      <c r="AF33" s="37"/>
      <c r="AG33" s="37"/>
    </row>
    <row r="34" spans="3:33" x14ac:dyDescent="0.35">
      <c r="C34" s="7">
        <f t="shared" si="4"/>
        <v>2.4999999999999996</v>
      </c>
      <c r="D34" s="16">
        <v>0.59324999999999994</v>
      </c>
      <c r="E34" s="16">
        <v>3.8218064761480737E-3</v>
      </c>
      <c r="F34">
        <v>0.443</v>
      </c>
      <c r="G34">
        <v>0.33200000000000002</v>
      </c>
      <c r="H34">
        <v>0.36899999999999999</v>
      </c>
      <c r="I34">
        <v>0.313</v>
      </c>
      <c r="J34">
        <f t="shared" si="2"/>
        <v>0.76776429809358759</v>
      </c>
      <c r="K34">
        <f t="shared" si="0"/>
        <v>0.55058043117744615</v>
      </c>
      <c r="L34">
        <f t="shared" si="1"/>
        <v>0.70018975332068312</v>
      </c>
      <c r="M34">
        <f t="shared" si="3"/>
        <v>0.52516778523489938</v>
      </c>
      <c r="N34" s="20"/>
      <c r="P34" s="37"/>
      <c r="Q34" s="38"/>
      <c r="R34" s="38"/>
      <c r="S34" s="38"/>
      <c r="T34" s="38"/>
      <c r="U34" s="39"/>
      <c r="V34" s="39"/>
      <c r="AD34" s="37"/>
      <c r="AE34" s="37"/>
      <c r="AF34" s="37"/>
      <c r="AG34" s="37"/>
    </row>
    <row r="35" spans="3:33" x14ac:dyDescent="0.35">
      <c r="C35" s="7">
        <f t="shared" si="4"/>
        <v>2.583333333333333</v>
      </c>
      <c r="D35" s="16">
        <v>0.59324999999999994</v>
      </c>
      <c r="E35" s="16">
        <v>1.437626420955123E-2</v>
      </c>
      <c r="F35">
        <v>0.44400000000000001</v>
      </c>
      <c r="G35">
        <v>0.33300000000000002</v>
      </c>
      <c r="H35">
        <v>0.37</v>
      </c>
      <c r="I35">
        <v>0.313</v>
      </c>
      <c r="J35">
        <f t="shared" si="2"/>
        <v>0.76949740034662051</v>
      </c>
      <c r="K35">
        <f t="shared" si="0"/>
        <v>0.55223880597014929</v>
      </c>
      <c r="L35">
        <f t="shared" si="1"/>
        <v>0.70208728652751418</v>
      </c>
      <c r="M35">
        <f t="shared" si="3"/>
        <v>0.52516778523489938</v>
      </c>
      <c r="N35" s="20"/>
      <c r="P35" s="37"/>
      <c r="Q35" s="38"/>
      <c r="R35" s="38"/>
      <c r="S35" s="38"/>
      <c r="T35" s="38"/>
      <c r="U35" s="39"/>
      <c r="V35" s="39"/>
      <c r="AD35" s="37"/>
      <c r="AE35" s="37"/>
      <c r="AF35" s="37"/>
      <c r="AG35" s="37"/>
    </row>
    <row r="36" spans="3:33" x14ac:dyDescent="0.35">
      <c r="C36" s="7">
        <f t="shared" si="4"/>
        <v>2.6666666666666665</v>
      </c>
      <c r="D36" s="16">
        <v>0.59324999999999994</v>
      </c>
      <c r="E36" s="16">
        <v>2.8414983119842821E-2</v>
      </c>
      <c r="F36">
        <v>0.44400000000000001</v>
      </c>
      <c r="G36">
        <v>0.33300000000000002</v>
      </c>
      <c r="H36">
        <v>0.371</v>
      </c>
      <c r="I36">
        <v>0.313</v>
      </c>
      <c r="J36">
        <f t="shared" si="2"/>
        <v>0.76949740034662051</v>
      </c>
      <c r="K36">
        <f t="shared" si="0"/>
        <v>0.55223880597014929</v>
      </c>
      <c r="L36">
        <f t="shared" si="1"/>
        <v>0.70398481973434535</v>
      </c>
      <c r="M36">
        <f t="shared" si="3"/>
        <v>0.52516778523489938</v>
      </c>
      <c r="N36" s="20"/>
      <c r="P36" s="37"/>
      <c r="Q36" s="38"/>
      <c r="R36" s="38"/>
      <c r="S36" s="38"/>
      <c r="T36" s="38"/>
      <c r="U36" s="39"/>
      <c r="V36" s="39"/>
      <c r="AD36" s="37"/>
      <c r="AE36" s="37"/>
      <c r="AF36" s="37"/>
      <c r="AG36" s="37"/>
    </row>
    <row r="37" spans="3:33" x14ac:dyDescent="0.35">
      <c r="C37" s="7">
        <f t="shared" si="4"/>
        <v>2.75</v>
      </c>
      <c r="D37" s="16">
        <v>0.59324999999999994</v>
      </c>
      <c r="E37" s="16">
        <v>3.6482526004772031E-2</v>
      </c>
      <c r="F37">
        <v>0.44400000000000001</v>
      </c>
      <c r="G37">
        <v>0.33300000000000002</v>
      </c>
      <c r="H37">
        <v>0.372</v>
      </c>
      <c r="I37">
        <v>0.313</v>
      </c>
      <c r="J37">
        <f t="shared" si="2"/>
        <v>0.76949740034662051</v>
      </c>
      <c r="K37">
        <f t="shared" si="0"/>
        <v>0.55223880597014929</v>
      </c>
      <c r="L37">
        <f t="shared" si="1"/>
        <v>0.70588235294117641</v>
      </c>
      <c r="M37">
        <f t="shared" si="3"/>
        <v>0.52516778523489938</v>
      </c>
      <c r="N37" s="20"/>
      <c r="P37" s="37"/>
      <c r="Q37" s="38"/>
      <c r="R37" s="38"/>
      <c r="S37" s="38"/>
      <c r="T37" s="38"/>
      <c r="U37" s="39"/>
      <c r="V37" s="39"/>
      <c r="AD37" s="37"/>
      <c r="AE37" s="37"/>
      <c r="AF37" s="37"/>
      <c r="AG37" s="37"/>
    </row>
    <row r="38" spans="3:33" x14ac:dyDescent="0.35">
      <c r="C38" s="7">
        <f t="shared" si="4"/>
        <v>2.8333333333333335</v>
      </c>
      <c r="D38" s="16">
        <v>0.54400000000000004</v>
      </c>
      <c r="E38" s="16">
        <v>4.0491798755710823E-2</v>
      </c>
      <c r="F38">
        <v>0.44500000000000001</v>
      </c>
      <c r="G38">
        <v>0.33300000000000002</v>
      </c>
      <c r="H38">
        <v>0.373</v>
      </c>
      <c r="I38">
        <v>0.313</v>
      </c>
      <c r="J38">
        <f t="shared" si="2"/>
        <v>0.77123050259965342</v>
      </c>
      <c r="K38">
        <f t="shared" si="0"/>
        <v>0.55223880597014929</v>
      </c>
      <c r="L38">
        <f t="shared" si="1"/>
        <v>0.70777988614800758</v>
      </c>
      <c r="M38">
        <f t="shared" si="3"/>
        <v>0.52516778523489938</v>
      </c>
      <c r="N38" s="20"/>
      <c r="P38" s="37"/>
      <c r="Q38" s="38"/>
      <c r="R38" s="38"/>
      <c r="S38" s="38"/>
      <c r="T38" s="38"/>
      <c r="U38" s="39"/>
      <c r="V38" s="39"/>
      <c r="AD38" s="37"/>
      <c r="AE38" s="37"/>
      <c r="AF38" s="37"/>
      <c r="AG38" s="37"/>
    </row>
    <row r="39" spans="3:33" x14ac:dyDescent="0.35">
      <c r="C39" s="7">
        <f t="shared" si="4"/>
        <v>2.916666666666667</v>
      </c>
      <c r="D39" s="16">
        <v>0.44474999999999998</v>
      </c>
      <c r="E39" s="16">
        <v>3.5706385736234102E-2</v>
      </c>
      <c r="F39">
        <v>0.44500000000000001</v>
      </c>
      <c r="G39">
        <v>0.33400000000000002</v>
      </c>
      <c r="H39">
        <v>0.374</v>
      </c>
      <c r="I39">
        <v>0.313</v>
      </c>
      <c r="J39">
        <f t="shared" si="2"/>
        <v>0.77123050259965342</v>
      </c>
      <c r="K39">
        <f t="shared" si="0"/>
        <v>0.55389718076285244</v>
      </c>
      <c r="L39">
        <f t="shared" si="1"/>
        <v>0.70967741935483863</v>
      </c>
      <c r="M39">
        <f t="shared" si="3"/>
        <v>0.52516778523489938</v>
      </c>
      <c r="N39" s="20"/>
      <c r="P39" s="37"/>
      <c r="Q39" s="38"/>
      <c r="R39" s="38"/>
      <c r="S39" s="38"/>
      <c r="T39" s="38"/>
      <c r="U39" s="39"/>
      <c r="V39" s="39"/>
      <c r="AD39" s="37"/>
      <c r="AE39" s="37"/>
      <c r="AF39" s="37"/>
      <c r="AG39" s="37"/>
    </row>
    <row r="40" spans="3:33" x14ac:dyDescent="0.35">
      <c r="C40" s="7">
        <f t="shared" si="4"/>
        <v>3.0000000000000004</v>
      </c>
      <c r="D40" s="16">
        <v>0.19775000000000004</v>
      </c>
      <c r="E40" s="16">
        <v>3.4179781310719505E-2</v>
      </c>
      <c r="F40">
        <v>0.44500000000000001</v>
      </c>
      <c r="G40">
        <v>0.33400000000000002</v>
      </c>
      <c r="H40">
        <v>0.375</v>
      </c>
      <c r="I40">
        <v>0.313</v>
      </c>
      <c r="J40">
        <f t="shared" si="2"/>
        <v>0.77123050259965342</v>
      </c>
      <c r="K40">
        <f t="shared" si="0"/>
        <v>0.55389718076285244</v>
      </c>
      <c r="L40">
        <f t="shared" si="1"/>
        <v>0.7115749525616698</v>
      </c>
      <c r="M40">
        <f t="shared" si="3"/>
        <v>0.52516778523489938</v>
      </c>
      <c r="N40" s="20"/>
      <c r="P40" s="37"/>
      <c r="Q40" s="38"/>
      <c r="R40" s="38"/>
      <c r="S40" s="38"/>
      <c r="T40" s="38"/>
      <c r="U40" s="39"/>
      <c r="V40" s="39"/>
      <c r="AD40" s="37"/>
      <c r="AE40" s="37"/>
      <c r="AF40" s="37"/>
      <c r="AG40" s="37"/>
    </row>
    <row r="41" spans="3:33" x14ac:dyDescent="0.35">
      <c r="C41" s="7">
        <f t="shared" si="4"/>
        <v>3.0833333333333339</v>
      </c>
      <c r="D41" s="16">
        <v>0.19775000000000004</v>
      </c>
      <c r="E41" s="16">
        <v>1.6379157752147759E-2</v>
      </c>
      <c r="F41">
        <v>0.44600000000000001</v>
      </c>
      <c r="G41">
        <v>0.33400000000000002</v>
      </c>
      <c r="H41">
        <v>0.376</v>
      </c>
      <c r="I41">
        <v>0.313</v>
      </c>
      <c r="J41">
        <f t="shared" si="2"/>
        <v>0.77296360485268634</v>
      </c>
      <c r="K41">
        <f t="shared" si="0"/>
        <v>0.55389718076285244</v>
      </c>
      <c r="L41">
        <f t="shared" si="1"/>
        <v>0.71347248576850086</v>
      </c>
      <c r="M41">
        <f t="shared" si="3"/>
        <v>0.52516778523489938</v>
      </c>
      <c r="N41" s="20"/>
      <c r="P41" s="37"/>
      <c r="Q41" s="38"/>
      <c r="R41" s="38"/>
      <c r="S41" s="38"/>
      <c r="T41" s="38"/>
      <c r="U41" s="39"/>
      <c r="V41" s="39"/>
      <c r="AD41" s="37"/>
      <c r="AE41" s="37"/>
      <c r="AF41" s="37"/>
      <c r="AG41" s="37"/>
    </row>
    <row r="42" spans="3:33" x14ac:dyDescent="0.35">
      <c r="C42" s="7">
        <f t="shared" si="4"/>
        <v>3.1666666666666674</v>
      </c>
      <c r="D42" s="16">
        <v>0</v>
      </c>
      <c r="E42" s="16">
        <v>3.1222899059245466E-3</v>
      </c>
      <c r="F42">
        <v>0.44600000000000001</v>
      </c>
      <c r="G42">
        <v>0.33400000000000002</v>
      </c>
      <c r="H42">
        <v>0.376</v>
      </c>
      <c r="I42">
        <v>0.313</v>
      </c>
      <c r="J42">
        <f t="shared" si="2"/>
        <v>0.77296360485268634</v>
      </c>
      <c r="K42">
        <f t="shared" si="0"/>
        <v>0.55389718076285244</v>
      </c>
      <c r="L42">
        <f t="shared" si="1"/>
        <v>0.71347248576850086</v>
      </c>
      <c r="M42">
        <f t="shared" si="3"/>
        <v>0.52516778523489938</v>
      </c>
      <c r="N42" s="20"/>
      <c r="P42" s="37"/>
      <c r="Q42" s="38"/>
      <c r="R42" s="38"/>
      <c r="S42" s="38"/>
      <c r="T42" s="38"/>
      <c r="U42" s="39"/>
      <c r="V42" s="39"/>
      <c r="AD42" s="37"/>
      <c r="AE42" s="37"/>
      <c r="AF42" s="37"/>
      <c r="AG42" s="37"/>
    </row>
    <row r="43" spans="3:33" x14ac:dyDescent="0.35">
      <c r="C43" s="7">
        <f t="shared" si="4"/>
        <v>3.2500000000000009</v>
      </c>
      <c r="D43" s="16">
        <v>9.8750000000000004E-2</v>
      </c>
      <c r="E43" s="16">
        <v>1.2282990171151109E-4</v>
      </c>
      <c r="F43">
        <v>0.44700000000000001</v>
      </c>
      <c r="G43">
        <v>0.33300000000000002</v>
      </c>
      <c r="H43">
        <v>0.377</v>
      </c>
      <c r="I43">
        <v>0.313</v>
      </c>
      <c r="J43">
        <f t="shared" si="2"/>
        <v>0.77469670710571936</v>
      </c>
      <c r="K43">
        <f t="shared" si="0"/>
        <v>0.55223880597014929</v>
      </c>
      <c r="L43">
        <f t="shared" si="1"/>
        <v>0.71537001897533203</v>
      </c>
      <c r="M43">
        <f t="shared" si="3"/>
        <v>0.52516778523489938</v>
      </c>
      <c r="N43" s="20"/>
      <c r="P43" s="37"/>
      <c r="Q43" s="38"/>
      <c r="R43" s="38"/>
      <c r="S43" s="38"/>
      <c r="T43" s="38"/>
      <c r="U43" s="39"/>
      <c r="V43" s="39"/>
      <c r="AD43" s="37"/>
      <c r="AE43" s="37"/>
      <c r="AF43" s="37"/>
      <c r="AG43" s="37"/>
    </row>
    <row r="44" spans="3:33" x14ac:dyDescent="0.35">
      <c r="C44" s="7">
        <f t="shared" si="4"/>
        <v>3.3333333333333344</v>
      </c>
      <c r="D44" s="16">
        <v>9.9000000000000005E-2</v>
      </c>
      <c r="E44" s="16">
        <v>0</v>
      </c>
      <c r="F44">
        <v>0.44700000000000001</v>
      </c>
      <c r="G44">
        <v>0.33300000000000002</v>
      </c>
      <c r="H44">
        <v>0.377</v>
      </c>
      <c r="I44">
        <v>0.313</v>
      </c>
      <c r="J44">
        <f t="shared" si="2"/>
        <v>0.77469670710571936</v>
      </c>
      <c r="K44">
        <f t="shared" si="0"/>
        <v>0.55223880597014929</v>
      </c>
      <c r="L44">
        <f t="shared" si="1"/>
        <v>0.71537001897533203</v>
      </c>
      <c r="M44">
        <f t="shared" si="3"/>
        <v>0.52516778523489938</v>
      </c>
      <c r="N44" s="20"/>
      <c r="P44" s="37"/>
      <c r="Q44" s="38"/>
      <c r="R44" s="38"/>
      <c r="S44" s="38"/>
      <c r="T44" s="38"/>
      <c r="U44" s="39"/>
      <c r="V44" s="39"/>
      <c r="AD44" s="37"/>
      <c r="AE44" s="37"/>
      <c r="AF44" s="37"/>
      <c r="AG44" s="37"/>
    </row>
    <row r="45" spans="3:33" x14ac:dyDescent="0.35">
      <c r="C45" s="7">
        <f t="shared" si="4"/>
        <v>3.4166666666666679</v>
      </c>
      <c r="D45" s="16">
        <v>0.14850000000000002</v>
      </c>
      <c r="E45" s="16">
        <v>0</v>
      </c>
      <c r="F45">
        <v>0.44800000000000001</v>
      </c>
      <c r="G45">
        <v>0.33200000000000002</v>
      </c>
      <c r="H45">
        <v>0.377</v>
      </c>
      <c r="I45">
        <v>0.313</v>
      </c>
      <c r="J45">
        <f t="shared" si="2"/>
        <v>0.77642980935875228</v>
      </c>
      <c r="K45">
        <f t="shared" si="0"/>
        <v>0.55058043117744615</v>
      </c>
      <c r="L45">
        <f t="shared" si="1"/>
        <v>0.71537001897533203</v>
      </c>
      <c r="M45">
        <f t="shared" si="3"/>
        <v>0.52516778523489938</v>
      </c>
      <c r="N45" s="20"/>
      <c r="P45" s="37"/>
      <c r="Q45" s="38"/>
      <c r="R45" s="38"/>
      <c r="S45" s="38"/>
      <c r="T45" s="38"/>
      <c r="U45" s="39"/>
      <c r="V45" s="39"/>
      <c r="AD45" s="37"/>
      <c r="AE45" s="37"/>
      <c r="AF45" s="37"/>
      <c r="AG45" s="37"/>
    </row>
    <row r="46" spans="3:33" x14ac:dyDescent="0.35">
      <c r="C46" s="7">
        <f t="shared" si="4"/>
        <v>3.5000000000000013</v>
      </c>
      <c r="D46" s="16">
        <v>0.247</v>
      </c>
      <c r="E46" s="16">
        <v>0</v>
      </c>
      <c r="F46">
        <v>0.44800000000000001</v>
      </c>
      <c r="G46">
        <v>0.33100000000000002</v>
      </c>
      <c r="H46">
        <v>0.378</v>
      </c>
      <c r="I46">
        <v>0.313</v>
      </c>
      <c r="J46">
        <f t="shared" si="2"/>
        <v>0.77642980935875228</v>
      </c>
      <c r="K46">
        <f t="shared" si="0"/>
        <v>0.54892205638474301</v>
      </c>
      <c r="L46">
        <f t="shared" si="1"/>
        <v>0.7172675521821632</v>
      </c>
      <c r="M46">
        <f t="shared" si="3"/>
        <v>0.52516778523489938</v>
      </c>
      <c r="N46" s="20"/>
      <c r="P46" s="37"/>
      <c r="Q46" s="38"/>
      <c r="R46" s="38"/>
      <c r="S46" s="38"/>
      <c r="T46" s="38"/>
      <c r="U46" s="39"/>
      <c r="V46" s="39"/>
      <c r="AD46" s="37"/>
      <c r="AE46" s="37"/>
      <c r="AF46" s="37"/>
      <c r="AG46" s="37"/>
    </row>
    <row r="47" spans="3:33" x14ac:dyDescent="0.35">
      <c r="C47" s="7">
        <f t="shared" si="4"/>
        <v>3.5833333333333348</v>
      </c>
      <c r="D47" s="16">
        <v>0.49424999999999997</v>
      </c>
      <c r="E47" s="16">
        <v>0</v>
      </c>
      <c r="F47">
        <v>0.44800000000000001</v>
      </c>
      <c r="G47">
        <v>0.33100000000000002</v>
      </c>
      <c r="H47">
        <v>0.378</v>
      </c>
      <c r="I47">
        <v>0.313</v>
      </c>
      <c r="J47">
        <f t="shared" si="2"/>
        <v>0.77642980935875228</v>
      </c>
      <c r="K47">
        <f t="shared" si="0"/>
        <v>0.54892205638474301</v>
      </c>
      <c r="L47">
        <f t="shared" si="1"/>
        <v>0.7172675521821632</v>
      </c>
      <c r="M47">
        <f t="shared" si="3"/>
        <v>0.52516778523489938</v>
      </c>
      <c r="N47" s="20"/>
      <c r="P47" s="37"/>
      <c r="Q47" s="38"/>
      <c r="R47" s="38"/>
      <c r="S47" s="38"/>
      <c r="T47" s="38"/>
      <c r="U47" s="39"/>
      <c r="V47" s="39"/>
      <c r="AD47" s="37"/>
      <c r="AE47" s="37"/>
      <c r="AF47" s="37"/>
      <c r="AG47" s="37"/>
    </row>
    <row r="48" spans="3:33" x14ac:dyDescent="0.35">
      <c r="C48" s="7">
        <f t="shared" si="4"/>
        <v>3.6666666666666683</v>
      </c>
      <c r="D48" s="16">
        <v>0.24750000000000003</v>
      </c>
      <c r="E48" s="16">
        <v>2.2175748821337728E-4</v>
      </c>
      <c r="F48">
        <v>0.44900000000000001</v>
      </c>
      <c r="G48">
        <v>0.33100000000000002</v>
      </c>
      <c r="H48">
        <v>0.378</v>
      </c>
      <c r="I48">
        <v>0.313</v>
      </c>
      <c r="J48">
        <f t="shared" si="2"/>
        <v>0.77816291161178519</v>
      </c>
      <c r="K48">
        <f t="shared" si="0"/>
        <v>0.54892205638474301</v>
      </c>
      <c r="L48">
        <f t="shared" si="1"/>
        <v>0.7172675521821632</v>
      </c>
      <c r="M48">
        <f t="shared" si="3"/>
        <v>0.52516778523489938</v>
      </c>
      <c r="N48" s="20"/>
      <c r="P48" s="37"/>
      <c r="Q48" s="38"/>
      <c r="R48" s="38"/>
      <c r="S48" s="38"/>
      <c r="T48" s="38"/>
      <c r="U48" s="39"/>
      <c r="V48" s="39"/>
      <c r="AD48" s="37"/>
      <c r="AE48" s="37"/>
      <c r="AF48" s="37"/>
      <c r="AG48" s="37"/>
    </row>
    <row r="49" spans="3:33" x14ac:dyDescent="0.35">
      <c r="C49" s="7">
        <f t="shared" si="4"/>
        <v>3.7500000000000018</v>
      </c>
      <c r="D49" s="16">
        <v>0.19775000000000004</v>
      </c>
      <c r="E49" s="16">
        <v>4.3285037746288854E-3</v>
      </c>
      <c r="F49">
        <v>0.44900000000000001</v>
      </c>
      <c r="G49">
        <v>0.33100000000000002</v>
      </c>
      <c r="H49">
        <v>0.379</v>
      </c>
      <c r="I49">
        <v>0.313</v>
      </c>
      <c r="J49">
        <f t="shared" si="2"/>
        <v>0.77816291161178519</v>
      </c>
      <c r="K49">
        <f t="shared" si="0"/>
        <v>0.54892205638474301</v>
      </c>
      <c r="L49">
        <f t="shared" si="1"/>
        <v>0.71916508538899426</v>
      </c>
      <c r="M49">
        <f t="shared" si="3"/>
        <v>0.52516778523489938</v>
      </c>
      <c r="N49" s="20"/>
      <c r="P49" s="37"/>
      <c r="Q49" s="38"/>
      <c r="R49" s="38"/>
      <c r="S49" s="38"/>
      <c r="T49" s="38"/>
      <c r="U49" s="39"/>
      <c r="V49" s="39"/>
      <c r="AD49" s="37"/>
      <c r="AE49" s="37"/>
      <c r="AF49" s="37"/>
      <c r="AG49" s="37"/>
    </row>
    <row r="50" spans="3:33" x14ac:dyDescent="0.35">
      <c r="C50" s="7">
        <f t="shared" si="4"/>
        <v>3.8333333333333353</v>
      </c>
      <c r="D50" s="16">
        <v>0.14800000000000002</v>
      </c>
      <c r="E50" s="16">
        <v>3.8218064761480737E-3</v>
      </c>
      <c r="F50">
        <v>0.44900000000000001</v>
      </c>
      <c r="G50">
        <v>0.33100000000000002</v>
      </c>
      <c r="H50">
        <v>0.379</v>
      </c>
      <c r="I50">
        <v>0.313</v>
      </c>
      <c r="J50">
        <f t="shared" si="2"/>
        <v>0.77816291161178519</v>
      </c>
      <c r="K50">
        <f t="shared" si="0"/>
        <v>0.54892205638474301</v>
      </c>
      <c r="L50">
        <f t="shared" si="1"/>
        <v>0.71916508538899426</v>
      </c>
      <c r="M50">
        <f t="shared" si="3"/>
        <v>0.52516778523489938</v>
      </c>
      <c r="N50" s="20"/>
      <c r="P50" s="37"/>
      <c r="Q50" s="38"/>
      <c r="R50" s="38"/>
      <c r="S50" s="38"/>
      <c r="T50" s="38"/>
      <c r="U50" s="39"/>
      <c r="V50" s="39"/>
      <c r="AD50" s="37"/>
      <c r="AE50" s="37"/>
      <c r="AF50" s="37"/>
      <c r="AG50" s="37"/>
    </row>
    <row r="51" spans="3:33" x14ac:dyDescent="0.35">
      <c r="C51" s="7">
        <f t="shared" si="4"/>
        <v>3.9166666666666687</v>
      </c>
      <c r="D51" s="16">
        <v>9.9000000000000005E-2</v>
      </c>
      <c r="E51" s="16">
        <v>6.9981175079654879E-4</v>
      </c>
      <c r="F51">
        <v>0.45</v>
      </c>
      <c r="G51">
        <v>0.33100000000000002</v>
      </c>
      <c r="H51">
        <v>0.379</v>
      </c>
      <c r="I51">
        <v>0.313</v>
      </c>
      <c r="J51">
        <f t="shared" si="2"/>
        <v>0.77989601386481811</v>
      </c>
      <c r="K51">
        <f t="shared" si="0"/>
        <v>0.54892205638474301</v>
      </c>
      <c r="L51">
        <f t="shared" si="1"/>
        <v>0.71916508538899426</v>
      </c>
      <c r="M51">
        <f t="shared" si="3"/>
        <v>0.52516778523489938</v>
      </c>
      <c r="N51" s="20"/>
      <c r="P51" s="37"/>
      <c r="Q51" s="38"/>
      <c r="R51" s="38"/>
      <c r="S51" s="38"/>
      <c r="T51" s="38"/>
      <c r="U51" s="39"/>
      <c r="V51" s="39"/>
      <c r="AD51" s="37"/>
      <c r="AE51" s="37"/>
      <c r="AF51" s="37"/>
      <c r="AG51" s="37"/>
    </row>
    <row r="52" spans="3:33" x14ac:dyDescent="0.35">
      <c r="C52" s="7">
        <f t="shared" si="4"/>
        <v>4.0000000000000018</v>
      </c>
      <c r="D52" s="16">
        <v>0.14850000000000002</v>
      </c>
      <c r="E52" s="16">
        <v>2.2175748821337728E-4</v>
      </c>
      <c r="F52">
        <v>0.45</v>
      </c>
      <c r="G52">
        <v>0.33100000000000002</v>
      </c>
      <c r="H52">
        <v>0.38</v>
      </c>
      <c r="I52">
        <v>0.313</v>
      </c>
      <c r="J52">
        <f t="shared" si="2"/>
        <v>0.77989601386481811</v>
      </c>
      <c r="K52">
        <f t="shared" si="0"/>
        <v>0.54892205638474301</v>
      </c>
      <c r="L52">
        <f t="shared" si="1"/>
        <v>0.72106261859582543</v>
      </c>
      <c r="M52">
        <f t="shared" si="3"/>
        <v>0.52516778523489938</v>
      </c>
      <c r="N52" s="20"/>
      <c r="P52" s="37"/>
      <c r="Q52" s="38"/>
      <c r="R52" s="38"/>
      <c r="S52" s="38"/>
      <c r="T52" s="38"/>
      <c r="U52" s="39"/>
      <c r="V52" s="39"/>
      <c r="AD52" s="37"/>
      <c r="AE52" s="37"/>
      <c r="AF52" s="37"/>
      <c r="AG52" s="37"/>
    </row>
    <row r="53" spans="3:33" x14ac:dyDescent="0.35">
      <c r="C53" s="7">
        <f t="shared" si="4"/>
        <v>4.0833333333333348</v>
      </c>
      <c r="D53" s="16">
        <v>4.9250000000000002E-2</v>
      </c>
      <c r="E53" s="16">
        <v>2.9587543212967527E-5</v>
      </c>
      <c r="F53">
        <v>0.45</v>
      </c>
      <c r="G53">
        <v>0.33100000000000002</v>
      </c>
      <c r="H53">
        <v>0.38</v>
      </c>
      <c r="I53">
        <v>0.313</v>
      </c>
      <c r="J53">
        <f t="shared" si="2"/>
        <v>0.77989601386481811</v>
      </c>
      <c r="K53">
        <f t="shared" si="0"/>
        <v>0.54892205638474301</v>
      </c>
      <c r="L53">
        <f t="shared" si="1"/>
        <v>0.72106261859582543</v>
      </c>
      <c r="M53">
        <f t="shared" si="3"/>
        <v>0.52516778523489938</v>
      </c>
      <c r="N53" s="20"/>
      <c r="P53" s="37"/>
      <c r="Q53" s="38"/>
      <c r="R53" s="38"/>
      <c r="S53" s="38"/>
      <c r="T53" s="38"/>
      <c r="U53" s="39"/>
      <c r="V53" s="39"/>
      <c r="AD53" s="37"/>
      <c r="AE53" s="37"/>
      <c r="AF53" s="37"/>
      <c r="AG53" s="37"/>
    </row>
    <row r="54" spans="3:33" x14ac:dyDescent="0.35">
      <c r="C54" s="7">
        <f t="shared" si="4"/>
        <v>4.1666666666666679</v>
      </c>
      <c r="D54" s="16">
        <v>9.8750000000000004E-2</v>
      </c>
      <c r="E54" s="16">
        <v>0</v>
      </c>
      <c r="F54">
        <v>0.45100000000000001</v>
      </c>
      <c r="G54">
        <v>0.33100000000000002</v>
      </c>
      <c r="H54">
        <v>0.38</v>
      </c>
      <c r="I54">
        <v>0.313</v>
      </c>
      <c r="J54">
        <f t="shared" si="2"/>
        <v>0.78162911611785102</v>
      </c>
      <c r="K54">
        <f t="shared" si="0"/>
        <v>0.54892205638474301</v>
      </c>
      <c r="L54">
        <f t="shared" si="1"/>
        <v>0.72106261859582543</v>
      </c>
      <c r="M54">
        <f t="shared" si="3"/>
        <v>0.52516778523489938</v>
      </c>
      <c r="N54" s="20"/>
      <c r="P54" s="37"/>
      <c r="Q54" s="38"/>
      <c r="R54" s="38"/>
      <c r="S54" s="38"/>
      <c r="T54" s="38"/>
      <c r="U54" s="39"/>
      <c r="V54" s="39"/>
      <c r="AD54" s="37"/>
      <c r="AE54" s="37"/>
      <c r="AF54" s="37"/>
      <c r="AG54" s="37"/>
    </row>
    <row r="55" spans="3:33" x14ac:dyDescent="0.35">
      <c r="C55" s="7">
        <f t="shared" si="4"/>
        <v>4.2500000000000009</v>
      </c>
      <c r="D55" s="16">
        <v>0</v>
      </c>
      <c r="E55" s="16">
        <v>0</v>
      </c>
      <c r="F55">
        <v>0.45100000000000001</v>
      </c>
      <c r="G55">
        <v>0.33100000000000002</v>
      </c>
      <c r="H55">
        <v>0.38</v>
      </c>
      <c r="I55">
        <v>0.313</v>
      </c>
      <c r="J55">
        <f t="shared" si="2"/>
        <v>0.78162911611785102</v>
      </c>
      <c r="K55">
        <f t="shared" si="0"/>
        <v>0.54892205638474301</v>
      </c>
      <c r="L55">
        <f t="shared" si="1"/>
        <v>0.72106261859582543</v>
      </c>
      <c r="M55">
        <f t="shared" si="3"/>
        <v>0.52516778523489938</v>
      </c>
      <c r="N55" s="20"/>
      <c r="P55" s="37"/>
      <c r="Q55" s="38"/>
      <c r="R55" s="38"/>
      <c r="S55" s="38"/>
      <c r="T55" s="38"/>
      <c r="U55" s="39"/>
      <c r="V55" s="39"/>
      <c r="AD55" s="37"/>
      <c r="AE55" s="37"/>
      <c r="AF55" s="37"/>
      <c r="AG55" s="37"/>
    </row>
    <row r="56" spans="3:33" x14ac:dyDescent="0.35">
      <c r="C56" s="7">
        <f t="shared" si="4"/>
        <v>4.3333333333333339</v>
      </c>
      <c r="D56" s="16">
        <v>0</v>
      </c>
      <c r="E56" s="16">
        <v>0</v>
      </c>
      <c r="F56">
        <v>0.45100000000000001</v>
      </c>
      <c r="G56">
        <v>0.33</v>
      </c>
      <c r="H56">
        <v>0.38</v>
      </c>
      <c r="I56">
        <v>0.313</v>
      </c>
      <c r="J56">
        <f t="shared" si="2"/>
        <v>0.78162911611785102</v>
      </c>
      <c r="K56">
        <f t="shared" si="0"/>
        <v>0.54726368159203986</v>
      </c>
      <c r="L56">
        <f t="shared" si="1"/>
        <v>0.72106261859582543</v>
      </c>
      <c r="M56">
        <f t="shared" si="3"/>
        <v>0.52516778523489938</v>
      </c>
      <c r="N56" s="20"/>
      <c r="P56" s="37"/>
      <c r="Q56" s="38"/>
      <c r="R56" s="38"/>
      <c r="S56" s="38"/>
      <c r="T56" s="38"/>
      <c r="U56" s="39"/>
      <c r="V56" s="39"/>
      <c r="AD56" s="37"/>
      <c r="AE56" s="37"/>
      <c r="AF56" s="37"/>
      <c r="AG56" s="37"/>
    </row>
    <row r="57" spans="3:33" x14ac:dyDescent="0.35">
      <c r="C57" s="7">
        <f t="shared" si="4"/>
        <v>4.416666666666667</v>
      </c>
      <c r="D57" s="16">
        <v>0</v>
      </c>
      <c r="E57" s="16">
        <v>0</v>
      </c>
      <c r="F57">
        <v>0.45100000000000001</v>
      </c>
      <c r="G57">
        <v>0.32900000000000001</v>
      </c>
      <c r="H57">
        <v>0.38</v>
      </c>
      <c r="I57">
        <v>0.313</v>
      </c>
      <c r="J57">
        <f t="shared" si="2"/>
        <v>0.78162911611785102</v>
      </c>
      <c r="K57">
        <f t="shared" si="0"/>
        <v>0.54560530679933672</v>
      </c>
      <c r="L57">
        <f t="shared" si="1"/>
        <v>0.72106261859582543</v>
      </c>
      <c r="M57">
        <f t="shared" si="3"/>
        <v>0.52516778523489938</v>
      </c>
      <c r="N57" s="20"/>
      <c r="P57" s="37"/>
      <c r="Q57" s="38"/>
      <c r="R57" s="38"/>
      <c r="S57" s="38"/>
      <c r="T57" s="38"/>
      <c r="U57" s="39"/>
      <c r="V57" s="39"/>
      <c r="AD57" s="37"/>
      <c r="AE57" s="37"/>
      <c r="AF57" s="37"/>
      <c r="AG57" s="37"/>
    </row>
    <row r="58" spans="3:33" x14ac:dyDescent="0.35">
      <c r="C58" s="7">
        <f t="shared" si="4"/>
        <v>4.5</v>
      </c>
      <c r="D58" s="16">
        <v>0</v>
      </c>
      <c r="E58" s="16">
        <v>0</v>
      </c>
      <c r="F58">
        <v>0.45100000000000001</v>
      </c>
      <c r="G58">
        <v>0.32900000000000001</v>
      </c>
      <c r="H58">
        <v>0.38</v>
      </c>
      <c r="I58">
        <v>0.313</v>
      </c>
      <c r="J58">
        <f t="shared" si="2"/>
        <v>0.78162911611785102</v>
      </c>
      <c r="K58">
        <f t="shared" si="0"/>
        <v>0.54560530679933672</v>
      </c>
      <c r="L58">
        <f t="shared" si="1"/>
        <v>0.72106261859582543</v>
      </c>
      <c r="M58">
        <f t="shared" si="3"/>
        <v>0.52516778523489938</v>
      </c>
      <c r="N58" s="20"/>
      <c r="P58" s="37"/>
      <c r="Q58" s="38"/>
      <c r="R58" s="38"/>
      <c r="S58" s="38"/>
      <c r="T58" s="38"/>
      <c r="U58" s="39"/>
      <c r="V58" s="39"/>
      <c r="AD58" s="37"/>
      <c r="AE58" s="37"/>
      <c r="AF58" s="37"/>
      <c r="AG58" s="37"/>
    </row>
    <row r="59" spans="3:33" x14ac:dyDescent="0.35">
      <c r="C59" s="7">
        <f t="shared" si="4"/>
        <v>4.583333333333333</v>
      </c>
      <c r="D59" s="16">
        <v>0</v>
      </c>
      <c r="E59" s="16">
        <v>0</v>
      </c>
      <c r="F59">
        <v>0.45100000000000001</v>
      </c>
      <c r="G59">
        <v>0.32800000000000001</v>
      </c>
      <c r="H59">
        <v>0.38</v>
      </c>
      <c r="I59">
        <v>0.313</v>
      </c>
      <c r="J59">
        <f t="shared" si="2"/>
        <v>0.78162911611785102</v>
      </c>
      <c r="K59">
        <f t="shared" si="0"/>
        <v>0.54394693200663358</v>
      </c>
      <c r="L59">
        <f t="shared" si="1"/>
        <v>0.72106261859582543</v>
      </c>
      <c r="M59">
        <f t="shared" si="3"/>
        <v>0.52516778523489938</v>
      </c>
      <c r="N59" s="20"/>
      <c r="P59" s="37"/>
      <c r="Q59" s="38"/>
      <c r="R59" s="38"/>
      <c r="S59" s="38"/>
      <c r="T59" s="38"/>
      <c r="U59" s="39"/>
      <c r="V59" s="39"/>
      <c r="AD59" s="37"/>
      <c r="AE59" s="37"/>
      <c r="AF59" s="37"/>
      <c r="AG59" s="37"/>
    </row>
    <row r="60" spans="3:33" x14ac:dyDescent="0.35">
      <c r="C60" s="7">
        <f t="shared" si="4"/>
        <v>4.6666666666666661</v>
      </c>
      <c r="D60" s="16">
        <v>0</v>
      </c>
      <c r="E60" s="16">
        <v>0</v>
      </c>
      <c r="F60">
        <v>0.45100000000000001</v>
      </c>
      <c r="G60">
        <v>0.32700000000000001</v>
      </c>
      <c r="H60">
        <v>0.379</v>
      </c>
      <c r="I60">
        <v>0.313</v>
      </c>
      <c r="J60">
        <f t="shared" si="2"/>
        <v>0.78162911611785102</v>
      </c>
      <c r="K60">
        <f t="shared" si="0"/>
        <v>0.54228855721393043</v>
      </c>
      <c r="L60">
        <f t="shared" si="1"/>
        <v>0.71916508538899426</v>
      </c>
      <c r="M60">
        <f t="shared" si="3"/>
        <v>0.52516778523489938</v>
      </c>
      <c r="N60" s="20"/>
      <c r="P60" s="37"/>
      <c r="Q60" s="38"/>
      <c r="R60" s="38"/>
      <c r="S60" s="38"/>
      <c r="T60" s="38"/>
      <c r="U60" s="39"/>
      <c r="V60" s="39"/>
      <c r="AD60" s="37"/>
      <c r="AE60" s="37"/>
      <c r="AF60" s="37"/>
      <c r="AG60" s="37"/>
    </row>
    <row r="61" spans="3:33" x14ac:dyDescent="0.35">
      <c r="C61" s="7">
        <f t="shared" si="4"/>
        <v>4.7499999999999991</v>
      </c>
      <c r="D61" s="16">
        <v>0</v>
      </c>
      <c r="E61" s="16">
        <v>0</v>
      </c>
      <c r="F61">
        <v>0.45100000000000001</v>
      </c>
      <c r="G61">
        <v>0.32600000000000001</v>
      </c>
      <c r="H61">
        <v>0.379</v>
      </c>
      <c r="I61">
        <v>0.313</v>
      </c>
      <c r="J61">
        <f t="shared" si="2"/>
        <v>0.78162911611785102</v>
      </c>
      <c r="K61">
        <f t="shared" si="0"/>
        <v>0.54063018242122729</v>
      </c>
      <c r="L61">
        <f t="shared" si="1"/>
        <v>0.71916508538899426</v>
      </c>
      <c r="M61">
        <f t="shared" si="3"/>
        <v>0.52516778523489938</v>
      </c>
      <c r="N61" s="20"/>
      <c r="P61" s="37"/>
      <c r="Q61" s="38"/>
      <c r="R61" s="38"/>
      <c r="S61" s="38"/>
      <c r="T61" s="38"/>
      <c r="U61" s="39"/>
      <c r="V61" s="39"/>
      <c r="AD61" s="37"/>
      <c r="AE61" s="37"/>
      <c r="AF61" s="37"/>
      <c r="AG61" s="37"/>
    </row>
    <row r="62" spans="3:33" x14ac:dyDescent="0.35">
      <c r="C62" s="7">
        <f t="shared" si="4"/>
        <v>4.8333333333333321</v>
      </c>
      <c r="D62" s="16">
        <v>0</v>
      </c>
      <c r="E62" s="16">
        <v>0</v>
      </c>
      <c r="F62">
        <v>0.45100000000000001</v>
      </c>
      <c r="G62">
        <v>0.32500000000000001</v>
      </c>
      <c r="H62">
        <v>0.379</v>
      </c>
      <c r="I62">
        <v>0.313</v>
      </c>
      <c r="J62">
        <f t="shared" si="2"/>
        <v>0.78162911611785102</v>
      </c>
      <c r="K62">
        <f t="shared" si="0"/>
        <v>0.53897180762852404</v>
      </c>
      <c r="L62">
        <f t="shared" si="1"/>
        <v>0.71916508538899426</v>
      </c>
      <c r="M62">
        <f t="shared" si="3"/>
        <v>0.52516778523489938</v>
      </c>
      <c r="N62" s="20"/>
      <c r="P62" s="37"/>
      <c r="Q62" s="38"/>
      <c r="R62" s="38"/>
      <c r="S62" s="38"/>
      <c r="T62" s="38"/>
      <c r="U62" s="39"/>
      <c r="V62" s="39"/>
      <c r="AD62" s="37"/>
      <c r="AE62" s="37"/>
      <c r="AF62" s="37"/>
      <c r="AG62" s="37"/>
    </row>
    <row r="63" spans="3:33" x14ac:dyDescent="0.35">
      <c r="C63" s="7">
        <f t="shared" si="4"/>
        <v>4.9166666666666652</v>
      </c>
      <c r="D63" s="16">
        <v>0</v>
      </c>
      <c r="E63" s="16">
        <v>0</v>
      </c>
      <c r="F63">
        <v>0.45100000000000001</v>
      </c>
      <c r="G63">
        <v>0.32400000000000001</v>
      </c>
      <c r="H63">
        <v>0.378</v>
      </c>
      <c r="I63">
        <v>0.313</v>
      </c>
      <c r="J63">
        <f t="shared" si="2"/>
        <v>0.78162911611785102</v>
      </c>
      <c r="K63">
        <f t="shared" si="0"/>
        <v>0.53731343283582089</v>
      </c>
      <c r="L63">
        <f t="shared" si="1"/>
        <v>0.7172675521821632</v>
      </c>
      <c r="M63">
        <f t="shared" si="3"/>
        <v>0.52516778523489938</v>
      </c>
      <c r="N63" s="20"/>
      <c r="P63" s="37"/>
      <c r="Q63" s="38"/>
      <c r="R63" s="38"/>
      <c r="S63" s="38"/>
      <c r="T63" s="38"/>
      <c r="U63" s="39"/>
      <c r="V63" s="39"/>
      <c r="AD63" s="37"/>
      <c r="AE63" s="37"/>
      <c r="AF63" s="37"/>
      <c r="AG63" s="37"/>
    </row>
    <row r="64" spans="3:33" x14ac:dyDescent="0.35">
      <c r="C64" s="7">
        <f t="shared" si="4"/>
        <v>4.9999999999999982</v>
      </c>
      <c r="D64" s="16">
        <v>0.14850000000000002</v>
      </c>
      <c r="E64" s="16">
        <v>0</v>
      </c>
      <c r="F64">
        <v>0.45100000000000001</v>
      </c>
      <c r="G64">
        <v>0.32400000000000001</v>
      </c>
      <c r="H64">
        <v>0.378</v>
      </c>
      <c r="I64">
        <v>0.313</v>
      </c>
      <c r="J64">
        <f t="shared" si="2"/>
        <v>0.78162911611785102</v>
      </c>
      <c r="K64">
        <f t="shared" si="0"/>
        <v>0.53731343283582089</v>
      </c>
      <c r="L64">
        <f t="shared" si="1"/>
        <v>0.7172675521821632</v>
      </c>
      <c r="M64">
        <f t="shared" si="3"/>
        <v>0.52516778523489938</v>
      </c>
      <c r="N64" s="20"/>
      <c r="P64" s="37"/>
      <c r="Q64" s="38"/>
      <c r="R64" s="38"/>
      <c r="S64" s="38"/>
      <c r="T64" s="38"/>
      <c r="U64" s="39"/>
      <c r="V64" s="39"/>
      <c r="AD64" s="37"/>
      <c r="AE64" s="37"/>
      <c r="AF64" s="37"/>
      <c r="AG64" s="37"/>
    </row>
    <row r="65" spans="3:33" x14ac:dyDescent="0.35">
      <c r="C65" s="7">
        <f t="shared" si="4"/>
        <v>5.0833333333333313</v>
      </c>
      <c r="D65" s="16">
        <v>9.9000000000000005E-2</v>
      </c>
      <c r="E65" s="16">
        <v>0</v>
      </c>
      <c r="F65">
        <v>0.45100000000000001</v>
      </c>
      <c r="G65">
        <v>0.32300000000000001</v>
      </c>
      <c r="H65">
        <v>0.378</v>
      </c>
      <c r="I65">
        <v>0.313</v>
      </c>
      <c r="J65">
        <f t="shared" si="2"/>
        <v>0.78162911611785102</v>
      </c>
      <c r="K65">
        <f t="shared" si="0"/>
        <v>0.53565505804311775</v>
      </c>
      <c r="L65">
        <f t="shared" si="1"/>
        <v>0.7172675521821632</v>
      </c>
      <c r="M65">
        <f t="shared" si="3"/>
        <v>0.52516778523489938</v>
      </c>
      <c r="N65" s="20"/>
      <c r="P65" s="37"/>
      <c r="Q65" s="38"/>
      <c r="R65" s="38"/>
      <c r="S65" s="38"/>
      <c r="T65" s="38"/>
      <c r="U65" s="39"/>
      <c r="V65" s="39"/>
      <c r="AD65" s="37"/>
      <c r="AE65" s="37"/>
      <c r="AF65" s="37"/>
      <c r="AG65" s="37"/>
    </row>
    <row r="66" spans="3:33" x14ac:dyDescent="0.35">
      <c r="C66" s="7">
        <f t="shared" si="4"/>
        <v>5.1666666666666643</v>
      </c>
      <c r="D66" s="16">
        <v>0</v>
      </c>
      <c r="E66" s="16">
        <v>0</v>
      </c>
      <c r="F66">
        <v>0.45100000000000001</v>
      </c>
      <c r="G66">
        <v>0.32300000000000001</v>
      </c>
      <c r="H66">
        <v>0.377</v>
      </c>
      <c r="I66">
        <v>0.313</v>
      </c>
      <c r="J66">
        <f t="shared" si="2"/>
        <v>0.78162911611785102</v>
      </c>
      <c r="K66">
        <f t="shared" si="0"/>
        <v>0.53565505804311775</v>
      </c>
      <c r="L66">
        <f t="shared" si="1"/>
        <v>0.71537001897533203</v>
      </c>
      <c r="M66">
        <f t="shared" si="3"/>
        <v>0.52516778523489938</v>
      </c>
      <c r="N66" s="20"/>
      <c r="P66" s="37"/>
      <c r="Q66" s="38"/>
      <c r="R66" s="38"/>
      <c r="S66" s="38"/>
      <c r="T66" s="38"/>
      <c r="U66" s="39"/>
      <c r="V66" s="39"/>
      <c r="AD66" s="37"/>
      <c r="AE66" s="37"/>
      <c r="AF66" s="37"/>
      <c r="AG66" s="37"/>
    </row>
    <row r="67" spans="3:33" x14ac:dyDescent="0.35">
      <c r="C67" s="7">
        <f t="shared" si="4"/>
        <v>5.2499999999999973</v>
      </c>
      <c r="D67" s="16">
        <v>4.9250000000000002E-2</v>
      </c>
      <c r="E67" s="16">
        <v>0</v>
      </c>
      <c r="F67">
        <v>0.45100000000000001</v>
      </c>
      <c r="G67">
        <v>0.32200000000000001</v>
      </c>
      <c r="H67">
        <v>0.377</v>
      </c>
      <c r="I67">
        <v>0.313</v>
      </c>
      <c r="J67">
        <f t="shared" si="2"/>
        <v>0.78162911611785102</v>
      </c>
      <c r="K67">
        <f t="shared" si="0"/>
        <v>0.53399668325041461</v>
      </c>
      <c r="L67">
        <f t="shared" si="1"/>
        <v>0.71537001897533203</v>
      </c>
      <c r="M67">
        <f t="shared" si="3"/>
        <v>0.52516778523489938</v>
      </c>
      <c r="N67" s="20"/>
      <c r="P67" s="37"/>
      <c r="Q67" s="38"/>
      <c r="R67" s="38"/>
      <c r="S67" s="38"/>
      <c r="T67" s="38"/>
      <c r="U67" s="39"/>
      <c r="V67" s="39"/>
      <c r="AD67" s="37"/>
      <c r="AE67" s="37"/>
      <c r="AF67" s="37"/>
      <c r="AG67" s="37"/>
    </row>
    <row r="68" spans="3:33" x14ac:dyDescent="0.35">
      <c r="C68" s="7">
        <f t="shared" si="4"/>
        <v>5.3333333333333304</v>
      </c>
      <c r="D68" s="16">
        <v>0</v>
      </c>
      <c r="E68" s="16">
        <v>0</v>
      </c>
      <c r="F68">
        <v>0.45100000000000001</v>
      </c>
      <c r="G68">
        <v>0.32200000000000001</v>
      </c>
      <c r="H68">
        <v>0.377</v>
      </c>
      <c r="I68">
        <v>0.313</v>
      </c>
      <c r="J68">
        <f t="shared" si="2"/>
        <v>0.78162911611785102</v>
      </c>
      <c r="K68">
        <f t="shared" ref="K68:K131" si="5">G68/0.603</f>
        <v>0.53399668325041461</v>
      </c>
      <c r="L68">
        <f t="shared" ref="L68:L131" si="6">H68/0.527</f>
        <v>0.71537001897533203</v>
      </c>
      <c r="M68">
        <f t="shared" si="3"/>
        <v>0.52516778523489938</v>
      </c>
      <c r="N68" s="20"/>
      <c r="P68" s="37"/>
      <c r="Q68" s="38"/>
      <c r="R68" s="38"/>
      <c r="S68" s="38"/>
      <c r="T68" s="38"/>
      <c r="U68" s="39"/>
      <c r="V68" s="39"/>
      <c r="AD68" s="37"/>
      <c r="AE68" s="37"/>
      <c r="AF68" s="37"/>
      <c r="AG68" s="37"/>
    </row>
    <row r="69" spans="3:33" x14ac:dyDescent="0.35">
      <c r="C69" s="7">
        <f t="shared" si="4"/>
        <v>5.4166666666666634</v>
      </c>
      <c r="D69" s="16">
        <v>0</v>
      </c>
      <c r="E69" s="16">
        <v>0</v>
      </c>
      <c r="F69">
        <v>0.45100000000000001</v>
      </c>
      <c r="G69">
        <v>0.32200000000000001</v>
      </c>
      <c r="H69">
        <v>0.377</v>
      </c>
      <c r="I69">
        <v>0.313</v>
      </c>
      <c r="J69">
        <f t="shared" ref="J69:J132" si="7">F69/0.577</f>
        <v>0.78162911611785102</v>
      </c>
      <c r="K69">
        <f t="shared" si="5"/>
        <v>0.53399668325041461</v>
      </c>
      <c r="L69">
        <f t="shared" si="6"/>
        <v>0.71537001897533203</v>
      </c>
      <c r="M69">
        <f t="shared" ref="M69:M132" si="8">I69/0.596</f>
        <v>0.52516778523489938</v>
      </c>
      <c r="N69" s="20"/>
      <c r="P69" s="37"/>
      <c r="Q69" s="38"/>
      <c r="R69" s="38"/>
      <c r="S69" s="38"/>
      <c r="T69" s="38"/>
      <c r="U69" s="39"/>
      <c r="V69" s="39"/>
      <c r="AD69" s="37"/>
      <c r="AE69" s="37"/>
      <c r="AF69" s="37"/>
      <c r="AG69" s="37"/>
    </row>
    <row r="70" spans="3:33" x14ac:dyDescent="0.35">
      <c r="C70" s="7">
        <f t="shared" ref="C70:C133" si="9">+C69+0.0833333333333333</f>
        <v>5.4999999999999964</v>
      </c>
      <c r="D70" s="16">
        <v>4.9500000000000002E-2</v>
      </c>
      <c r="E70" s="16">
        <v>0</v>
      </c>
      <c r="F70">
        <v>0.45100000000000001</v>
      </c>
      <c r="G70">
        <v>0.32100000000000001</v>
      </c>
      <c r="H70">
        <v>0.377</v>
      </c>
      <c r="I70">
        <v>0.313</v>
      </c>
      <c r="J70">
        <f t="shared" si="7"/>
        <v>0.78162911611785102</v>
      </c>
      <c r="K70">
        <f t="shared" si="5"/>
        <v>0.53233830845771146</v>
      </c>
      <c r="L70">
        <f t="shared" si="6"/>
        <v>0.71537001897533203</v>
      </c>
      <c r="M70">
        <f t="shared" si="8"/>
        <v>0.52516778523489938</v>
      </c>
      <c r="N70" s="20"/>
      <c r="P70" s="37"/>
      <c r="Q70" s="38"/>
      <c r="R70" s="38"/>
      <c r="S70" s="38"/>
      <c r="T70" s="38"/>
      <c r="U70" s="39"/>
      <c r="V70" s="39"/>
      <c r="AD70" s="37"/>
      <c r="AE70" s="37"/>
      <c r="AF70" s="37"/>
      <c r="AG70" s="37"/>
    </row>
    <row r="71" spans="3:33" x14ac:dyDescent="0.35">
      <c r="C71" s="7">
        <f t="shared" si="9"/>
        <v>5.5833333333333295</v>
      </c>
      <c r="D71" s="16">
        <v>0</v>
      </c>
      <c r="E71" s="16">
        <v>0</v>
      </c>
      <c r="F71">
        <v>0.45100000000000001</v>
      </c>
      <c r="G71">
        <v>0.32100000000000001</v>
      </c>
      <c r="H71">
        <v>0.377</v>
      </c>
      <c r="I71">
        <v>0.313</v>
      </c>
      <c r="J71">
        <f t="shared" si="7"/>
        <v>0.78162911611785102</v>
      </c>
      <c r="K71">
        <f t="shared" si="5"/>
        <v>0.53233830845771146</v>
      </c>
      <c r="L71">
        <f t="shared" si="6"/>
        <v>0.71537001897533203</v>
      </c>
      <c r="M71">
        <f t="shared" si="8"/>
        <v>0.52516778523489938</v>
      </c>
      <c r="N71" s="20"/>
      <c r="P71" s="37"/>
      <c r="Q71" s="38"/>
      <c r="R71" s="38"/>
      <c r="S71" s="38"/>
      <c r="T71" s="38"/>
      <c r="U71" s="39"/>
      <c r="V71" s="39"/>
      <c r="AD71" s="37"/>
      <c r="AE71" s="37"/>
      <c r="AF71" s="37"/>
      <c r="AG71" s="37"/>
    </row>
    <row r="72" spans="3:33" x14ac:dyDescent="0.35">
      <c r="C72" s="7">
        <f t="shared" si="9"/>
        <v>5.6666666666666625</v>
      </c>
      <c r="D72" s="16">
        <v>0</v>
      </c>
      <c r="E72" s="16">
        <v>0</v>
      </c>
      <c r="F72">
        <v>0.45100000000000001</v>
      </c>
      <c r="G72">
        <v>0.32</v>
      </c>
      <c r="H72">
        <v>0.377</v>
      </c>
      <c r="I72">
        <v>0.313</v>
      </c>
      <c r="J72">
        <f t="shared" si="7"/>
        <v>0.78162911611785102</v>
      </c>
      <c r="K72">
        <f t="shared" si="5"/>
        <v>0.53067993366500832</v>
      </c>
      <c r="L72">
        <f t="shared" si="6"/>
        <v>0.71537001897533203</v>
      </c>
      <c r="M72">
        <f t="shared" si="8"/>
        <v>0.52516778523489938</v>
      </c>
      <c r="N72" s="20"/>
      <c r="P72" s="37"/>
      <c r="Q72" s="38"/>
      <c r="R72" s="38"/>
      <c r="S72" s="38"/>
      <c r="T72" s="38"/>
      <c r="U72" s="39"/>
      <c r="V72" s="39"/>
      <c r="AD72" s="37"/>
      <c r="AE72" s="37"/>
      <c r="AF72" s="37"/>
      <c r="AG72" s="37"/>
    </row>
    <row r="73" spans="3:33" x14ac:dyDescent="0.35">
      <c r="C73" s="7">
        <f t="shared" si="9"/>
        <v>5.7499999999999956</v>
      </c>
      <c r="D73" s="16">
        <v>0</v>
      </c>
      <c r="E73" s="16">
        <v>0</v>
      </c>
      <c r="F73">
        <v>0.45100000000000001</v>
      </c>
      <c r="G73">
        <v>0.32</v>
      </c>
      <c r="H73">
        <v>0.376</v>
      </c>
      <c r="I73">
        <v>0.313</v>
      </c>
      <c r="J73">
        <f t="shared" si="7"/>
        <v>0.78162911611785102</v>
      </c>
      <c r="K73">
        <f t="shared" si="5"/>
        <v>0.53067993366500832</v>
      </c>
      <c r="L73">
        <f t="shared" si="6"/>
        <v>0.71347248576850086</v>
      </c>
      <c r="M73">
        <f t="shared" si="8"/>
        <v>0.52516778523489938</v>
      </c>
      <c r="N73" s="20"/>
      <c r="P73" s="37"/>
      <c r="Q73" s="38"/>
      <c r="R73" s="38"/>
      <c r="S73" s="38"/>
      <c r="T73" s="38"/>
      <c r="U73" s="39"/>
      <c r="V73" s="39"/>
      <c r="AD73" s="37"/>
      <c r="AE73" s="37"/>
      <c r="AF73" s="37"/>
      <c r="AG73" s="37"/>
    </row>
    <row r="74" spans="3:33" x14ac:dyDescent="0.35">
      <c r="C74" s="7">
        <f t="shared" si="9"/>
        <v>5.8333333333333286</v>
      </c>
      <c r="D74" s="16">
        <v>0</v>
      </c>
      <c r="E74" s="16">
        <v>0</v>
      </c>
      <c r="F74">
        <v>0.45</v>
      </c>
      <c r="G74">
        <v>0.32</v>
      </c>
      <c r="H74">
        <v>0.376</v>
      </c>
      <c r="I74">
        <v>0.313</v>
      </c>
      <c r="J74">
        <f t="shared" si="7"/>
        <v>0.77989601386481811</v>
      </c>
      <c r="K74">
        <f t="shared" si="5"/>
        <v>0.53067993366500832</v>
      </c>
      <c r="L74">
        <f t="shared" si="6"/>
        <v>0.71347248576850086</v>
      </c>
      <c r="M74">
        <f t="shared" si="8"/>
        <v>0.52516778523489938</v>
      </c>
      <c r="N74" s="20"/>
      <c r="P74" s="37"/>
      <c r="Q74" s="38"/>
      <c r="R74" s="38"/>
      <c r="S74" s="38"/>
      <c r="T74" s="38"/>
      <c r="U74" s="39"/>
      <c r="V74" s="39"/>
      <c r="AD74" s="37"/>
      <c r="AE74" s="37"/>
      <c r="AF74" s="37"/>
      <c r="AG74" s="37"/>
    </row>
    <row r="75" spans="3:33" x14ac:dyDescent="0.35">
      <c r="C75" s="7">
        <f t="shared" si="9"/>
        <v>5.9166666666666616</v>
      </c>
      <c r="D75" s="16">
        <v>0</v>
      </c>
      <c r="E75" s="16">
        <v>0</v>
      </c>
      <c r="F75">
        <v>0.45</v>
      </c>
      <c r="G75">
        <v>0.31900000000000001</v>
      </c>
      <c r="H75">
        <v>0.376</v>
      </c>
      <c r="I75">
        <v>0.313</v>
      </c>
      <c r="J75">
        <f t="shared" si="7"/>
        <v>0.77989601386481811</v>
      </c>
      <c r="K75">
        <f t="shared" si="5"/>
        <v>0.52902155887230518</v>
      </c>
      <c r="L75">
        <f t="shared" si="6"/>
        <v>0.71347248576850086</v>
      </c>
      <c r="M75">
        <f t="shared" si="8"/>
        <v>0.52516778523489938</v>
      </c>
      <c r="N75" s="20"/>
      <c r="P75" s="37"/>
      <c r="Q75" s="38"/>
      <c r="R75" s="38"/>
      <c r="S75" s="38"/>
      <c r="T75" s="38"/>
      <c r="U75" s="39"/>
      <c r="V75" s="39"/>
      <c r="AD75" s="37"/>
      <c r="AE75" s="37"/>
      <c r="AF75" s="37"/>
      <c r="AG75" s="37"/>
    </row>
    <row r="76" spans="3:33" x14ac:dyDescent="0.35">
      <c r="C76" s="7">
        <f t="shared" si="9"/>
        <v>5.9999999999999947</v>
      </c>
      <c r="D76" s="16">
        <v>0</v>
      </c>
      <c r="E76" s="16">
        <v>0</v>
      </c>
      <c r="F76">
        <v>0.45</v>
      </c>
      <c r="G76">
        <v>0.31900000000000001</v>
      </c>
      <c r="H76">
        <v>0.376</v>
      </c>
      <c r="I76">
        <v>0.313</v>
      </c>
      <c r="J76">
        <f t="shared" si="7"/>
        <v>0.77989601386481811</v>
      </c>
      <c r="K76">
        <f t="shared" si="5"/>
        <v>0.52902155887230518</v>
      </c>
      <c r="L76">
        <f t="shared" si="6"/>
        <v>0.71347248576850086</v>
      </c>
      <c r="M76">
        <f t="shared" si="8"/>
        <v>0.52516778523489938</v>
      </c>
      <c r="N76" s="20"/>
      <c r="P76" s="37"/>
      <c r="Q76" s="38"/>
      <c r="R76" s="38"/>
      <c r="S76" s="38"/>
      <c r="T76" s="38"/>
      <c r="U76" s="39"/>
      <c r="V76" s="39"/>
      <c r="AD76" s="37"/>
      <c r="AE76" s="37"/>
      <c r="AF76" s="37"/>
      <c r="AG76" s="37"/>
    </row>
    <row r="77" spans="3:33" x14ac:dyDescent="0.35">
      <c r="C77" s="7">
        <f t="shared" si="9"/>
        <v>6.0833333333333277</v>
      </c>
      <c r="D77" s="16">
        <v>0</v>
      </c>
      <c r="E77" s="16">
        <v>0</v>
      </c>
      <c r="F77">
        <v>0.45</v>
      </c>
      <c r="G77">
        <v>0.318</v>
      </c>
      <c r="H77">
        <v>0.375</v>
      </c>
      <c r="I77">
        <v>0.313</v>
      </c>
      <c r="J77">
        <f t="shared" si="7"/>
        <v>0.77989601386481811</v>
      </c>
      <c r="K77">
        <f t="shared" si="5"/>
        <v>0.52736318407960203</v>
      </c>
      <c r="L77">
        <f t="shared" si="6"/>
        <v>0.7115749525616698</v>
      </c>
      <c r="M77">
        <f t="shared" si="8"/>
        <v>0.52516778523489938</v>
      </c>
      <c r="N77" s="20"/>
      <c r="P77" s="37"/>
      <c r="Q77" s="38"/>
      <c r="R77" s="38"/>
      <c r="S77" s="38"/>
      <c r="T77" s="38"/>
      <c r="U77" s="39"/>
      <c r="V77" s="39"/>
      <c r="AD77" s="37"/>
      <c r="AE77" s="37"/>
      <c r="AF77" s="37"/>
      <c r="AG77" s="37"/>
    </row>
    <row r="78" spans="3:33" x14ac:dyDescent="0.35">
      <c r="C78" s="7">
        <f t="shared" si="9"/>
        <v>6.1666666666666607</v>
      </c>
      <c r="D78" s="16">
        <v>0</v>
      </c>
      <c r="E78" s="16">
        <v>0</v>
      </c>
      <c r="F78">
        <v>0.45</v>
      </c>
      <c r="G78">
        <v>0.318</v>
      </c>
      <c r="H78">
        <v>0.375</v>
      </c>
      <c r="I78">
        <v>0.313</v>
      </c>
      <c r="J78">
        <f t="shared" si="7"/>
        <v>0.77989601386481811</v>
      </c>
      <c r="K78">
        <f t="shared" si="5"/>
        <v>0.52736318407960203</v>
      </c>
      <c r="L78">
        <f t="shared" si="6"/>
        <v>0.7115749525616698</v>
      </c>
      <c r="M78">
        <f t="shared" si="8"/>
        <v>0.52516778523489938</v>
      </c>
      <c r="N78" s="20"/>
      <c r="P78" s="37"/>
      <c r="Q78" s="38"/>
      <c r="R78" s="38"/>
      <c r="S78" s="38"/>
      <c r="T78" s="38"/>
      <c r="U78" s="39"/>
      <c r="V78" s="39"/>
      <c r="AD78" s="37"/>
      <c r="AE78" s="37"/>
      <c r="AF78" s="37"/>
      <c r="AG78" s="37"/>
    </row>
    <row r="79" spans="3:33" x14ac:dyDescent="0.35">
      <c r="C79" s="7">
        <f t="shared" si="9"/>
        <v>6.2499999999999938</v>
      </c>
      <c r="D79" s="16">
        <v>0</v>
      </c>
      <c r="E79" s="16">
        <v>0</v>
      </c>
      <c r="F79">
        <v>0.45</v>
      </c>
      <c r="G79">
        <v>0.318</v>
      </c>
      <c r="H79">
        <v>0.375</v>
      </c>
      <c r="I79">
        <v>0.313</v>
      </c>
      <c r="J79">
        <f t="shared" si="7"/>
        <v>0.77989601386481811</v>
      </c>
      <c r="K79">
        <f t="shared" si="5"/>
        <v>0.52736318407960203</v>
      </c>
      <c r="L79">
        <f t="shared" si="6"/>
        <v>0.7115749525616698</v>
      </c>
      <c r="M79">
        <f t="shared" si="8"/>
        <v>0.52516778523489938</v>
      </c>
      <c r="N79" s="20"/>
      <c r="P79" s="37"/>
      <c r="Q79" s="38"/>
      <c r="R79" s="38"/>
      <c r="S79" s="38"/>
      <c r="T79" s="38"/>
      <c r="U79" s="39"/>
      <c r="V79" s="39"/>
      <c r="AD79" s="37"/>
      <c r="AE79" s="37"/>
      <c r="AF79" s="37"/>
      <c r="AG79" s="37"/>
    </row>
    <row r="80" spans="3:33" x14ac:dyDescent="0.35">
      <c r="C80" s="7">
        <f t="shared" si="9"/>
        <v>6.3333333333333268</v>
      </c>
      <c r="D80" s="16">
        <v>0</v>
      </c>
      <c r="E80" s="16">
        <v>0</v>
      </c>
      <c r="F80">
        <v>0.45</v>
      </c>
      <c r="G80">
        <v>0.317</v>
      </c>
      <c r="H80">
        <v>0.374</v>
      </c>
      <c r="I80">
        <v>0.313</v>
      </c>
      <c r="J80">
        <f t="shared" si="7"/>
        <v>0.77989601386481811</v>
      </c>
      <c r="K80">
        <f t="shared" si="5"/>
        <v>0.52570480928689889</v>
      </c>
      <c r="L80">
        <f t="shared" si="6"/>
        <v>0.70967741935483863</v>
      </c>
      <c r="M80">
        <f t="shared" si="8"/>
        <v>0.52516778523489938</v>
      </c>
      <c r="N80" s="20"/>
      <c r="P80" s="37"/>
      <c r="Q80" s="38"/>
      <c r="R80" s="38"/>
      <c r="S80" s="38"/>
      <c r="T80" s="38"/>
      <c r="U80" s="39"/>
      <c r="V80" s="39"/>
      <c r="AD80" s="37"/>
      <c r="AE80" s="37"/>
      <c r="AF80" s="37"/>
      <c r="AG80" s="37"/>
    </row>
    <row r="81" spans="3:33" x14ac:dyDescent="0.35">
      <c r="C81" s="7">
        <f t="shared" si="9"/>
        <v>6.4166666666666599</v>
      </c>
      <c r="D81" s="16">
        <v>0</v>
      </c>
      <c r="E81" s="16">
        <v>0</v>
      </c>
      <c r="F81">
        <v>0.45</v>
      </c>
      <c r="G81">
        <v>0.317</v>
      </c>
      <c r="H81">
        <v>0.374</v>
      </c>
      <c r="I81">
        <v>0.313</v>
      </c>
      <c r="J81">
        <f t="shared" si="7"/>
        <v>0.77989601386481811</v>
      </c>
      <c r="K81">
        <f t="shared" si="5"/>
        <v>0.52570480928689889</v>
      </c>
      <c r="L81">
        <f t="shared" si="6"/>
        <v>0.70967741935483863</v>
      </c>
      <c r="M81">
        <f t="shared" si="8"/>
        <v>0.52516778523489938</v>
      </c>
      <c r="N81" s="20"/>
      <c r="P81" s="37"/>
      <c r="Q81" s="38"/>
      <c r="R81" s="38"/>
      <c r="S81" s="38"/>
      <c r="T81" s="38"/>
      <c r="U81" s="39"/>
      <c r="V81" s="39"/>
      <c r="AD81" s="37"/>
      <c r="AE81" s="37"/>
      <c r="AF81" s="37"/>
      <c r="AG81" s="37"/>
    </row>
    <row r="82" spans="3:33" x14ac:dyDescent="0.35">
      <c r="C82" s="7">
        <f t="shared" si="9"/>
        <v>6.4999999999999929</v>
      </c>
      <c r="D82" s="16">
        <v>0</v>
      </c>
      <c r="E82" s="16">
        <v>0</v>
      </c>
      <c r="F82">
        <v>0.45</v>
      </c>
      <c r="G82">
        <v>0.316</v>
      </c>
      <c r="H82">
        <v>0.374</v>
      </c>
      <c r="I82">
        <v>0.313</v>
      </c>
      <c r="J82">
        <f t="shared" si="7"/>
        <v>0.77989601386481811</v>
      </c>
      <c r="K82">
        <f t="shared" si="5"/>
        <v>0.52404643449419575</v>
      </c>
      <c r="L82">
        <f t="shared" si="6"/>
        <v>0.70967741935483863</v>
      </c>
      <c r="M82">
        <f t="shared" si="8"/>
        <v>0.52516778523489938</v>
      </c>
      <c r="N82" s="20"/>
      <c r="P82" s="37"/>
      <c r="Q82" s="38"/>
      <c r="R82" s="38"/>
      <c r="S82" s="38"/>
      <c r="T82" s="38"/>
      <c r="U82" s="39"/>
      <c r="V82" s="39"/>
      <c r="AD82" s="37"/>
      <c r="AE82" s="37"/>
      <c r="AF82" s="37"/>
      <c r="AG82" s="37"/>
    </row>
    <row r="83" spans="3:33" x14ac:dyDescent="0.35">
      <c r="C83" s="7">
        <f t="shared" si="9"/>
        <v>6.5833333333333259</v>
      </c>
      <c r="D83" s="16">
        <v>0</v>
      </c>
      <c r="E83" s="16">
        <v>0</v>
      </c>
      <c r="F83">
        <v>0.45</v>
      </c>
      <c r="G83">
        <v>0.316</v>
      </c>
      <c r="H83">
        <v>0.373</v>
      </c>
      <c r="I83">
        <v>0.313</v>
      </c>
      <c r="J83">
        <f t="shared" si="7"/>
        <v>0.77989601386481811</v>
      </c>
      <c r="K83">
        <f t="shared" si="5"/>
        <v>0.52404643449419575</v>
      </c>
      <c r="L83">
        <f t="shared" si="6"/>
        <v>0.70777988614800758</v>
      </c>
      <c r="M83">
        <f t="shared" si="8"/>
        <v>0.52516778523489938</v>
      </c>
      <c r="N83" s="20"/>
      <c r="P83" s="37"/>
      <c r="Q83" s="38"/>
      <c r="R83" s="38"/>
      <c r="S83" s="38"/>
      <c r="T83" s="38"/>
      <c r="U83" s="39"/>
      <c r="V83" s="39"/>
      <c r="AD83" s="37"/>
      <c r="AE83" s="37"/>
      <c r="AF83" s="37"/>
      <c r="AG83" s="37"/>
    </row>
    <row r="84" spans="3:33" x14ac:dyDescent="0.35">
      <c r="C84" s="7">
        <f t="shared" si="9"/>
        <v>6.666666666666659</v>
      </c>
      <c r="D84" s="16">
        <v>0</v>
      </c>
      <c r="E84" s="16">
        <v>0</v>
      </c>
      <c r="F84">
        <v>0.44900000000000001</v>
      </c>
      <c r="G84">
        <v>0.316</v>
      </c>
      <c r="H84">
        <v>0.373</v>
      </c>
      <c r="I84">
        <v>0.313</v>
      </c>
      <c r="J84">
        <f t="shared" si="7"/>
        <v>0.77816291161178519</v>
      </c>
      <c r="K84">
        <f t="shared" si="5"/>
        <v>0.52404643449419575</v>
      </c>
      <c r="L84">
        <f t="shared" si="6"/>
        <v>0.70777988614800758</v>
      </c>
      <c r="M84">
        <f t="shared" si="8"/>
        <v>0.52516778523489938</v>
      </c>
      <c r="N84" s="20"/>
      <c r="P84" s="37"/>
      <c r="Q84" s="38"/>
      <c r="R84" s="38"/>
      <c r="S84" s="38"/>
      <c r="T84" s="38"/>
      <c r="U84" s="39"/>
      <c r="V84" s="39"/>
      <c r="AD84" s="37"/>
      <c r="AE84" s="37"/>
      <c r="AF84" s="37"/>
      <c r="AG84" s="37"/>
    </row>
    <row r="85" spans="3:33" x14ac:dyDescent="0.35">
      <c r="C85" s="7">
        <f t="shared" si="9"/>
        <v>6.749999999999992</v>
      </c>
      <c r="D85" s="16">
        <v>0</v>
      </c>
      <c r="E85" s="16">
        <v>0</v>
      </c>
      <c r="F85">
        <v>0.44900000000000001</v>
      </c>
      <c r="G85">
        <v>0.315</v>
      </c>
      <c r="H85">
        <v>0.373</v>
      </c>
      <c r="I85">
        <v>0.313</v>
      </c>
      <c r="J85">
        <f t="shared" si="7"/>
        <v>0.77816291161178519</v>
      </c>
      <c r="K85">
        <f t="shared" si="5"/>
        <v>0.5223880597014926</v>
      </c>
      <c r="L85">
        <f t="shared" si="6"/>
        <v>0.70777988614800758</v>
      </c>
      <c r="M85">
        <f t="shared" si="8"/>
        <v>0.52516778523489938</v>
      </c>
      <c r="N85" s="20"/>
      <c r="P85" s="37"/>
      <c r="Q85" s="38"/>
      <c r="R85" s="38"/>
      <c r="S85" s="38"/>
      <c r="T85" s="38"/>
      <c r="U85" s="39"/>
      <c r="V85" s="39"/>
      <c r="AD85" s="37"/>
      <c r="AE85" s="37"/>
      <c r="AF85" s="37"/>
      <c r="AG85" s="37"/>
    </row>
    <row r="86" spans="3:33" x14ac:dyDescent="0.35">
      <c r="C86" s="7">
        <f t="shared" si="9"/>
        <v>6.833333333333325</v>
      </c>
      <c r="D86" s="16">
        <v>0</v>
      </c>
      <c r="E86" s="16">
        <v>0</v>
      </c>
      <c r="F86">
        <v>0.44900000000000001</v>
      </c>
      <c r="G86">
        <v>0.315</v>
      </c>
      <c r="H86">
        <v>0.372</v>
      </c>
      <c r="I86">
        <v>0.313</v>
      </c>
      <c r="J86">
        <f t="shared" si="7"/>
        <v>0.77816291161178519</v>
      </c>
      <c r="K86">
        <f t="shared" si="5"/>
        <v>0.5223880597014926</v>
      </c>
      <c r="L86">
        <f t="shared" si="6"/>
        <v>0.70588235294117641</v>
      </c>
      <c r="M86">
        <f t="shared" si="8"/>
        <v>0.52516778523489938</v>
      </c>
      <c r="N86" s="20"/>
      <c r="P86" s="37"/>
      <c r="Q86" s="38"/>
      <c r="R86" s="38"/>
      <c r="S86" s="38"/>
      <c r="T86" s="38"/>
      <c r="U86" s="39"/>
      <c r="V86" s="39"/>
      <c r="AD86" s="37"/>
      <c r="AE86" s="37"/>
      <c r="AF86" s="37"/>
      <c r="AG86" s="37"/>
    </row>
    <row r="87" spans="3:33" x14ac:dyDescent="0.35">
      <c r="C87" s="7">
        <f t="shared" si="9"/>
        <v>6.9166666666666581</v>
      </c>
      <c r="D87" s="16">
        <v>0</v>
      </c>
      <c r="E87" s="16">
        <v>0</v>
      </c>
      <c r="F87">
        <v>0.44900000000000001</v>
      </c>
      <c r="G87">
        <v>0.315</v>
      </c>
      <c r="H87">
        <v>0.372</v>
      </c>
      <c r="I87">
        <v>0.313</v>
      </c>
      <c r="J87">
        <f t="shared" si="7"/>
        <v>0.77816291161178519</v>
      </c>
      <c r="K87">
        <f t="shared" si="5"/>
        <v>0.5223880597014926</v>
      </c>
      <c r="L87">
        <f t="shared" si="6"/>
        <v>0.70588235294117641</v>
      </c>
      <c r="M87">
        <f t="shared" si="8"/>
        <v>0.52516778523489938</v>
      </c>
      <c r="N87" s="20"/>
      <c r="P87" s="37"/>
      <c r="Q87" s="38"/>
      <c r="R87" s="38"/>
      <c r="S87" s="38"/>
      <c r="T87" s="38"/>
      <c r="U87" s="39"/>
      <c r="V87" s="39"/>
      <c r="AD87" s="37"/>
      <c r="AE87" s="37"/>
      <c r="AF87" s="37"/>
      <c r="AG87" s="37"/>
    </row>
    <row r="88" spans="3:33" x14ac:dyDescent="0.35">
      <c r="C88" s="7">
        <f t="shared" si="9"/>
        <v>6.9999999999999911</v>
      </c>
      <c r="D88" s="16">
        <v>0</v>
      </c>
      <c r="E88" s="16">
        <v>0</v>
      </c>
      <c r="F88">
        <v>0.44900000000000001</v>
      </c>
      <c r="G88">
        <v>0.314</v>
      </c>
      <c r="H88">
        <v>0.372</v>
      </c>
      <c r="I88">
        <v>0.313</v>
      </c>
      <c r="J88">
        <f t="shared" si="7"/>
        <v>0.77816291161178519</v>
      </c>
      <c r="K88">
        <f t="shared" si="5"/>
        <v>0.52072968490878946</v>
      </c>
      <c r="L88">
        <f t="shared" si="6"/>
        <v>0.70588235294117641</v>
      </c>
      <c r="M88">
        <f t="shared" si="8"/>
        <v>0.52516778523489938</v>
      </c>
      <c r="N88" s="20"/>
      <c r="P88" s="37"/>
      <c r="Q88" s="38"/>
      <c r="R88" s="38"/>
      <c r="S88" s="38"/>
      <c r="T88" s="38"/>
      <c r="U88" s="39"/>
      <c r="V88" s="39"/>
      <c r="AD88" s="37"/>
      <c r="AE88" s="37"/>
      <c r="AF88" s="37"/>
      <c r="AG88" s="37"/>
    </row>
    <row r="89" spans="3:33" x14ac:dyDescent="0.35">
      <c r="C89" s="7">
        <f t="shared" si="9"/>
        <v>7.0833333333333242</v>
      </c>
      <c r="D89" s="16">
        <v>0</v>
      </c>
      <c r="E89" s="16">
        <v>0</v>
      </c>
      <c r="F89">
        <v>0.44900000000000001</v>
      </c>
      <c r="G89">
        <v>0.314</v>
      </c>
      <c r="H89">
        <v>0.372</v>
      </c>
      <c r="I89">
        <v>0.313</v>
      </c>
      <c r="J89">
        <f t="shared" si="7"/>
        <v>0.77816291161178519</v>
      </c>
      <c r="K89">
        <f t="shared" si="5"/>
        <v>0.52072968490878946</v>
      </c>
      <c r="L89">
        <f t="shared" si="6"/>
        <v>0.70588235294117641</v>
      </c>
      <c r="M89">
        <f t="shared" si="8"/>
        <v>0.52516778523489938</v>
      </c>
      <c r="N89" s="20"/>
      <c r="P89" s="37"/>
      <c r="Q89" s="38"/>
      <c r="R89" s="38"/>
      <c r="S89" s="38"/>
      <c r="T89" s="38"/>
      <c r="U89" s="39"/>
      <c r="V89" s="39"/>
      <c r="AD89" s="37"/>
      <c r="AE89" s="37"/>
      <c r="AF89" s="37"/>
      <c r="AG89" s="37"/>
    </row>
    <row r="90" spans="3:33" x14ac:dyDescent="0.35">
      <c r="C90" s="7">
        <f t="shared" si="9"/>
        <v>7.1666666666666572</v>
      </c>
      <c r="D90" s="16">
        <v>0</v>
      </c>
      <c r="E90" s="16">
        <v>0</v>
      </c>
      <c r="F90">
        <v>0.44900000000000001</v>
      </c>
      <c r="G90">
        <v>0.314</v>
      </c>
      <c r="H90">
        <v>0.371</v>
      </c>
      <c r="I90">
        <v>0.313</v>
      </c>
      <c r="J90">
        <f t="shared" si="7"/>
        <v>0.77816291161178519</v>
      </c>
      <c r="K90">
        <f t="shared" si="5"/>
        <v>0.52072968490878946</v>
      </c>
      <c r="L90">
        <f t="shared" si="6"/>
        <v>0.70398481973434535</v>
      </c>
      <c r="M90">
        <f t="shared" si="8"/>
        <v>0.52516778523489938</v>
      </c>
      <c r="N90" s="20"/>
      <c r="P90" s="37"/>
      <c r="Q90" s="38"/>
      <c r="R90" s="38"/>
      <c r="S90" s="38"/>
      <c r="T90" s="38"/>
      <c r="U90" s="39"/>
      <c r="V90" s="39"/>
      <c r="AD90" s="37"/>
      <c r="AE90" s="37"/>
      <c r="AF90" s="37"/>
      <c r="AG90" s="37"/>
    </row>
    <row r="91" spans="3:33" x14ac:dyDescent="0.35">
      <c r="C91" s="7">
        <f t="shared" si="9"/>
        <v>7.2499999999999902</v>
      </c>
      <c r="D91" s="16">
        <v>0</v>
      </c>
      <c r="E91" s="16">
        <v>0</v>
      </c>
      <c r="F91">
        <v>0.44900000000000001</v>
      </c>
      <c r="G91">
        <v>0.313</v>
      </c>
      <c r="H91">
        <v>0.371</v>
      </c>
      <c r="I91">
        <v>0.313</v>
      </c>
      <c r="J91">
        <f t="shared" si="7"/>
        <v>0.77816291161178519</v>
      </c>
      <c r="K91">
        <f t="shared" si="5"/>
        <v>0.5190713101160862</v>
      </c>
      <c r="L91">
        <f t="shared" si="6"/>
        <v>0.70398481973434535</v>
      </c>
      <c r="M91">
        <f t="shared" si="8"/>
        <v>0.52516778523489938</v>
      </c>
      <c r="N91" s="20"/>
      <c r="P91" s="37"/>
      <c r="Q91" s="38"/>
      <c r="R91" s="38"/>
      <c r="S91" s="38"/>
      <c r="T91" s="38"/>
      <c r="U91" s="39"/>
      <c r="V91" s="39"/>
      <c r="AD91" s="37"/>
      <c r="AE91" s="37"/>
      <c r="AF91" s="37"/>
      <c r="AG91" s="37"/>
    </row>
    <row r="92" spans="3:33" x14ac:dyDescent="0.35">
      <c r="C92" s="7">
        <f t="shared" si="9"/>
        <v>7.3333333333333233</v>
      </c>
      <c r="D92" s="16">
        <v>0</v>
      </c>
      <c r="E92" s="16">
        <v>0</v>
      </c>
      <c r="F92">
        <v>0.44900000000000001</v>
      </c>
      <c r="G92">
        <v>0.313</v>
      </c>
      <c r="H92">
        <v>0.371</v>
      </c>
      <c r="I92">
        <v>0.313</v>
      </c>
      <c r="J92">
        <f t="shared" si="7"/>
        <v>0.77816291161178519</v>
      </c>
      <c r="K92">
        <f t="shared" si="5"/>
        <v>0.5190713101160862</v>
      </c>
      <c r="L92">
        <f t="shared" si="6"/>
        <v>0.70398481973434535</v>
      </c>
      <c r="M92">
        <f t="shared" si="8"/>
        <v>0.52516778523489938</v>
      </c>
      <c r="N92" s="20"/>
      <c r="P92" s="37"/>
      <c r="Q92" s="38"/>
      <c r="R92" s="38"/>
      <c r="S92" s="38"/>
      <c r="T92" s="38"/>
      <c r="U92" s="39"/>
      <c r="V92" s="39"/>
      <c r="AD92" s="37"/>
      <c r="AE92" s="37"/>
      <c r="AF92" s="37"/>
      <c r="AG92" s="37"/>
    </row>
    <row r="93" spans="3:33" x14ac:dyDescent="0.35">
      <c r="C93" s="7">
        <f t="shared" si="9"/>
        <v>7.4166666666666563</v>
      </c>
      <c r="D93" s="16">
        <v>0</v>
      </c>
      <c r="E93" s="16">
        <v>0</v>
      </c>
      <c r="F93">
        <v>0.44800000000000001</v>
      </c>
      <c r="G93">
        <v>0.313</v>
      </c>
      <c r="H93">
        <v>0.371</v>
      </c>
      <c r="I93">
        <v>0.313</v>
      </c>
      <c r="J93">
        <f t="shared" si="7"/>
        <v>0.77642980935875228</v>
      </c>
      <c r="K93">
        <f t="shared" si="5"/>
        <v>0.5190713101160862</v>
      </c>
      <c r="L93">
        <f t="shared" si="6"/>
        <v>0.70398481973434535</v>
      </c>
      <c r="M93">
        <f t="shared" si="8"/>
        <v>0.52516778523489938</v>
      </c>
      <c r="N93" s="20"/>
      <c r="P93" s="37"/>
      <c r="Q93" s="38"/>
      <c r="R93" s="38"/>
      <c r="S93" s="38"/>
      <c r="T93" s="38"/>
      <c r="U93" s="39"/>
      <c r="V93" s="39"/>
      <c r="AD93" s="37"/>
      <c r="AE93" s="37"/>
      <c r="AF93" s="37"/>
      <c r="AG93" s="37"/>
    </row>
    <row r="94" spans="3:33" x14ac:dyDescent="0.35">
      <c r="C94" s="7">
        <f t="shared" si="9"/>
        <v>7.4999999999999893</v>
      </c>
      <c r="D94" s="16">
        <v>0</v>
      </c>
      <c r="E94" s="16">
        <v>0</v>
      </c>
      <c r="F94">
        <v>0.44800000000000001</v>
      </c>
      <c r="G94">
        <v>0.313</v>
      </c>
      <c r="H94">
        <v>0.37</v>
      </c>
      <c r="I94">
        <v>0.313</v>
      </c>
      <c r="J94">
        <f t="shared" si="7"/>
        <v>0.77642980935875228</v>
      </c>
      <c r="K94">
        <f t="shared" si="5"/>
        <v>0.5190713101160862</v>
      </c>
      <c r="L94">
        <f t="shared" si="6"/>
        <v>0.70208728652751418</v>
      </c>
      <c r="M94">
        <f t="shared" si="8"/>
        <v>0.52516778523489938</v>
      </c>
      <c r="N94" s="20"/>
      <c r="P94" s="37"/>
      <c r="Q94" s="38"/>
      <c r="R94" s="38"/>
      <c r="S94" s="38"/>
      <c r="T94" s="38"/>
      <c r="U94" s="39"/>
      <c r="V94" s="39"/>
      <c r="AD94" s="37"/>
      <c r="AE94" s="37"/>
      <c r="AF94" s="37"/>
      <c r="AG94" s="37"/>
    </row>
    <row r="95" spans="3:33" x14ac:dyDescent="0.35">
      <c r="C95" s="7">
        <f t="shared" si="9"/>
        <v>7.5833333333333224</v>
      </c>
      <c r="D95" s="16">
        <v>0</v>
      </c>
      <c r="E95" s="16">
        <v>0</v>
      </c>
      <c r="F95">
        <v>0.44800000000000001</v>
      </c>
      <c r="G95">
        <v>0.312</v>
      </c>
      <c r="H95">
        <v>0.37</v>
      </c>
      <c r="I95">
        <v>0.313</v>
      </c>
      <c r="J95">
        <f t="shared" si="7"/>
        <v>0.77642980935875228</v>
      </c>
      <c r="K95">
        <f t="shared" si="5"/>
        <v>0.51741293532338306</v>
      </c>
      <c r="L95">
        <f t="shared" si="6"/>
        <v>0.70208728652751418</v>
      </c>
      <c r="M95">
        <f t="shared" si="8"/>
        <v>0.52516778523489938</v>
      </c>
      <c r="N95" s="20"/>
      <c r="P95" s="37"/>
      <c r="Q95" s="38"/>
      <c r="R95" s="38"/>
      <c r="S95" s="38"/>
      <c r="T95" s="38"/>
      <c r="U95" s="39"/>
      <c r="V95" s="39"/>
      <c r="AD95" s="37"/>
      <c r="AE95" s="37"/>
      <c r="AF95" s="37"/>
      <c r="AG95" s="37"/>
    </row>
    <row r="96" spans="3:33" x14ac:dyDescent="0.35">
      <c r="C96" s="7">
        <f t="shared" si="9"/>
        <v>7.6666666666666554</v>
      </c>
      <c r="D96" s="16">
        <v>0</v>
      </c>
      <c r="E96" s="16">
        <v>0</v>
      </c>
      <c r="F96">
        <v>0.44800000000000001</v>
      </c>
      <c r="G96">
        <v>0.312</v>
      </c>
      <c r="H96">
        <v>0.37</v>
      </c>
      <c r="I96">
        <v>0.313</v>
      </c>
      <c r="J96">
        <f t="shared" si="7"/>
        <v>0.77642980935875228</v>
      </c>
      <c r="K96">
        <f t="shared" si="5"/>
        <v>0.51741293532338306</v>
      </c>
      <c r="L96">
        <f t="shared" si="6"/>
        <v>0.70208728652751418</v>
      </c>
      <c r="M96">
        <f t="shared" si="8"/>
        <v>0.52516778523489938</v>
      </c>
      <c r="N96" s="20"/>
      <c r="P96" s="37"/>
      <c r="Q96" s="38"/>
      <c r="R96" s="38"/>
      <c r="S96" s="38"/>
      <c r="T96" s="38"/>
      <c r="U96" s="39"/>
      <c r="V96" s="39"/>
      <c r="AD96" s="37"/>
      <c r="AE96" s="37"/>
      <c r="AF96" s="37"/>
      <c r="AG96" s="37"/>
    </row>
    <row r="97" spans="3:33" x14ac:dyDescent="0.35">
      <c r="C97" s="7">
        <f t="shared" si="9"/>
        <v>7.7499999999999885</v>
      </c>
      <c r="D97" s="16">
        <v>0</v>
      </c>
      <c r="E97" s="16">
        <v>0</v>
      </c>
      <c r="F97">
        <v>0.44800000000000001</v>
      </c>
      <c r="G97">
        <v>0.312</v>
      </c>
      <c r="H97">
        <v>0.37</v>
      </c>
      <c r="I97">
        <v>0.313</v>
      </c>
      <c r="J97">
        <f t="shared" si="7"/>
        <v>0.77642980935875228</v>
      </c>
      <c r="K97">
        <f t="shared" si="5"/>
        <v>0.51741293532338306</v>
      </c>
      <c r="L97">
        <f t="shared" si="6"/>
        <v>0.70208728652751418</v>
      </c>
      <c r="M97">
        <f t="shared" si="8"/>
        <v>0.52516778523489938</v>
      </c>
      <c r="N97" s="20"/>
      <c r="P97" s="37"/>
      <c r="Q97" s="38"/>
      <c r="R97" s="38"/>
      <c r="S97" s="38"/>
      <c r="T97" s="38"/>
      <c r="U97" s="39"/>
      <c r="V97" s="39"/>
      <c r="AD97" s="37"/>
      <c r="AE97" s="37"/>
      <c r="AF97" s="37"/>
      <c r="AG97" s="37"/>
    </row>
    <row r="98" spans="3:33" x14ac:dyDescent="0.35">
      <c r="C98" s="7">
        <f t="shared" si="9"/>
        <v>7.8333333333333215</v>
      </c>
      <c r="D98" s="16">
        <v>0</v>
      </c>
      <c r="E98" s="16">
        <v>0</v>
      </c>
      <c r="F98">
        <v>0.44800000000000001</v>
      </c>
      <c r="G98">
        <v>0.312</v>
      </c>
      <c r="H98">
        <v>0.36899999999999999</v>
      </c>
      <c r="I98">
        <v>0.313</v>
      </c>
      <c r="J98">
        <f t="shared" si="7"/>
        <v>0.77642980935875228</v>
      </c>
      <c r="K98">
        <f t="shared" si="5"/>
        <v>0.51741293532338306</v>
      </c>
      <c r="L98">
        <f t="shared" si="6"/>
        <v>0.70018975332068312</v>
      </c>
      <c r="M98">
        <f t="shared" si="8"/>
        <v>0.52516778523489938</v>
      </c>
      <c r="N98" s="20"/>
      <c r="P98" s="37"/>
      <c r="Q98" s="38"/>
      <c r="R98" s="38"/>
      <c r="S98" s="38"/>
      <c r="T98" s="38"/>
      <c r="U98" s="39"/>
      <c r="V98" s="39"/>
      <c r="AD98" s="37"/>
      <c r="AE98" s="37"/>
      <c r="AF98" s="37"/>
      <c r="AG98" s="37"/>
    </row>
    <row r="99" spans="3:33" x14ac:dyDescent="0.35">
      <c r="C99" s="7">
        <f t="shared" si="9"/>
        <v>7.9166666666666545</v>
      </c>
      <c r="D99" s="16">
        <v>0</v>
      </c>
      <c r="E99" s="16">
        <v>0</v>
      </c>
      <c r="F99">
        <v>0.44800000000000001</v>
      </c>
      <c r="G99">
        <v>0.311</v>
      </c>
      <c r="H99">
        <v>0.36899999999999999</v>
      </c>
      <c r="I99">
        <v>0.313</v>
      </c>
      <c r="J99">
        <f t="shared" si="7"/>
        <v>0.77642980935875228</v>
      </c>
      <c r="K99">
        <f t="shared" si="5"/>
        <v>0.51575456053067992</v>
      </c>
      <c r="L99">
        <f t="shared" si="6"/>
        <v>0.70018975332068312</v>
      </c>
      <c r="M99">
        <f t="shared" si="8"/>
        <v>0.52516778523489938</v>
      </c>
      <c r="N99" s="20"/>
      <c r="P99" s="37"/>
      <c r="Q99" s="38"/>
      <c r="R99" s="38"/>
      <c r="S99" s="38"/>
      <c r="T99" s="38"/>
      <c r="U99" s="39"/>
      <c r="V99" s="39"/>
      <c r="AD99" s="37"/>
      <c r="AE99" s="37"/>
      <c r="AF99" s="37"/>
      <c r="AG99" s="37"/>
    </row>
    <row r="100" spans="3:33" x14ac:dyDescent="0.35">
      <c r="C100" s="7">
        <f t="shared" si="9"/>
        <v>7.9999999999999876</v>
      </c>
      <c r="D100" s="16">
        <v>0</v>
      </c>
      <c r="E100" s="16">
        <v>0</v>
      </c>
      <c r="F100">
        <v>0.44800000000000001</v>
      </c>
      <c r="G100">
        <v>0.311</v>
      </c>
      <c r="H100">
        <v>0.36899999999999999</v>
      </c>
      <c r="I100">
        <v>0.313</v>
      </c>
      <c r="J100">
        <f t="shared" si="7"/>
        <v>0.77642980935875228</v>
      </c>
      <c r="K100">
        <f t="shared" si="5"/>
        <v>0.51575456053067992</v>
      </c>
      <c r="L100">
        <f t="shared" si="6"/>
        <v>0.70018975332068312</v>
      </c>
      <c r="M100">
        <f t="shared" si="8"/>
        <v>0.52516778523489938</v>
      </c>
      <c r="N100" s="20"/>
      <c r="P100" s="37"/>
      <c r="Q100" s="38"/>
      <c r="R100" s="38"/>
      <c r="S100" s="38"/>
      <c r="T100" s="38"/>
      <c r="U100" s="39"/>
      <c r="V100" s="39"/>
      <c r="AD100" s="37"/>
      <c r="AE100" s="37"/>
      <c r="AF100" s="37"/>
      <c r="AG100" s="37"/>
    </row>
    <row r="101" spans="3:33" x14ac:dyDescent="0.35">
      <c r="C101" s="7">
        <f t="shared" si="9"/>
        <v>8.0833333333333215</v>
      </c>
      <c r="D101" s="16">
        <v>0</v>
      </c>
      <c r="E101" s="16">
        <v>0</v>
      </c>
      <c r="F101">
        <v>0.44800000000000001</v>
      </c>
      <c r="G101">
        <v>0.311</v>
      </c>
      <c r="H101">
        <v>0.36899999999999999</v>
      </c>
      <c r="I101">
        <v>0.313</v>
      </c>
      <c r="J101">
        <f t="shared" si="7"/>
        <v>0.77642980935875228</v>
      </c>
      <c r="K101">
        <f t="shared" si="5"/>
        <v>0.51575456053067992</v>
      </c>
      <c r="L101">
        <f t="shared" si="6"/>
        <v>0.70018975332068312</v>
      </c>
      <c r="M101">
        <f t="shared" si="8"/>
        <v>0.52516778523489938</v>
      </c>
      <c r="N101" s="20"/>
      <c r="P101" s="37"/>
      <c r="Q101" s="38"/>
      <c r="R101" s="38"/>
      <c r="S101" s="38"/>
      <c r="T101" s="38"/>
      <c r="U101" s="39"/>
      <c r="V101" s="39"/>
      <c r="AD101" s="37"/>
      <c r="AE101" s="37"/>
      <c r="AF101" s="37"/>
      <c r="AG101" s="37"/>
    </row>
    <row r="102" spans="3:33" x14ac:dyDescent="0.35">
      <c r="C102" s="7">
        <f t="shared" si="9"/>
        <v>8.1666666666666554</v>
      </c>
      <c r="D102" s="16">
        <v>0</v>
      </c>
      <c r="E102" s="16">
        <v>0</v>
      </c>
      <c r="F102">
        <v>0.44800000000000001</v>
      </c>
      <c r="G102">
        <v>0.311</v>
      </c>
      <c r="H102">
        <v>0.36799999999999999</v>
      </c>
      <c r="I102">
        <v>0.313</v>
      </c>
      <c r="J102">
        <f t="shared" si="7"/>
        <v>0.77642980935875228</v>
      </c>
      <c r="K102">
        <f t="shared" si="5"/>
        <v>0.51575456053067992</v>
      </c>
      <c r="L102">
        <f t="shared" si="6"/>
        <v>0.69829222011385195</v>
      </c>
      <c r="M102">
        <f t="shared" si="8"/>
        <v>0.52516778523489938</v>
      </c>
      <c r="N102" s="20"/>
      <c r="P102" s="37"/>
      <c r="Q102" s="38"/>
      <c r="R102" s="38"/>
      <c r="S102" s="38"/>
      <c r="T102" s="38"/>
      <c r="U102" s="39"/>
      <c r="V102" s="39"/>
      <c r="AD102" s="37"/>
      <c r="AE102" s="37"/>
      <c r="AF102" s="37"/>
      <c r="AG102" s="37"/>
    </row>
    <row r="103" spans="3:33" x14ac:dyDescent="0.35">
      <c r="C103" s="7">
        <f t="shared" si="9"/>
        <v>8.2499999999999893</v>
      </c>
      <c r="D103" s="16">
        <v>0</v>
      </c>
      <c r="E103" s="16">
        <v>0</v>
      </c>
      <c r="F103">
        <v>0.44700000000000001</v>
      </c>
      <c r="G103">
        <v>0.31</v>
      </c>
      <c r="H103">
        <v>0.36799999999999999</v>
      </c>
      <c r="I103">
        <v>0.313</v>
      </c>
      <c r="J103">
        <f t="shared" si="7"/>
        <v>0.77469670710571936</v>
      </c>
      <c r="K103">
        <f t="shared" si="5"/>
        <v>0.51409618573797677</v>
      </c>
      <c r="L103">
        <f t="shared" si="6"/>
        <v>0.69829222011385195</v>
      </c>
      <c r="M103">
        <f t="shared" si="8"/>
        <v>0.52516778523489938</v>
      </c>
      <c r="N103" s="20"/>
      <c r="P103" s="37"/>
      <c r="Q103" s="38"/>
      <c r="R103" s="38"/>
      <c r="S103" s="38"/>
      <c r="T103" s="38"/>
      <c r="U103" s="39"/>
      <c r="V103" s="39"/>
      <c r="AD103" s="37"/>
      <c r="AE103" s="37"/>
      <c r="AF103" s="37"/>
      <c r="AG103" s="37"/>
    </row>
    <row r="104" spans="3:33" x14ac:dyDescent="0.35">
      <c r="C104" s="7">
        <f t="shared" si="9"/>
        <v>8.3333333333333233</v>
      </c>
      <c r="D104" s="16">
        <v>0</v>
      </c>
      <c r="E104" s="16">
        <v>0</v>
      </c>
      <c r="F104">
        <v>0.44700000000000001</v>
      </c>
      <c r="G104">
        <v>0.31</v>
      </c>
      <c r="H104">
        <v>0.36799999999999999</v>
      </c>
      <c r="I104">
        <v>0.313</v>
      </c>
      <c r="J104">
        <f t="shared" si="7"/>
        <v>0.77469670710571936</v>
      </c>
      <c r="K104">
        <f t="shared" si="5"/>
        <v>0.51409618573797677</v>
      </c>
      <c r="L104">
        <f t="shared" si="6"/>
        <v>0.69829222011385195</v>
      </c>
      <c r="M104">
        <f t="shared" si="8"/>
        <v>0.52516778523489938</v>
      </c>
      <c r="N104" s="20"/>
      <c r="P104" s="37"/>
      <c r="Q104" s="38"/>
      <c r="R104" s="38"/>
      <c r="S104" s="38"/>
      <c r="T104" s="38"/>
      <c r="U104" s="39"/>
      <c r="V104" s="39"/>
      <c r="AD104" s="37"/>
      <c r="AE104" s="37"/>
      <c r="AF104" s="37"/>
      <c r="AG104" s="37"/>
    </row>
    <row r="105" spans="3:33" x14ac:dyDescent="0.35">
      <c r="C105" s="7">
        <f t="shared" si="9"/>
        <v>8.4166666666666572</v>
      </c>
      <c r="D105" s="16">
        <v>0</v>
      </c>
      <c r="E105" s="16">
        <v>0</v>
      </c>
      <c r="F105">
        <v>0.44700000000000001</v>
      </c>
      <c r="G105">
        <v>0.31</v>
      </c>
      <c r="H105">
        <v>0.36799999999999999</v>
      </c>
      <c r="I105">
        <v>0.313</v>
      </c>
      <c r="J105">
        <f t="shared" si="7"/>
        <v>0.77469670710571936</v>
      </c>
      <c r="K105">
        <f t="shared" si="5"/>
        <v>0.51409618573797677</v>
      </c>
      <c r="L105">
        <f t="shared" si="6"/>
        <v>0.69829222011385195</v>
      </c>
      <c r="M105">
        <f t="shared" si="8"/>
        <v>0.52516778523489938</v>
      </c>
      <c r="N105" s="20"/>
      <c r="P105" s="37"/>
      <c r="Q105" s="38"/>
      <c r="R105" s="38"/>
      <c r="S105" s="38"/>
      <c r="T105" s="38"/>
      <c r="U105" s="39"/>
      <c r="V105" s="39"/>
      <c r="AD105" s="37"/>
      <c r="AE105" s="37"/>
      <c r="AF105" s="37"/>
      <c r="AG105" s="37"/>
    </row>
    <row r="106" spans="3:33" x14ac:dyDescent="0.35">
      <c r="C106" s="7">
        <f t="shared" si="9"/>
        <v>8.4999999999999911</v>
      </c>
      <c r="D106" s="16">
        <v>0</v>
      </c>
      <c r="E106" s="16">
        <v>0</v>
      </c>
      <c r="F106">
        <v>0.44700000000000001</v>
      </c>
      <c r="G106">
        <v>0.31</v>
      </c>
      <c r="H106">
        <v>0.36799999999999999</v>
      </c>
      <c r="I106">
        <v>0.313</v>
      </c>
      <c r="J106">
        <f t="shared" si="7"/>
        <v>0.77469670710571936</v>
      </c>
      <c r="K106">
        <f t="shared" si="5"/>
        <v>0.51409618573797677</v>
      </c>
      <c r="L106">
        <f t="shared" si="6"/>
        <v>0.69829222011385195</v>
      </c>
      <c r="M106">
        <f t="shared" si="8"/>
        <v>0.52516778523489938</v>
      </c>
      <c r="N106" s="20"/>
      <c r="P106" s="37"/>
      <c r="Q106" s="38"/>
      <c r="R106" s="38"/>
      <c r="S106" s="38"/>
      <c r="T106" s="38"/>
      <c r="U106" s="39"/>
      <c r="V106" s="39"/>
      <c r="AD106" s="37"/>
      <c r="AE106" s="37"/>
      <c r="AF106" s="37"/>
      <c r="AG106" s="37"/>
    </row>
    <row r="107" spans="3:33" x14ac:dyDescent="0.35">
      <c r="C107" s="7">
        <f t="shared" si="9"/>
        <v>8.583333333333325</v>
      </c>
      <c r="D107" s="16">
        <v>0</v>
      </c>
      <c r="E107" s="16">
        <v>0</v>
      </c>
      <c r="F107">
        <v>0.44700000000000001</v>
      </c>
      <c r="G107">
        <v>0.31</v>
      </c>
      <c r="H107">
        <v>0.36699999999999999</v>
      </c>
      <c r="I107">
        <v>0.313</v>
      </c>
      <c r="J107">
        <f t="shared" si="7"/>
        <v>0.77469670710571936</v>
      </c>
      <c r="K107">
        <f t="shared" si="5"/>
        <v>0.51409618573797677</v>
      </c>
      <c r="L107">
        <f t="shared" si="6"/>
        <v>0.69639468690702078</v>
      </c>
      <c r="M107">
        <f t="shared" si="8"/>
        <v>0.52516778523489938</v>
      </c>
      <c r="N107" s="20"/>
      <c r="P107" s="37"/>
      <c r="Q107" s="38"/>
      <c r="R107" s="38"/>
      <c r="S107" s="38"/>
      <c r="T107" s="38"/>
      <c r="U107" s="39"/>
      <c r="V107" s="39"/>
      <c r="AD107" s="37"/>
      <c r="AE107" s="37"/>
      <c r="AF107" s="37"/>
      <c r="AG107" s="37"/>
    </row>
    <row r="108" spans="3:33" x14ac:dyDescent="0.35">
      <c r="C108" s="7">
        <f t="shared" si="9"/>
        <v>8.666666666666659</v>
      </c>
      <c r="D108" s="16">
        <v>0</v>
      </c>
      <c r="E108" s="16">
        <v>0</v>
      </c>
      <c r="F108">
        <v>0.44700000000000001</v>
      </c>
      <c r="G108">
        <v>0.309</v>
      </c>
      <c r="H108">
        <v>0.36699999999999999</v>
      </c>
      <c r="I108">
        <v>0.313</v>
      </c>
      <c r="J108">
        <f t="shared" si="7"/>
        <v>0.77469670710571936</v>
      </c>
      <c r="K108">
        <f t="shared" si="5"/>
        <v>0.51243781094527363</v>
      </c>
      <c r="L108">
        <f t="shared" si="6"/>
        <v>0.69639468690702078</v>
      </c>
      <c r="M108">
        <f t="shared" si="8"/>
        <v>0.52516778523489938</v>
      </c>
      <c r="N108" s="20"/>
      <c r="P108" s="37"/>
      <c r="Q108" s="38"/>
      <c r="R108" s="38"/>
      <c r="S108" s="38"/>
      <c r="T108" s="38"/>
      <c r="U108" s="39"/>
      <c r="V108" s="39"/>
      <c r="AD108" s="37"/>
      <c r="AE108" s="37"/>
      <c r="AF108" s="37"/>
      <c r="AG108" s="37"/>
    </row>
    <row r="109" spans="3:33" x14ac:dyDescent="0.35">
      <c r="C109" s="7">
        <f t="shared" si="9"/>
        <v>8.7499999999999929</v>
      </c>
      <c r="D109" s="16">
        <v>0</v>
      </c>
      <c r="E109" s="16">
        <v>0</v>
      </c>
      <c r="F109">
        <v>0.44700000000000001</v>
      </c>
      <c r="G109">
        <v>0.309</v>
      </c>
      <c r="H109">
        <v>0.36699999999999999</v>
      </c>
      <c r="I109">
        <v>0.313</v>
      </c>
      <c r="J109">
        <f t="shared" si="7"/>
        <v>0.77469670710571936</v>
      </c>
      <c r="K109">
        <f t="shared" si="5"/>
        <v>0.51243781094527363</v>
      </c>
      <c r="L109">
        <f t="shared" si="6"/>
        <v>0.69639468690702078</v>
      </c>
      <c r="M109">
        <f t="shared" si="8"/>
        <v>0.52516778523489938</v>
      </c>
      <c r="N109" s="20"/>
      <c r="P109" s="37"/>
      <c r="Q109" s="38"/>
      <c r="R109" s="38"/>
      <c r="S109" s="38"/>
      <c r="T109" s="38"/>
      <c r="U109" s="39"/>
      <c r="V109" s="39"/>
      <c r="AD109" s="37"/>
      <c r="AE109" s="37"/>
      <c r="AF109" s="37"/>
      <c r="AG109" s="37"/>
    </row>
    <row r="110" spans="3:33" x14ac:dyDescent="0.35">
      <c r="C110" s="7">
        <f t="shared" si="9"/>
        <v>8.8333333333333268</v>
      </c>
      <c r="D110" s="16">
        <v>0</v>
      </c>
      <c r="E110" s="16">
        <v>0</v>
      </c>
      <c r="F110">
        <v>0.44700000000000001</v>
      </c>
      <c r="G110">
        <v>0.309</v>
      </c>
      <c r="H110">
        <v>0.36699999999999999</v>
      </c>
      <c r="I110">
        <v>0.313</v>
      </c>
      <c r="J110">
        <f t="shared" si="7"/>
        <v>0.77469670710571936</v>
      </c>
      <c r="K110">
        <f t="shared" si="5"/>
        <v>0.51243781094527363</v>
      </c>
      <c r="L110">
        <f t="shared" si="6"/>
        <v>0.69639468690702078</v>
      </c>
      <c r="M110">
        <f t="shared" si="8"/>
        <v>0.52516778523489938</v>
      </c>
      <c r="N110" s="20"/>
      <c r="P110" s="37"/>
      <c r="Q110" s="38"/>
      <c r="R110" s="38"/>
      <c r="S110" s="38"/>
      <c r="T110" s="38"/>
      <c r="U110" s="39"/>
      <c r="V110" s="39"/>
      <c r="AD110" s="37"/>
      <c r="AE110" s="37"/>
      <c r="AF110" s="37"/>
      <c r="AG110" s="37"/>
    </row>
    <row r="111" spans="3:33" x14ac:dyDescent="0.35">
      <c r="C111" s="7">
        <f t="shared" si="9"/>
        <v>8.9166666666666607</v>
      </c>
      <c r="D111" s="16">
        <v>0</v>
      </c>
      <c r="E111" s="16">
        <v>0</v>
      </c>
      <c r="F111">
        <v>0.44700000000000001</v>
      </c>
      <c r="G111">
        <v>0.309</v>
      </c>
      <c r="H111">
        <v>0.36699999999999999</v>
      </c>
      <c r="I111">
        <v>0.313</v>
      </c>
      <c r="J111">
        <f t="shared" si="7"/>
        <v>0.77469670710571936</v>
      </c>
      <c r="K111">
        <f t="shared" si="5"/>
        <v>0.51243781094527363</v>
      </c>
      <c r="L111">
        <f t="shared" si="6"/>
        <v>0.69639468690702078</v>
      </c>
      <c r="M111">
        <f t="shared" si="8"/>
        <v>0.52516778523489938</v>
      </c>
      <c r="N111" s="20"/>
      <c r="P111" s="37"/>
      <c r="Q111" s="38"/>
      <c r="R111" s="38"/>
      <c r="S111" s="38"/>
      <c r="T111" s="38"/>
      <c r="U111" s="39"/>
      <c r="V111" s="39"/>
      <c r="AD111" s="37"/>
      <c r="AE111" s="37"/>
      <c r="AF111" s="37"/>
      <c r="AG111" s="37"/>
    </row>
    <row r="112" spans="3:33" x14ac:dyDescent="0.35">
      <c r="C112" s="7">
        <f t="shared" si="9"/>
        <v>8.9999999999999947</v>
      </c>
      <c r="D112" s="16">
        <v>0</v>
      </c>
      <c r="E112" s="16">
        <v>0</v>
      </c>
      <c r="F112">
        <v>0.44700000000000001</v>
      </c>
      <c r="G112">
        <v>0.309</v>
      </c>
      <c r="H112">
        <v>0.36599999999999999</v>
      </c>
      <c r="I112">
        <v>0.313</v>
      </c>
      <c r="J112">
        <f t="shared" si="7"/>
        <v>0.77469670710571936</v>
      </c>
      <c r="K112">
        <f t="shared" si="5"/>
        <v>0.51243781094527363</v>
      </c>
      <c r="L112">
        <f t="shared" si="6"/>
        <v>0.69449715370018972</v>
      </c>
      <c r="M112">
        <f t="shared" si="8"/>
        <v>0.52516778523489938</v>
      </c>
      <c r="N112" s="20"/>
      <c r="P112" s="37"/>
      <c r="Q112" s="38"/>
      <c r="R112" s="38"/>
      <c r="S112" s="38"/>
      <c r="T112" s="38"/>
      <c r="U112" s="39"/>
      <c r="V112" s="39"/>
      <c r="AD112" s="37"/>
      <c r="AE112" s="37"/>
      <c r="AF112" s="37"/>
      <c r="AG112" s="37"/>
    </row>
    <row r="113" spans="3:33" x14ac:dyDescent="0.35">
      <c r="C113" s="7">
        <f t="shared" si="9"/>
        <v>9.0833333333333286</v>
      </c>
      <c r="D113" s="16">
        <v>0</v>
      </c>
      <c r="E113" s="16">
        <v>0</v>
      </c>
      <c r="F113">
        <v>0.44600000000000001</v>
      </c>
      <c r="G113">
        <v>0.308</v>
      </c>
      <c r="H113">
        <v>0.36599999999999999</v>
      </c>
      <c r="I113">
        <v>0.313</v>
      </c>
      <c r="J113">
        <f t="shared" si="7"/>
        <v>0.77296360485268634</v>
      </c>
      <c r="K113">
        <f t="shared" si="5"/>
        <v>0.51077943615257049</v>
      </c>
      <c r="L113">
        <f t="shared" si="6"/>
        <v>0.69449715370018972</v>
      </c>
      <c r="M113">
        <f t="shared" si="8"/>
        <v>0.52516778523489938</v>
      </c>
      <c r="N113" s="20"/>
      <c r="P113" s="37"/>
      <c r="Q113" s="38"/>
      <c r="R113" s="38"/>
      <c r="S113" s="38"/>
      <c r="T113" s="38"/>
      <c r="U113" s="39"/>
      <c r="V113" s="39"/>
      <c r="AD113" s="37"/>
      <c r="AE113" s="37"/>
      <c r="AF113" s="37"/>
      <c r="AG113" s="37"/>
    </row>
    <row r="114" spans="3:33" x14ac:dyDescent="0.35">
      <c r="C114" s="7">
        <f t="shared" si="9"/>
        <v>9.1666666666666625</v>
      </c>
      <c r="D114" s="16">
        <v>0</v>
      </c>
      <c r="E114" s="16">
        <v>0</v>
      </c>
      <c r="F114">
        <v>0.44600000000000001</v>
      </c>
      <c r="G114">
        <v>0.308</v>
      </c>
      <c r="H114">
        <v>0.36599999999999999</v>
      </c>
      <c r="I114">
        <v>0.313</v>
      </c>
      <c r="J114">
        <f t="shared" si="7"/>
        <v>0.77296360485268634</v>
      </c>
      <c r="K114">
        <f t="shared" si="5"/>
        <v>0.51077943615257049</v>
      </c>
      <c r="L114">
        <f t="shared" si="6"/>
        <v>0.69449715370018972</v>
      </c>
      <c r="M114">
        <f t="shared" si="8"/>
        <v>0.52516778523489938</v>
      </c>
      <c r="N114" s="20"/>
      <c r="P114" s="37"/>
      <c r="Q114" s="38"/>
      <c r="R114" s="38"/>
      <c r="S114" s="38"/>
      <c r="T114" s="38"/>
      <c r="U114" s="39"/>
      <c r="V114" s="39"/>
      <c r="AD114" s="37"/>
      <c r="AE114" s="37"/>
      <c r="AF114" s="37"/>
      <c r="AG114" s="37"/>
    </row>
    <row r="115" spans="3:33" x14ac:dyDescent="0.35">
      <c r="C115" s="7">
        <f t="shared" si="9"/>
        <v>9.2499999999999964</v>
      </c>
      <c r="D115" s="16">
        <v>0</v>
      </c>
      <c r="E115" s="16">
        <v>0</v>
      </c>
      <c r="F115">
        <v>0.44600000000000001</v>
      </c>
      <c r="G115">
        <v>0.308</v>
      </c>
      <c r="H115">
        <v>0.36599999999999999</v>
      </c>
      <c r="I115">
        <v>0.313</v>
      </c>
      <c r="J115">
        <f t="shared" si="7"/>
        <v>0.77296360485268634</v>
      </c>
      <c r="K115">
        <f t="shared" si="5"/>
        <v>0.51077943615257049</v>
      </c>
      <c r="L115">
        <f t="shared" si="6"/>
        <v>0.69449715370018972</v>
      </c>
      <c r="M115">
        <f t="shared" si="8"/>
        <v>0.52516778523489938</v>
      </c>
      <c r="N115" s="20"/>
      <c r="P115" s="37"/>
      <c r="Q115" s="38"/>
      <c r="R115" s="38"/>
      <c r="S115" s="38"/>
      <c r="T115" s="38"/>
      <c r="U115" s="39"/>
      <c r="V115" s="39"/>
      <c r="AD115" s="37"/>
      <c r="AE115" s="37"/>
      <c r="AF115" s="37"/>
      <c r="AG115" s="37"/>
    </row>
    <row r="116" spans="3:33" x14ac:dyDescent="0.35">
      <c r="C116" s="7">
        <f t="shared" si="9"/>
        <v>9.3333333333333304</v>
      </c>
      <c r="D116" s="16">
        <v>0</v>
      </c>
      <c r="E116" s="16">
        <v>0</v>
      </c>
      <c r="F116">
        <v>0.44600000000000001</v>
      </c>
      <c r="G116">
        <v>0.308</v>
      </c>
      <c r="H116">
        <v>0.36599999999999999</v>
      </c>
      <c r="I116">
        <v>0.313</v>
      </c>
      <c r="J116">
        <f t="shared" si="7"/>
        <v>0.77296360485268634</v>
      </c>
      <c r="K116">
        <f t="shared" si="5"/>
        <v>0.51077943615257049</v>
      </c>
      <c r="L116">
        <f t="shared" si="6"/>
        <v>0.69449715370018972</v>
      </c>
      <c r="M116">
        <f t="shared" si="8"/>
        <v>0.52516778523489938</v>
      </c>
      <c r="N116" s="20"/>
      <c r="P116" s="37"/>
      <c r="Q116" s="38"/>
      <c r="R116" s="38"/>
      <c r="S116" s="38"/>
      <c r="T116" s="38"/>
      <c r="U116" s="39"/>
      <c r="V116" s="39"/>
      <c r="AD116" s="37"/>
      <c r="AE116" s="37"/>
      <c r="AF116" s="37"/>
      <c r="AG116" s="37"/>
    </row>
    <row r="117" spans="3:33" x14ac:dyDescent="0.35">
      <c r="C117" s="7">
        <f t="shared" si="9"/>
        <v>9.4166666666666643</v>
      </c>
      <c r="D117" s="16">
        <v>0</v>
      </c>
      <c r="E117" s="16">
        <v>0</v>
      </c>
      <c r="F117">
        <v>0.44600000000000001</v>
      </c>
      <c r="G117">
        <v>0.308</v>
      </c>
      <c r="H117">
        <v>0.36499999999999999</v>
      </c>
      <c r="I117">
        <v>0.313</v>
      </c>
      <c r="J117">
        <f t="shared" si="7"/>
        <v>0.77296360485268634</v>
      </c>
      <c r="K117">
        <f t="shared" si="5"/>
        <v>0.51077943615257049</v>
      </c>
      <c r="L117">
        <f t="shared" si="6"/>
        <v>0.69259962049335855</v>
      </c>
      <c r="M117">
        <f t="shared" si="8"/>
        <v>0.52516778523489938</v>
      </c>
      <c r="N117" s="20"/>
      <c r="P117" s="37"/>
      <c r="Q117" s="38"/>
      <c r="R117" s="38"/>
      <c r="S117" s="38"/>
      <c r="T117" s="38"/>
      <c r="U117" s="39"/>
      <c r="V117" s="39"/>
      <c r="AD117" s="37"/>
      <c r="AE117" s="37"/>
      <c r="AF117" s="37"/>
      <c r="AG117" s="37"/>
    </row>
    <row r="118" spans="3:33" x14ac:dyDescent="0.35">
      <c r="C118" s="7">
        <f t="shared" si="9"/>
        <v>9.4999999999999982</v>
      </c>
      <c r="D118" s="16">
        <v>0</v>
      </c>
      <c r="E118" s="16">
        <v>0</v>
      </c>
      <c r="F118">
        <v>0.44600000000000001</v>
      </c>
      <c r="G118">
        <v>0.308</v>
      </c>
      <c r="H118">
        <v>0.36499999999999999</v>
      </c>
      <c r="I118">
        <v>0.313</v>
      </c>
      <c r="J118">
        <f t="shared" si="7"/>
        <v>0.77296360485268634</v>
      </c>
      <c r="K118">
        <f t="shared" si="5"/>
        <v>0.51077943615257049</v>
      </c>
      <c r="L118">
        <f t="shared" si="6"/>
        <v>0.69259962049335855</v>
      </c>
      <c r="M118">
        <f t="shared" si="8"/>
        <v>0.52516778523489938</v>
      </c>
      <c r="N118" s="20"/>
      <c r="P118" s="37"/>
      <c r="Q118" s="38"/>
      <c r="R118" s="38"/>
      <c r="S118" s="38"/>
      <c r="T118" s="38"/>
      <c r="U118" s="39"/>
      <c r="V118" s="39"/>
      <c r="AD118" s="37"/>
      <c r="AE118" s="37"/>
      <c r="AF118" s="37"/>
      <c r="AG118" s="37"/>
    </row>
    <row r="119" spans="3:33" x14ac:dyDescent="0.35">
      <c r="C119" s="7">
        <f t="shared" si="9"/>
        <v>9.5833333333333321</v>
      </c>
      <c r="D119" s="16">
        <v>0</v>
      </c>
      <c r="E119" s="16">
        <v>0</v>
      </c>
      <c r="F119">
        <v>0.44600000000000001</v>
      </c>
      <c r="G119">
        <v>0.307</v>
      </c>
      <c r="H119">
        <v>0.36499999999999999</v>
      </c>
      <c r="I119">
        <v>0.313</v>
      </c>
      <c r="J119">
        <f t="shared" si="7"/>
        <v>0.77296360485268634</v>
      </c>
      <c r="K119">
        <f t="shared" si="5"/>
        <v>0.50912106135986734</v>
      </c>
      <c r="L119">
        <f t="shared" si="6"/>
        <v>0.69259962049335855</v>
      </c>
      <c r="M119">
        <f t="shared" si="8"/>
        <v>0.52516778523489938</v>
      </c>
      <c r="N119" s="20"/>
      <c r="P119" s="37"/>
      <c r="Q119" s="38"/>
      <c r="R119" s="38"/>
      <c r="S119" s="38"/>
      <c r="T119" s="38"/>
      <c r="U119" s="39"/>
      <c r="V119" s="39"/>
      <c r="AD119" s="37"/>
      <c r="AE119" s="37"/>
      <c r="AF119" s="37"/>
      <c r="AG119" s="37"/>
    </row>
    <row r="120" spans="3:33" x14ac:dyDescent="0.35">
      <c r="C120" s="7">
        <f t="shared" si="9"/>
        <v>9.6666666666666661</v>
      </c>
      <c r="D120" s="16">
        <v>0</v>
      </c>
      <c r="E120" s="16">
        <v>0</v>
      </c>
      <c r="F120">
        <v>0.44600000000000001</v>
      </c>
      <c r="G120">
        <v>0.307</v>
      </c>
      <c r="H120">
        <v>0.36499999999999999</v>
      </c>
      <c r="I120">
        <v>0.313</v>
      </c>
      <c r="J120">
        <f t="shared" si="7"/>
        <v>0.77296360485268634</v>
      </c>
      <c r="K120">
        <f t="shared" si="5"/>
        <v>0.50912106135986734</v>
      </c>
      <c r="L120">
        <f t="shared" si="6"/>
        <v>0.69259962049335855</v>
      </c>
      <c r="M120">
        <f t="shared" si="8"/>
        <v>0.52516778523489938</v>
      </c>
      <c r="N120" s="20"/>
      <c r="P120" s="37"/>
      <c r="Q120" s="38"/>
      <c r="R120" s="38"/>
      <c r="S120" s="38"/>
      <c r="T120" s="38"/>
      <c r="U120" s="39"/>
      <c r="V120" s="39"/>
      <c r="AD120" s="37"/>
      <c r="AE120" s="37"/>
      <c r="AF120" s="37"/>
      <c r="AG120" s="37"/>
    </row>
    <row r="121" spans="3:33" x14ac:dyDescent="0.35">
      <c r="C121" s="7">
        <f t="shared" si="9"/>
        <v>9.75</v>
      </c>
      <c r="D121" s="16">
        <v>0</v>
      </c>
      <c r="E121" s="16">
        <v>0</v>
      </c>
      <c r="F121">
        <v>0.44600000000000001</v>
      </c>
      <c r="G121">
        <v>0.307</v>
      </c>
      <c r="H121">
        <v>0.36499999999999999</v>
      </c>
      <c r="I121">
        <v>0.313</v>
      </c>
      <c r="J121">
        <f t="shared" si="7"/>
        <v>0.77296360485268634</v>
      </c>
      <c r="K121">
        <f t="shared" si="5"/>
        <v>0.50912106135986734</v>
      </c>
      <c r="L121">
        <f t="shared" si="6"/>
        <v>0.69259962049335855</v>
      </c>
      <c r="M121">
        <f t="shared" si="8"/>
        <v>0.52516778523489938</v>
      </c>
      <c r="N121" s="20"/>
      <c r="P121" s="37"/>
      <c r="Q121" s="38"/>
      <c r="R121" s="38"/>
      <c r="S121" s="38"/>
      <c r="T121" s="38"/>
      <c r="U121" s="39"/>
      <c r="V121" s="39"/>
      <c r="AD121" s="37"/>
      <c r="AE121" s="37"/>
      <c r="AF121" s="37"/>
      <c r="AG121" s="37"/>
    </row>
    <row r="122" spans="3:33" x14ac:dyDescent="0.35">
      <c r="C122" s="7">
        <f t="shared" si="9"/>
        <v>9.8333333333333339</v>
      </c>
      <c r="D122" s="16">
        <v>0</v>
      </c>
      <c r="E122" s="16">
        <v>0</v>
      </c>
      <c r="F122">
        <v>0.44600000000000001</v>
      </c>
      <c r="G122">
        <v>0.307</v>
      </c>
      <c r="H122">
        <v>0.36499999999999999</v>
      </c>
      <c r="I122">
        <v>0.313</v>
      </c>
      <c r="J122">
        <f t="shared" si="7"/>
        <v>0.77296360485268634</v>
      </c>
      <c r="K122">
        <f t="shared" si="5"/>
        <v>0.50912106135986734</v>
      </c>
      <c r="L122">
        <f t="shared" si="6"/>
        <v>0.69259962049335855</v>
      </c>
      <c r="M122">
        <f t="shared" si="8"/>
        <v>0.52516778523489938</v>
      </c>
      <c r="N122" s="20"/>
      <c r="P122" s="37"/>
      <c r="Q122" s="38"/>
      <c r="R122" s="38"/>
      <c r="S122" s="38"/>
      <c r="T122" s="38"/>
      <c r="U122" s="39"/>
      <c r="V122" s="39"/>
      <c r="AD122" s="37"/>
      <c r="AE122" s="37"/>
      <c r="AF122" s="37"/>
      <c r="AG122" s="37"/>
    </row>
    <row r="123" spans="3:33" x14ac:dyDescent="0.35">
      <c r="C123" s="7">
        <f t="shared" si="9"/>
        <v>9.9166666666666679</v>
      </c>
      <c r="D123" s="16">
        <v>0</v>
      </c>
      <c r="E123" s="16">
        <v>0</v>
      </c>
      <c r="F123">
        <v>0.44600000000000001</v>
      </c>
      <c r="G123">
        <v>0.307</v>
      </c>
      <c r="H123">
        <v>0.36399999999999999</v>
      </c>
      <c r="I123">
        <v>0.313</v>
      </c>
      <c r="J123">
        <f t="shared" si="7"/>
        <v>0.77296360485268634</v>
      </c>
      <c r="K123">
        <f t="shared" si="5"/>
        <v>0.50912106135986734</v>
      </c>
      <c r="L123">
        <f t="shared" si="6"/>
        <v>0.69070208728652749</v>
      </c>
      <c r="M123">
        <f t="shared" si="8"/>
        <v>0.52516778523489938</v>
      </c>
      <c r="N123" s="20"/>
      <c r="P123" s="37"/>
      <c r="Q123" s="38"/>
      <c r="R123" s="38"/>
      <c r="S123" s="38"/>
      <c r="T123" s="38"/>
      <c r="U123" s="39"/>
      <c r="V123" s="39"/>
      <c r="AD123" s="37"/>
      <c r="AE123" s="37"/>
      <c r="AF123" s="37"/>
      <c r="AG123" s="37"/>
    </row>
    <row r="124" spans="3:33" x14ac:dyDescent="0.35">
      <c r="C124" s="7">
        <f t="shared" si="9"/>
        <v>10.000000000000002</v>
      </c>
      <c r="D124" s="16">
        <v>0</v>
      </c>
      <c r="E124" s="16">
        <v>0</v>
      </c>
      <c r="F124">
        <v>0.44600000000000001</v>
      </c>
      <c r="G124">
        <v>0.307</v>
      </c>
      <c r="H124">
        <v>0.36399999999999999</v>
      </c>
      <c r="I124">
        <v>0.313</v>
      </c>
      <c r="J124">
        <f t="shared" si="7"/>
        <v>0.77296360485268634</v>
      </c>
      <c r="K124">
        <f t="shared" si="5"/>
        <v>0.50912106135986734</v>
      </c>
      <c r="L124">
        <f t="shared" si="6"/>
        <v>0.69070208728652749</v>
      </c>
      <c r="M124">
        <f t="shared" si="8"/>
        <v>0.52516778523489938</v>
      </c>
      <c r="N124" s="20"/>
      <c r="P124" s="37"/>
      <c r="Q124" s="38"/>
      <c r="R124" s="38"/>
      <c r="S124" s="38"/>
      <c r="T124" s="38"/>
      <c r="U124" s="39"/>
      <c r="V124" s="39"/>
      <c r="AD124" s="37"/>
      <c r="AE124" s="37"/>
      <c r="AF124" s="37"/>
      <c r="AG124" s="37"/>
    </row>
    <row r="125" spans="3:33" x14ac:dyDescent="0.35">
      <c r="C125" s="7">
        <f t="shared" si="9"/>
        <v>10.083333333333336</v>
      </c>
      <c r="D125" s="16">
        <v>0</v>
      </c>
      <c r="E125" s="16">
        <v>0</v>
      </c>
      <c r="F125">
        <v>0.44500000000000001</v>
      </c>
      <c r="G125">
        <v>0.30599999999999999</v>
      </c>
      <c r="H125">
        <v>0.36399999999999999</v>
      </c>
      <c r="I125">
        <v>0.313</v>
      </c>
      <c r="J125">
        <f t="shared" si="7"/>
        <v>0.77123050259965342</v>
      </c>
      <c r="K125">
        <f t="shared" si="5"/>
        <v>0.5074626865671642</v>
      </c>
      <c r="L125">
        <f t="shared" si="6"/>
        <v>0.69070208728652749</v>
      </c>
      <c r="M125">
        <f t="shared" si="8"/>
        <v>0.52516778523489938</v>
      </c>
      <c r="N125" s="20"/>
      <c r="P125" s="37"/>
      <c r="Q125" s="38"/>
      <c r="R125" s="38"/>
      <c r="S125" s="38"/>
      <c r="T125" s="38"/>
      <c r="U125" s="39"/>
      <c r="V125" s="39"/>
      <c r="AD125" s="37"/>
      <c r="AE125" s="37"/>
      <c r="AF125" s="37"/>
      <c r="AG125" s="37"/>
    </row>
    <row r="126" spans="3:33" x14ac:dyDescent="0.35">
      <c r="C126" s="7">
        <f t="shared" si="9"/>
        <v>10.16666666666667</v>
      </c>
      <c r="D126" s="16">
        <v>0</v>
      </c>
      <c r="E126" s="16">
        <v>0</v>
      </c>
      <c r="F126">
        <v>0.44500000000000001</v>
      </c>
      <c r="G126">
        <v>0.30599999999999999</v>
      </c>
      <c r="H126">
        <v>0.36399999999999999</v>
      </c>
      <c r="I126">
        <v>0.313</v>
      </c>
      <c r="J126">
        <f t="shared" si="7"/>
        <v>0.77123050259965342</v>
      </c>
      <c r="K126">
        <f t="shared" si="5"/>
        <v>0.5074626865671642</v>
      </c>
      <c r="L126">
        <f t="shared" si="6"/>
        <v>0.69070208728652749</v>
      </c>
      <c r="M126">
        <f t="shared" si="8"/>
        <v>0.52516778523489938</v>
      </c>
      <c r="N126" s="20"/>
      <c r="P126" s="37"/>
      <c r="Q126" s="38"/>
      <c r="R126" s="38"/>
      <c r="S126" s="38"/>
      <c r="T126" s="38"/>
      <c r="U126" s="39"/>
      <c r="V126" s="39"/>
      <c r="AD126" s="37"/>
      <c r="AE126" s="37"/>
      <c r="AF126" s="37"/>
      <c r="AG126" s="37"/>
    </row>
    <row r="127" spans="3:33" x14ac:dyDescent="0.35">
      <c r="C127" s="7">
        <f t="shared" si="9"/>
        <v>10.250000000000004</v>
      </c>
      <c r="D127" s="16">
        <v>0</v>
      </c>
      <c r="E127" s="16">
        <v>0</v>
      </c>
      <c r="F127">
        <v>0.44500000000000001</v>
      </c>
      <c r="G127">
        <v>0.30599999999999999</v>
      </c>
      <c r="H127">
        <v>0.36399999999999999</v>
      </c>
      <c r="I127">
        <v>0.313</v>
      </c>
      <c r="J127">
        <f t="shared" si="7"/>
        <v>0.77123050259965342</v>
      </c>
      <c r="K127">
        <f t="shared" si="5"/>
        <v>0.5074626865671642</v>
      </c>
      <c r="L127">
        <f t="shared" si="6"/>
        <v>0.69070208728652749</v>
      </c>
      <c r="M127">
        <f t="shared" si="8"/>
        <v>0.52516778523489938</v>
      </c>
      <c r="N127" s="20"/>
      <c r="P127" s="37"/>
      <c r="Q127" s="38"/>
      <c r="R127" s="38"/>
      <c r="S127" s="38"/>
      <c r="T127" s="38"/>
      <c r="U127" s="39"/>
      <c r="V127" s="39"/>
      <c r="AD127" s="37"/>
      <c r="AE127" s="37"/>
      <c r="AF127" s="37"/>
      <c r="AG127" s="37"/>
    </row>
    <row r="128" spans="3:33" x14ac:dyDescent="0.35">
      <c r="C128" s="7">
        <f t="shared" si="9"/>
        <v>10.333333333333337</v>
      </c>
      <c r="D128" s="16">
        <v>0</v>
      </c>
      <c r="E128" s="16">
        <v>0</v>
      </c>
      <c r="F128">
        <v>0.44500000000000001</v>
      </c>
      <c r="G128">
        <v>0.30599999999999999</v>
      </c>
      <c r="H128">
        <v>0.36399999999999999</v>
      </c>
      <c r="I128">
        <v>0.313</v>
      </c>
      <c r="J128">
        <f t="shared" si="7"/>
        <v>0.77123050259965342</v>
      </c>
      <c r="K128">
        <f t="shared" si="5"/>
        <v>0.5074626865671642</v>
      </c>
      <c r="L128">
        <f t="shared" si="6"/>
        <v>0.69070208728652749</v>
      </c>
      <c r="M128">
        <f t="shared" si="8"/>
        <v>0.52516778523489938</v>
      </c>
      <c r="N128" s="20"/>
      <c r="P128" s="37"/>
      <c r="Q128" s="38"/>
      <c r="R128" s="38"/>
      <c r="S128" s="38"/>
      <c r="T128" s="38"/>
      <c r="U128" s="39"/>
      <c r="V128" s="39"/>
      <c r="AD128" s="37"/>
      <c r="AE128" s="37"/>
      <c r="AF128" s="37"/>
      <c r="AG128" s="37"/>
    </row>
    <row r="129" spans="3:33" x14ac:dyDescent="0.35">
      <c r="C129" s="7">
        <f t="shared" si="9"/>
        <v>10.416666666666671</v>
      </c>
      <c r="D129" s="16">
        <v>0</v>
      </c>
      <c r="E129" s="16">
        <v>0</v>
      </c>
      <c r="F129">
        <v>0.44500000000000001</v>
      </c>
      <c r="G129">
        <v>0.30599999999999999</v>
      </c>
      <c r="H129">
        <v>0.36299999999999999</v>
      </c>
      <c r="I129">
        <v>0.314</v>
      </c>
      <c r="J129">
        <f t="shared" si="7"/>
        <v>0.77123050259965342</v>
      </c>
      <c r="K129">
        <f t="shared" si="5"/>
        <v>0.5074626865671642</v>
      </c>
      <c r="L129">
        <f t="shared" si="6"/>
        <v>0.68880455407969632</v>
      </c>
      <c r="M129">
        <f t="shared" si="8"/>
        <v>0.52684563758389269</v>
      </c>
      <c r="N129" s="20"/>
      <c r="P129" s="37"/>
      <c r="Q129" s="38"/>
      <c r="R129" s="38"/>
      <c r="S129" s="38"/>
      <c r="T129" s="38"/>
      <c r="U129" s="39"/>
      <c r="V129" s="39"/>
      <c r="AD129" s="37"/>
      <c r="AE129" s="37"/>
      <c r="AF129" s="37"/>
      <c r="AG129" s="37"/>
    </row>
    <row r="130" spans="3:33" x14ac:dyDescent="0.35">
      <c r="C130" s="7">
        <f t="shared" si="9"/>
        <v>10.500000000000005</v>
      </c>
      <c r="D130" s="16">
        <v>0</v>
      </c>
      <c r="E130" s="16">
        <v>0</v>
      </c>
      <c r="F130">
        <v>0.44500000000000001</v>
      </c>
      <c r="G130">
        <v>0.30599999999999999</v>
      </c>
      <c r="H130">
        <v>0.36299999999999999</v>
      </c>
      <c r="I130">
        <v>0.314</v>
      </c>
      <c r="J130">
        <f t="shared" si="7"/>
        <v>0.77123050259965342</v>
      </c>
      <c r="K130">
        <f t="shared" si="5"/>
        <v>0.5074626865671642</v>
      </c>
      <c r="L130">
        <f t="shared" si="6"/>
        <v>0.68880455407969632</v>
      </c>
      <c r="M130">
        <f t="shared" si="8"/>
        <v>0.52684563758389269</v>
      </c>
      <c r="N130" s="20"/>
      <c r="P130" s="37"/>
      <c r="Q130" s="38"/>
      <c r="R130" s="38"/>
      <c r="S130" s="38"/>
      <c r="T130" s="38"/>
      <c r="U130" s="39"/>
      <c r="V130" s="39"/>
      <c r="AD130" s="37"/>
      <c r="AE130" s="37"/>
      <c r="AF130" s="37"/>
      <c r="AG130" s="37"/>
    </row>
    <row r="131" spans="3:33" x14ac:dyDescent="0.35">
      <c r="C131" s="7">
        <f t="shared" si="9"/>
        <v>10.583333333333339</v>
      </c>
      <c r="D131" s="16">
        <v>0</v>
      </c>
      <c r="E131" s="16">
        <v>0</v>
      </c>
      <c r="F131">
        <v>0.44500000000000001</v>
      </c>
      <c r="G131">
        <v>0.30599999999999999</v>
      </c>
      <c r="H131">
        <v>0.36299999999999999</v>
      </c>
      <c r="I131">
        <v>0.314</v>
      </c>
      <c r="J131">
        <f t="shared" si="7"/>
        <v>0.77123050259965342</v>
      </c>
      <c r="K131">
        <f t="shared" si="5"/>
        <v>0.5074626865671642</v>
      </c>
      <c r="L131">
        <f t="shared" si="6"/>
        <v>0.68880455407969632</v>
      </c>
      <c r="M131">
        <f t="shared" si="8"/>
        <v>0.52684563758389269</v>
      </c>
      <c r="N131" s="20"/>
      <c r="P131" s="37"/>
      <c r="Q131" s="38"/>
      <c r="R131" s="38"/>
      <c r="S131" s="38"/>
      <c r="T131" s="38"/>
      <c r="U131" s="39"/>
      <c r="V131" s="39"/>
      <c r="AD131" s="37"/>
      <c r="AE131" s="37"/>
      <c r="AF131" s="37"/>
      <c r="AG131" s="37"/>
    </row>
    <row r="132" spans="3:33" x14ac:dyDescent="0.35">
      <c r="C132" s="7">
        <f t="shared" si="9"/>
        <v>10.666666666666673</v>
      </c>
      <c r="D132" s="16">
        <v>0</v>
      </c>
      <c r="E132" s="16">
        <v>0</v>
      </c>
      <c r="F132">
        <v>0.44500000000000001</v>
      </c>
      <c r="G132">
        <v>0.30499999999999999</v>
      </c>
      <c r="H132">
        <v>0.36299999999999999</v>
      </c>
      <c r="I132">
        <v>0.314</v>
      </c>
      <c r="J132">
        <f t="shared" si="7"/>
        <v>0.77123050259965342</v>
      </c>
      <c r="K132">
        <f t="shared" ref="K132:K195" si="10">G132/0.603</f>
        <v>0.50580431177446106</v>
      </c>
      <c r="L132">
        <f t="shared" ref="L132:L195" si="11">H132/0.527</f>
        <v>0.68880455407969632</v>
      </c>
      <c r="M132">
        <f t="shared" si="8"/>
        <v>0.52684563758389269</v>
      </c>
      <c r="N132" s="20"/>
      <c r="P132" s="37"/>
      <c r="Q132" s="38"/>
      <c r="R132" s="38"/>
      <c r="S132" s="38"/>
      <c r="T132" s="38"/>
      <c r="U132" s="39"/>
      <c r="V132" s="39"/>
      <c r="AD132" s="37"/>
      <c r="AE132" s="37"/>
      <c r="AF132" s="37"/>
      <c r="AG132" s="37"/>
    </row>
    <row r="133" spans="3:33" x14ac:dyDescent="0.35">
      <c r="C133" s="7">
        <f t="shared" si="9"/>
        <v>10.750000000000007</v>
      </c>
      <c r="D133" s="16">
        <v>0</v>
      </c>
      <c r="E133" s="16">
        <v>0</v>
      </c>
      <c r="F133">
        <v>0.44500000000000001</v>
      </c>
      <c r="G133">
        <v>0.30499999999999999</v>
      </c>
      <c r="H133">
        <v>0.36299999999999999</v>
      </c>
      <c r="I133">
        <v>0.314</v>
      </c>
      <c r="J133">
        <f t="shared" ref="J133:J196" si="12">F133/0.577</f>
        <v>0.77123050259965342</v>
      </c>
      <c r="K133">
        <f t="shared" si="10"/>
        <v>0.50580431177446106</v>
      </c>
      <c r="L133">
        <f t="shared" si="11"/>
        <v>0.68880455407969632</v>
      </c>
      <c r="M133">
        <f t="shared" ref="M133:M196" si="13">I133/0.596</f>
        <v>0.52684563758389269</v>
      </c>
      <c r="N133" s="20"/>
      <c r="P133" s="37"/>
      <c r="Q133" s="38"/>
      <c r="R133" s="38"/>
      <c r="S133" s="38"/>
      <c r="T133" s="38"/>
      <c r="U133" s="39"/>
      <c r="V133" s="39"/>
      <c r="AD133" s="37"/>
      <c r="AE133" s="37"/>
      <c r="AF133" s="37"/>
      <c r="AG133" s="37"/>
    </row>
    <row r="134" spans="3:33" x14ac:dyDescent="0.35">
      <c r="C134" s="7">
        <f t="shared" ref="C134:C197" si="14">+C133+0.0833333333333333</f>
        <v>10.833333333333341</v>
      </c>
      <c r="D134" s="16">
        <v>0</v>
      </c>
      <c r="E134" s="16">
        <v>0</v>
      </c>
      <c r="F134">
        <v>0.44500000000000001</v>
      </c>
      <c r="G134">
        <v>0.30499999999999999</v>
      </c>
      <c r="H134">
        <v>0.36299999999999999</v>
      </c>
      <c r="I134">
        <v>0.314</v>
      </c>
      <c r="J134">
        <f t="shared" si="12"/>
        <v>0.77123050259965342</v>
      </c>
      <c r="K134">
        <f t="shared" si="10"/>
        <v>0.50580431177446106</v>
      </c>
      <c r="L134">
        <f t="shared" si="11"/>
        <v>0.68880455407969632</v>
      </c>
      <c r="M134">
        <f t="shared" si="13"/>
        <v>0.52684563758389269</v>
      </c>
      <c r="N134" s="20"/>
      <c r="P134" s="37"/>
      <c r="Q134" s="38"/>
      <c r="R134" s="38"/>
      <c r="S134" s="38"/>
      <c r="T134" s="38"/>
      <c r="U134" s="39"/>
      <c r="V134" s="39"/>
      <c r="AD134" s="37"/>
      <c r="AE134" s="37"/>
      <c r="AF134" s="37"/>
      <c r="AG134" s="37"/>
    </row>
    <row r="135" spans="3:33" x14ac:dyDescent="0.35">
      <c r="C135" s="7">
        <f t="shared" si="14"/>
        <v>10.916666666666675</v>
      </c>
      <c r="D135" s="16">
        <v>0</v>
      </c>
      <c r="E135" s="16">
        <v>0</v>
      </c>
      <c r="F135">
        <v>0.44500000000000001</v>
      </c>
      <c r="G135">
        <v>0.30499999999999999</v>
      </c>
      <c r="H135">
        <v>0.36299999999999999</v>
      </c>
      <c r="I135">
        <v>0.314</v>
      </c>
      <c r="J135">
        <f t="shared" si="12"/>
        <v>0.77123050259965342</v>
      </c>
      <c r="K135">
        <f t="shared" si="10"/>
        <v>0.50580431177446106</v>
      </c>
      <c r="L135">
        <f t="shared" si="11"/>
        <v>0.68880455407969632</v>
      </c>
      <c r="M135">
        <f t="shared" si="13"/>
        <v>0.52684563758389269</v>
      </c>
      <c r="N135" s="20"/>
      <c r="P135" s="37"/>
      <c r="Q135" s="38"/>
      <c r="R135" s="38"/>
      <c r="S135" s="38"/>
      <c r="T135" s="38"/>
      <c r="U135" s="39"/>
      <c r="V135" s="39"/>
      <c r="AD135" s="37"/>
      <c r="AE135" s="37"/>
      <c r="AF135" s="37"/>
      <c r="AG135" s="37"/>
    </row>
    <row r="136" spans="3:33" x14ac:dyDescent="0.35">
      <c r="C136" s="7">
        <f t="shared" si="14"/>
        <v>11.000000000000009</v>
      </c>
      <c r="D136" s="16">
        <v>0</v>
      </c>
      <c r="E136" s="16">
        <v>0</v>
      </c>
      <c r="F136">
        <v>0.44500000000000001</v>
      </c>
      <c r="G136">
        <v>0.30499999999999999</v>
      </c>
      <c r="H136">
        <v>0.36199999999999999</v>
      </c>
      <c r="I136">
        <v>0.314</v>
      </c>
      <c r="J136">
        <f t="shared" si="12"/>
        <v>0.77123050259965342</v>
      </c>
      <c r="K136">
        <f t="shared" si="10"/>
        <v>0.50580431177446106</v>
      </c>
      <c r="L136">
        <f t="shared" si="11"/>
        <v>0.68690702087286526</v>
      </c>
      <c r="M136">
        <f t="shared" si="13"/>
        <v>0.52684563758389269</v>
      </c>
      <c r="N136" s="20"/>
      <c r="P136" s="37"/>
      <c r="Q136" s="38"/>
      <c r="R136" s="38"/>
      <c r="S136" s="38"/>
      <c r="T136" s="38"/>
      <c r="U136" s="39"/>
      <c r="V136" s="39"/>
      <c r="AD136" s="37"/>
      <c r="AE136" s="37"/>
      <c r="AF136" s="37"/>
      <c r="AG136" s="37"/>
    </row>
    <row r="137" spans="3:33" x14ac:dyDescent="0.35">
      <c r="C137" s="7">
        <f t="shared" si="14"/>
        <v>11.083333333333343</v>
      </c>
      <c r="D137" s="16">
        <v>0</v>
      </c>
      <c r="E137" s="16">
        <v>0</v>
      </c>
      <c r="F137">
        <v>0.44500000000000001</v>
      </c>
      <c r="G137">
        <v>0.30499999999999999</v>
      </c>
      <c r="H137">
        <v>0.36199999999999999</v>
      </c>
      <c r="I137">
        <v>0.314</v>
      </c>
      <c r="J137">
        <f t="shared" si="12"/>
        <v>0.77123050259965342</v>
      </c>
      <c r="K137">
        <f t="shared" si="10"/>
        <v>0.50580431177446106</v>
      </c>
      <c r="L137">
        <f t="shared" si="11"/>
        <v>0.68690702087286526</v>
      </c>
      <c r="M137">
        <f t="shared" si="13"/>
        <v>0.52684563758389269</v>
      </c>
      <c r="N137" s="20"/>
      <c r="P137" s="37"/>
      <c r="Q137" s="38"/>
      <c r="R137" s="38"/>
      <c r="S137" s="38"/>
      <c r="T137" s="38"/>
      <c r="U137" s="39"/>
      <c r="V137" s="39"/>
      <c r="AD137" s="37"/>
      <c r="AE137" s="37"/>
      <c r="AF137" s="37"/>
      <c r="AG137" s="37"/>
    </row>
    <row r="138" spans="3:33" x14ac:dyDescent="0.35">
      <c r="C138" s="7">
        <f t="shared" si="14"/>
        <v>11.166666666666677</v>
      </c>
      <c r="D138" s="16">
        <v>0</v>
      </c>
      <c r="E138" s="16">
        <v>0</v>
      </c>
      <c r="F138">
        <v>0.44500000000000001</v>
      </c>
      <c r="G138">
        <v>0.30499999999999999</v>
      </c>
      <c r="H138">
        <v>0.36199999999999999</v>
      </c>
      <c r="I138">
        <v>0.314</v>
      </c>
      <c r="J138">
        <f t="shared" si="12"/>
        <v>0.77123050259965342</v>
      </c>
      <c r="K138">
        <f t="shared" si="10"/>
        <v>0.50580431177446106</v>
      </c>
      <c r="L138">
        <f t="shared" si="11"/>
        <v>0.68690702087286526</v>
      </c>
      <c r="M138">
        <f t="shared" si="13"/>
        <v>0.52684563758389269</v>
      </c>
      <c r="N138" s="20"/>
      <c r="P138" s="37"/>
      <c r="Q138" s="38"/>
      <c r="R138" s="38"/>
      <c r="S138" s="38"/>
      <c r="T138" s="38"/>
      <c r="U138" s="39"/>
      <c r="V138" s="39"/>
      <c r="AD138" s="37"/>
      <c r="AE138" s="37"/>
      <c r="AF138" s="37"/>
      <c r="AG138" s="37"/>
    </row>
    <row r="139" spans="3:33" x14ac:dyDescent="0.35">
      <c r="C139" s="7">
        <f t="shared" si="14"/>
        <v>11.250000000000011</v>
      </c>
      <c r="D139" s="16">
        <v>0</v>
      </c>
      <c r="E139" s="16">
        <v>0</v>
      </c>
      <c r="F139">
        <v>0.44500000000000001</v>
      </c>
      <c r="G139">
        <v>0.30399999999999999</v>
      </c>
      <c r="H139">
        <v>0.36199999999999999</v>
      </c>
      <c r="I139">
        <v>0.314</v>
      </c>
      <c r="J139">
        <f t="shared" si="12"/>
        <v>0.77123050259965342</v>
      </c>
      <c r="K139">
        <f t="shared" si="10"/>
        <v>0.50414593698175791</v>
      </c>
      <c r="L139">
        <f t="shared" si="11"/>
        <v>0.68690702087286526</v>
      </c>
      <c r="M139">
        <f t="shared" si="13"/>
        <v>0.52684563758389269</v>
      </c>
      <c r="N139" s="20"/>
      <c r="P139" s="37"/>
      <c r="Q139" s="38"/>
      <c r="R139" s="38"/>
      <c r="S139" s="38"/>
      <c r="T139" s="38"/>
      <c r="U139" s="39"/>
      <c r="V139" s="39"/>
      <c r="AD139" s="37"/>
      <c r="AE139" s="37"/>
      <c r="AF139" s="37"/>
      <c r="AG139" s="37"/>
    </row>
    <row r="140" spans="3:33" x14ac:dyDescent="0.35">
      <c r="C140" s="7">
        <f t="shared" si="14"/>
        <v>11.333333333333345</v>
      </c>
      <c r="D140" s="16">
        <v>0</v>
      </c>
      <c r="E140" s="16">
        <v>0</v>
      </c>
      <c r="F140">
        <v>0.44500000000000001</v>
      </c>
      <c r="G140">
        <v>0.30399999999999999</v>
      </c>
      <c r="H140">
        <v>0.36199999999999999</v>
      </c>
      <c r="I140">
        <v>0.314</v>
      </c>
      <c r="J140">
        <f t="shared" si="12"/>
        <v>0.77123050259965342</v>
      </c>
      <c r="K140">
        <f t="shared" si="10"/>
        <v>0.50414593698175791</v>
      </c>
      <c r="L140">
        <f t="shared" si="11"/>
        <v>0.68690702087286526</v>
      </c>
      <c r="M140">
        <f t="shared" si="13"/>
        <v>0.52684563758389269</v>
      </c>
      <c r="N140" s="20"/>
      <c r="P140" s="37"/>
      <c r="Q140" s="38"/>
      <c r="R140" s="38"/>
      <c r="S140" s="38"/>
      <c r="T140" s="38"/>
      <c r="U140" s="39"/>
      <c r="V140" s="39"/>
      <c r="AD140" s="37"/>
      <c r="AE140" s="37"/>
      <c r="AF140" s="37"/>
      <c r="AG140" s="37"/>
    </row>
    <row r="141" spans="3:33" x14ac:dyDescent="0.35">
      <c r="C141" s="7">
        <f t="shared" si="14"/>
        <v>11.416666666666679</v>
      </c>
      <c r="D141" s="16">
        <v>0</v>
      </c>
      <c r="E141" s="16">
        <v>0</v>
      </c>
      <c r="F141">
        <v>0.44500000000000001</v>
      </c>
      <c r="G141">
        <v>0.30399999999999999</v>
      </c>
      <c r="H141">
        <v>0.36199999999999999</v>
      </c>
      <c r="I141">
        <v>0.315</v>
      </c>
      <c r="J141">
        <f t="shared" si="12"/>
        <v>0.77123050259965342</v>
      </c>
      <c r="K141">
        <f t="shared" si="10"/>
        <v>0.50414593698175791</v>
      </c>
      <c r="L141">
        <f t="shared" si="11"/>
        <v>0.68690702087286526</v>
      </c>
      <c r="M141">
        <f t="shared" si="13"/>
        <v>0.52852348993288589</v>
      </c>
      <c r="N141" s="20"/>
      <c r="P141" s="37"/>
      <c r="Q141" s="38"/>
      <c r="R141" s="38"/>
      <c r="S141" s="38"/>
      <c r="T141" s="38"/>
      <c r="U141" s="39"/>
      <c r="V141" s="39"/>
      <c r="AD141" s="37"/>
      <c r="AE141" s="37"/>
      <c r="AF141" s="37"/>
      <c r="AG141" s="37"/>
    </row>
    <row r="142" spans="3:33" x14ac:dyDescent="0.35">
      <c r="C142" s="7">
        <f t="shared" si="14"/>
        <v>11.500000000000012</v>
      </c>
      <c r="D142" s="16">
        <v>0</v>
      </c>
      <c r="E142" s="16">
        <v>0</v>
      </c>
      <c r="F142">
        <v>0.44500000000000001</v>
      </c>
      <c r="G142">
        <v>0.30399999999999999</v>
      </c>
      <c r="H142">
        <v>0.36199999999999999</v>
      </c>
      <c r="I142">
        <v>0.315</v>
      </c>
      <c r="J142">
        <f t="shared" si="12"/>
        <v>0.77123050259965342</v>
      </c>
      <c r="K142">
        <f t="shared" si="10"/>
        <v>0.50414593698175791</v>
      </c>
      <c r="L142">
        <f t="shared" si="11"/>
        <v>0.68690702087286526</v>
      </c>
      <c r="M142">
        <f t="shared" si="13"/>
        <v>0.52852348993288589</v>
      </c>
      <c r="N142" s="20"/>
      <c r="P142" s="37"/>
      <c r="Q142" s="38"/>
      <c r="R142" s="38"/>
      <c r="S142" s="38"/>
      <c r="T142" s="38"/>
      <c r="U142" s="39"/>
      <c r="V142" s="39"/>
      <c r="AD142" s="37"/>
      <c r="AE142" s="37"/>
      <c r="AF142" s="37"/>
      <c r="AG142" s="37"/>
    </row>
    <row r="143" spans="3:33" x14ac:dyDescent="0.35">
      <c r="C143" s="7">
        <f t="shared" si="14"/>
        <v>11.583333333333346</v>
      </c>
      <c r="D143" s="16">
        <v>0</v>
      </c>
      <c r="E143" s="16">
        <v>0</v>
      </c>
      <c r="F143">
        <v>0.44400000000000001</v>
      </c>
      <c r="G143">
        <v>0.30399999999999999</v>
      </c>
      <c r="H143">
        <v>0.36099999999999999</v>
      </c>
      <c r="I143">
        <v>0.315</v>
      </c>
      <c r="J143">
        <f t="shared" si="12"/>
        <v>0.76949740034662051</v>
      </c>
      <c r="K143">
        <f t="shared" si="10"/>
        <v>0.50414593698175791</v>
      </c>
      <c r="L143">
        <f t="shared" si="11"/>
        <v>0.68500948766603409</v>
      </c>
      <c r="M143">
        <f t="shared" si="13"/>
        <v>0.52852348993288589</v>
      </c>
      <c r="N143" s="20"/>
      <c r="P143" s="37"/>
      <c r="Q143" s="38"/>
      <c r="R143" s="38"/>
      <c r="S143" s="38"/>
      <c r="T143" s="38"/>
      <c r="U143" s="39"/>
      <c r="V143" s="39"/>
      <c r="AD143" s="37"/>
      <c r="AE143" s="37"/>
      <c r="AF143" s="37"/>
      <c r="AG143" s="37"/>
    </row>
    <row r="144" spans="3:33" x14ac:dyDescent="0.35">
      <c r="C144" s="7">
        <f t="shared" si="14"/>
        <v>11.66666666666668</v>
      </c>
      <c r="D144" s="16">
        <v>0</v>
      </c>
      <c r="E144" s="16">
        <v>0</v>
      </c>
      <c r="F144">
        <v>0.44400000000000001</v>
      </c>
      <c r="G144">
        <v>0.30399999999999999</v>
      </c>
      <c r="H144">
        <v>0.36099999999999999</v>
      </c>
      <c r="I144">
        <v>0.315</v>
      </c>
      <c r="J144">
        <f t="shared" si="12"/>
        <v>0.76949740034662051</v>
      </c>
      <c r="K144">
        <f t="shared" si="10"/>
        <v>0.50414593698175791</v>
      </c>
      <c r="L144">
        <f t="shared" si="11"/>
        <v>0.68500948766603409</v>
      </c>
      <c r="M144">
        <f t="shared" si="13"/>
        <v>0.52852348993288589</v>
      </c>
      <c r="N144" s="20"/>
      <c r="P144" s="37"/>
      <c r="Q144" s="38"/>
      <c r="R144" s="38"/>
      <c r="S144" s="38"/>
      <c r="T144" s="38"/>
      <c r="U144" s="39"/>
      <c r="V144" s="39"/>
      <c r="AD144" s="37"/>
      <c r="AE144" s="37"/>
      <c r="AF144" s="37"/>
      <c r="AG144" s="37"/>
    </row>
    <row r="145" spans="3:33" x14ac:dyDescent="0.35">
      <c r="C145" s="7">
        <f t="shared" si="14"/>
        <v>11.750000000000014</v>
      </c>
      <c r="D145" s="16">
        <v>0</v>
      </c>
      <c r="E145" s="16">
        <v>0</v>
      </c>
      <c r="F145">
        <v>0.44400000000000001</v>
      </c>
      <c r="G145">
        <v>0.30399999999999999</v>
      </c>
      <c r="H145">
        <v>0.36099999999999999</v>
      </c>
      <c r="I145">
        <v>0.315</v>
      </c>
      <c r="J145">
        <f t="shared" si="12"/>
        <v>0.76949740034662051</v>
      </c>
      <c r="K145">
        <f t="shared" si="10"/>
        <v>0.50414593698175791</v>
      </c>
      <c r="L145">
        <f t="shared" si="11"/>
        <v>0.68500948766603409</v>
      </c>
      <c r="M145">
        <f t="shared" si="13"/>
        <v>0.52852348993288589</v>
      </c>
      <c r="N145" s="20"/>
      <c r="P145" s="37"/>
      <c r="Q145" s="38"/>
      <c r="R145" s="38"/>
      <c r="S145" s="38"/>
      <c r="T145" s="38"/>
      <c r="U145" s="39"/>
      <c r="V145" s="39"/>
      <c r="AD145" s="37"/>
      <c r="AE145" s="37"/>
      <c r="AF145" s="37"/>
      <c r="AG145" s="37"/>
    </row>
    <row r="146" spans="3:33" x14ac:dyDescent="0.35">
      <c r="C146" s="7">
        <f t="shared" si="14"/>
        <v>11.833333333333348</v>
      </c>
      <c r="D146" s="16">
        <v>0</v>
      </c>
      <c r="E146" s="16">
        <v>0</v>
      </c>
      <c r="F146">
        <v>0.44400000000000001</v>
      </c>
      <c r="G146">
        <v>0.30399999999999999</v>
      </c>
      <c r="H146">
        <v>0.36099999999999999</v>
      </c>
      <c r="I146">
        <v>0.315</v>
      </c>
      <c r="J146">
        <f t="shared" si="12"/>
        <v>0.76949740034662051</v>
      </c>
      <c r="K146">
        <f t="shared" si="10"/>
        <v>0.50414593698175791</v>
      </c>
      <c r="L146">
        <f t="shared" si="11"/>
        <v>0.68500948766603409</v>
      </c>
      <c r="M146">
        <f t="shared" si="13"/>
        <v>0.52852348993288589</v>
      </c>
      <c r="N146" s="20"/>
      <c r="P146" s="37"/>
      <c r="Q146" s="38"/>
      <c r="R146" s="38"/>
      <c r="S146" s="38"/>
      <c r="T146" s="38"/>
      <c r="U146" s="39"/>
      <c r="V146" s="39"/>
      <c r="AD146" s="37"/>
      <c r="AE146" s="37"/>
      <c r="AF146" s="37"/>
      <c r="AG146" s="37"/>
    </row>
    <row r="147" spans="3:33" x14ac:dyDescent="0.35">
      <c r="C147" s="7">
        <f t="shared" si="14"/>
        <v>11.916666666666682</v>
      </c>
      <c r="D147" s="16">
        <v>0</v>
      </c>
      <c r="E147" s="16">
        <v>0</v>
      </c>
      <c r="F147">
        <v>0.44400000000000001</v>
      </c>
      <c r="G147">
        <v>0.30399999999999999</v>
      </c>
      <c r="H147">
        <v>0.36099999999999999</v>
      </c>
      <c r="I147">
        <v>0.315</v>
      </c>
      <c r="J147">
        <f t="shared" si="12"/>
        <v>0.76949740034662051</v>
      </c>
      <c r="K147">
        <f t="shared" si="10"/>
        <v>0.50414593698175791</v>
      </c>
      <c r="L147">
        <f t="shared" si="11"/>
        <v>0.68500948766603409</v>
      </c>
      <c r="M147">
        <f t="shared" si="13"/>
        <v>0.52852348993288589</v>
      </c>
      <c r="N147" s="20"/>
      <c r="P147" s="37"/>
      <c r="Q147" s="38"/>
      <c r="R147" s="38"/>
      <c r="S147" s="38"/>
      <c r="T147" s="38"/>
      <c r="U147" s="39"/>
      <c r="V147" s="39"/>
      <c r="AD147" s="37"/>
      <c r="AE147" s="37"/>
      <c r="AF147" s="37"/>
      <c r="AG147" s="37"/>
    </row>
    <row r="148" spans="3:33" x14ac:dyDescent="0.35">
      <c r="C148" s="7">
        <f t="shared" si="14"/>
        <v>12.000000000000016</v>
      </c>
      <c r="D148" s="16">
        <v>0</v>
      </c>
      <c r="E148" s="16">
        <v>0</v>
      </c>
      <c r="F148">
        <v>0.44400000000000001</v>
      </c>
      <c r="G148">
        <v>0.30299999999999999</v>
      </c>
      <c r="H148">
        <v>0.36099999999999999</v>
      </c>
      <c r="I148">
        <v>0.315</v>
      </c>
      <c r="J148">
        <f t="shared" si="12"/>
        <v>0.76949740034662051</v>
      </c>
      <c r="K148">
        <f t="shared" si="10"/>
        <v>0.50248756218905477</v>
      </c>
      <c r="L148">
        <f t="shared" si="11"/>
        <v>0.68500948766603409</v>
      </c>
      <c r="M148">
        <f t="shared" si="13"/>
        <v>0.52852348993288589</v>
      </c>
      <c r="N148" s="20"/>
      <c r="P148" s="37"/>
      <c r="Q148" s="38"/>
      <c r="R148" s="38"/>
      <c r="S148" s="38"/>
      <c r="T148" s="38"/>
      <c r="U148" s="39"/>
      <c r="V148" s="39"/>
      <c r="AD148" s="37"/>
      <c r="AE148" s="37"/>
      <c r="AF148" s="37"/>
      <c r="AG148" s="37"/>
    </row>
    <row r="149" spans="3:33" x14ac:dyDescent="0.35">
      <c r="C149" s="7">
        <f t="shared" si="14"/>
        <v>12.08333333333335</v>
      </c>
      <c r="D149" s="16">
        <v>0</v>
      </c>
      <c r="E149" s="16">
        <v>0</v>
      </c>
      <c r="F149">
        <v>0.44400000000000001</v>
      </c>
      <c r="G149">
        <v>0.30299999999999999</v>
      </c>
      <c r="H149">
        <v>0.36099999999999999</v>
      </c>
      <c r="I149">
        <v>0.316</v>
      </c>
      <c r="J149">
        <f t="shared" si="12"/>
        <v>0.76949740034662051</v>
      </c>
      <c r="K149">
        <f t="shared" si="10"/>
        <v>0.50248756218905477</v>
      </c>
      <c r="L149">
        <f t="shared" si="11"/>
        <v>0.68500948766603409</v>
      </c>
      <c r="M149">
        <f t="shared" si="13"/>
        <v>0.53020134228187921</v>
      </c>
      <c r="N149" s="20"/>
      <c r="P149" s="37"/>
      <c r="Q149" s="38"/>
      <c r="R149" s="38"/>
      <c r="S149" s="38"/>
      <c r="T149" s="38"/>
      <c r="U149" s="39"/>
      <c r="V149" s="39"/>
      <c r="AD149" s="37"/>
      <c r="AE149" s="37"/>
      <c r="AF149" s="37"/>
      <c r="AG149" s="37"/>
    </row>
    <row r="150" spans="3:33" x14ac:dyDescent="0.35">
      <c r="C150" s="7">
        <f t="shared" si="14"/>
        <v>12.166666666666684</v>
      </c>
      <c r="D150" s="16">
        <v>0</v>
      </c>
      <c r="E150" s="16">
        <v>0</v>
      </c>
      <c r="F150">
        <v>0.44400000000000001</v>
      </c>
      <c r="G150">
        <v>0.30299999999999999</v>
      </c>
      <c r="H150">
        <v>0.36099999999999999</v>
      </c>
      <c r="I150">
        <v>0.316</v>
      </c>
      <c r="J150">
        <f t="shared" si="12"/>
        <v>0.76949740034662051</v>
      </c>
      <c r="K150">
        <f t="shared" si="10"/>
        <v>0.50248756218905477</v>
      </c>
      <c r="L150">
        <f t="shared" si="11"/>
        <v>0.68500948766603409</v>
      </c>
      <c r="M150">
        <f t="shared" si="13"/>
        <v>0.53020134228187921</v>
      </c>
      <c r="N150" s="20"/>
      <c r="P150" s="37"/>
      <c r="Q150" s="38"/>
      <c r="R150" s="38"/>
      <c r="S150" s="38"/>
      <c r="T150" s="38"/>
      <c r="U150" s="39"/>
      <c r="V150" s="39"/>
      <c r="AD150" s="37"/>
      <c r="AE150" s="37"/>
      <c r="AF150" s="37"/>
      <c r="AG150" s="37"/>
    </row>
    <row r="151" spans="3:33" x14ac:dyDescent="0.35">
      <c r="C151" s="7">
        <f t="shared" si="14"/>
        <v>12.250000000000018</v>
      </c>
      <c r="D151" s="16">
        <v>0</v>
      </c>
      <c r="E151" s="16">
        <v>0</v>
      </c>
      <c r="F151">
        <v>0.44400000000000001</v>
      </c>
      <c r="G151">
        <v>0.30299999999999999</v>
      </c>
      <c r="H151">
        <v>0.36</v>
      </c>
      <c r="I151">
        <v>0.316</v>
      </c>
      <c r="J151">
        <f t="shared" si="12"/>
        <v>0.76949740034662051</v>
      </c>
      <c r="K151">
        <f t="shared" si="10"/>
        <v>0.50248756218905477</v>
      </c>
      <c r="L151">
        <f t="shared" si="11"/>
        <v>0.68311195445920303</v>
      </c>
      <c r="M151">
        <f t="shared" si="13"/>
        <v>0.53020134228187921</v>
      </c>
      <c r="N151" s="20"/>
      <c r="P151" s="37"/>
      <c r="Q151" s="38"/>
      <c r="R151" s="38"/>
      <c r="S151" s="38"/>
      <c r="T151" s="38"/>
      <c r="U151" s="39"/>
      <c r="V151" s="39"/>
      <c r="AD151" s="37"/>
      <c r="AE151" s="37"/>
      <c r="AF151" s="37"/>
      <c r="AG151" s="37"/>
    </row>
    <row r="152" spans="3:33" x14ac:dyDescent="0.35">
      <c r="C152" s="7">
        <f t="shared" si="14"/>
        <v>12.333333333333352</v>
      </c>
      <c r="D152" s="16">
        <v>0</v>
      </c>
      <c r="E152" s="16">
        <v>0</v>
      </c>
      <c r="F152">
        <v>0.44400000000000001</v>
      </c>
      <c r="G152">
        <v>0.30299999999999999</v>
      </c>
      <c r="H152">
        <v>0.36</v>
      </c>
      <c r="I152">
        <v>0.316</v>
      </c>
      <c r="J152">
        <f t="shared" si="12"/>
        <v>0.76949740034662051</v>
      </c>
      <c r="K152">
        <f t="shared" si="10"/>
        <v>0.50248756218905477</v>
      </c>
      <c r="L152">
        <f t="shared" si="11"/>
        <v>0.68311195445920303</v>
      </c>
      <c r="M152">
        <f t="shared" si="13"/>
        <v>0.53020134228187921</v>
      </c>
      <c r="N152" s="20"/>
      <c r="P152" s="37"/>
      <c r="Q152" s="38"/>
      <c r="R152" s="38"/>
      <c r="S152" s="38"/>
      <c r="T152" s="38"/>
      <c r="U152" s="39"/>
      <c r="V152" s="39"/>
      <c r="AD152" s="37"/>
      <c r="AE152" s="37"/>
      <c r="AF152" s="37"/>
      <c r="AG152" s="37"/>
    </row>
    <row r="153" spans="3:33" x14ac:dyDescent="0.35">
      <c r="C153" s="7">
        <f t="shared" si="14"/>
        <v>12.416666666666686</v>
      </c>
      <c r="D153" s="16">
        <v>0</v>
      </c>
      <c r="E153" s="16">
        <v>0</v>
      </c>
      <c r="F153">
        <v>0.44400000000000001</v>
      </c>
      <c r="G153">
        <v>0.30299999999999999</v>
      </c>
      <c r="H153">
        <v>0.36</v>
      </c>
      <c r="I153">
        <v>0.316</v>
      </c>
      <c r="J153">
        <f t="shared" si="12"/>
        <v>0.76949740034662051</v>
      </c>
      <c r="K153">
        <f t="shared" si="10"/>
        <v>0.50248756218905477</v>
      </c>
      <c r="L153">
        <f t="shared" si="11"/>
        <v>0.68311195445920303</v>
      </c>
      <c r="M153">
        <f t="shared" si="13"/>
        <v>0.53020134228187921</v>
      </c>
      <c r="N153" s="20"/>
      <c r="P153" s="37"/>
      <c r="Q153" s="38"/>
      <c r="R153" s="38"/>
      <c r="S153" s="38"/>
      <c r="T153" s="38"/>
      <c r="U153" s="39"/>
      <c r="V153" s="39"/>
      <c r="AD153" s="37"/>
      <c r="AE153" s="37"/>
      <c r="AF153" s="37"/>
      <c r="AG153" s="37"/>
    </row>
    <row r="154" spans="3:33" x14ac:dyDescent="0.35">
      <c r="C154" s="7">
        <f t="shared" si="14"/>
        <v>12.50000000000002</v>
      </c>
      <c r="D154" s="16">
        <v>0</v>
      </c>
      <c r="E154" s="16">
        <v>0</v>
      </c>
      <c r="F154">
        <v>0.44400000000000001</v>
      </c>
      <c r="G154">
        <v>0.30299999999999999</v>
      </c>
      <c r="H154">
        <v>0.36</v>
      </c>
      <c r="I154">
        <v>0.316</v>
      </c>
      <c r="J154">
        <f t="shared" si="12"/>
        <v>0.76949740034662051</v>
      </c>
      <c r="K154">
        <f t="shared" si="10"/>
        <v>0.50248756218905477</v>
      </c>
      <c r="L154">
        <f t="shared" si="11"/>
        <v>0.68311195445920303</v>
      </c>
      <c r="M154">
        <f t="shared" si="13"/>
        <v>0.53020134228187921</v>
      </c>
      <c r="N154" s="20"/>
      <c r="P154" s="37"/>
      <c r="Q154" s="38"/>
      <c r="R154" s="38"/>
      <c r="S154" s="38"/>
      <c r="T154" s="38"/>
      <c r="U154" s="39"/>
      <c r="V154" s="39"/>
      <c r="AD154" s="37"/>
      <c r="AE154" s="37"/>
      <c r="AF154" s="37"/>
      <c r="AG154" s="37"/>
    </row>
    <row r="155" spans="3:33" x14ac:dyDescent="0.35">
      <c r="C155" s="7">
        <f t="shared" si="14"/>
        <v>12.583333333333353</v>
      </c>
      <c r="D155" s="16">
        <v>0</v>
      </c>
      <c r="E155" s="16">
        <v>0</v>
      </c>
      <c r="F155">
        <v>0.44400000000000001</v>
      </c>
      <c r="G155">
        <v>0.30299999999999999</v>
      </c>
      <c r="H155">
        <v>0.36</v>
      </c>
      <c r="I155">
        <v>0.316</v>
      </c>
      <c r="J155">
        <f t="shared" si="12"/>
        <v>0.76949740034662051</v>
      </c>
      <c r="K155">
        <f t="shared" si="10"/>
        <v>0.50248756218905477</v>
      </c>
      <c r="L155">
        <f t="shared" si="11"/>
        <v>0.68311195445920303</v>
      </c>
      <c r="M155">
        <f t="shared" si="13"/>
        <v>0.53020134228187921</v>
      </c>
      <c r="N155" s="20"/>
      <c r="P155" s="37"/>
      <c r="Q155" s="38"/>
      <c r="R155" s="38"/>
      <c r="S155" s="38"/>
      <c r="T155" s="38"/>
      <c r="U155" s="39"/>
      <c r="V155" s="39"/>
      <c r="AD155" s="37"/>
      <c r="AE155" s="37"/>
      <c r="AF155" s="37"/>
      <c r="AG155" s="37"/>
    </row>
    <row r="156" spans="3:33" x14ac:dyDescent="0.35">
      <c r="C156" s="7">
        <f t="shared" si="14"/>
        <v>12.666666666666687</v>
      </c>
      <c r="D156" s="16">
        <v>0</v>
      </c>
      <c r="E156" s="16">
        <v>0</v>
      </c>
      <c r="F156">
        <v>0.44400000000000001</v>
      </c>
      <c r="G156">
        <v>0.30199999999999999</v>
      </c>
      <c r="H156">
        <v>0.36</v>
      </c>
      <c r="I156">
        <v>0.317</v>
      </c>
      <c r="J156">
        <f t="shared" si="12"/>
        <v>0.76949740034662051</v>
      </c>
      <c r="K156">
        <f t="shared" si="10"/>
        <v>0.50082918739635163</v>
      </c>
      <c r="L156">
        <f t="shared" si="11"/>
        <v>0.68311195445920303</v>
      </c>
      <c r="M156">
        <f t="shared" si="13"/>
        <v>0.53187919463087252</v>
      </c>
      <c r="N156" s="20"/>
      <c r="P156" s="37"/>
      <c r="Q156" s="38"/>
      <c r="R156" s="38"/>
      <c r="S156" s="38"/>
      <c r="T156" s="38"/>
      <c r="U156" s="39"/>
      <c r="V156" s="39"/>
      <c r="AD156" s="37"/>
      <c r="AE156" s="37"/>
      <c r="AF156" s="37"/>
      <c r="AG156" s="37"/>
    </row>
    <row r="157" spans="3:33" x14ac:dyDescent="0.35">
      <c r="C157" s="7">
        <f t="shared" si="14"/>
        <v>12.750000000000021</v>
      </c>
      <c r="D157" s="16">
        <v>0</v>
      </c>
      <c r="E157" s="16">
        <v>0</v>
      </c>
      <c r="F157">
        <v>0.44400000000000001</v>
      </c>
      <c r="G157">
        <v>0.30199999999999999</v>
      </c>
      <c r="H157">
        <v>0.36</v>
      </c>
      <c r="I157">
        <v>0.317</v>
      </c>
      <c r="J157">
        <f t="shared" si="12"/>
        <v>0.76949740034662051</v>
      </c>
      <c r="K157">
        <f t="shared" si="10"/>
        <v>0.50082918739635163</v>
      </c>
      <c r="L157">
        <f t="shared" si="11"/>
        <v>0.68311195445920303</v>
      </c>
      <c r="M157">
        <f t="shared" si="13"/>
        <v>0.53187919463087252</v>
      </c>
      <c r="N157" s="20"/>
      <c r="P157" s="37"/>
      <c r="Q157" s="38"/>
      <c r="R157" s="38"/>
      <c r="S157" s="38"/>
      <c r="T157" s="38"/>
      <c r="U157" s="39"/>
      <c r="V157" s="39"/>
      <c r="AD157" s="37"/>
      <c r="AE157" s="37"/>
      <c r="AF157" s="37"/>
      <c r="AG157" s="37"/>
    </row>
    <row r="158" spans="3:33" x14ac:dyDescent="0.35">
      <c r="C158" s="7">
        <f t="shared" si="14"/>
        <v>12.833333333333355</v>
      </c>
      <c r="D158" s="16">
        <v>0</v>
      </c>
      <c r="E158" s="16">
        <v>0</v>
      </c>
      <c r="F158">
        <v>0.44400000000000001</v>
      </c>
      <c r="G158">
        <v>0.30199999999999999</v>
      </c>
      <c r="H158">
        <v>0.36</v>
      </c>
      <c r="I158">
        <v>0.317</v>
      </c>
      <c r="J158">
        <f t="shared" si="12"/>
        <v>0.76949740034662051</v>
      </c>
      <c r="K158">
        <f t="shared" si="10"/>
        <v>0.50082918739635163</v>
      </c>
      <c r="L158">
        <f t="shared" si="11"/>
        <v>0.68311195445920303</v>
      </c>
      <c r="M158">
        <f t="shared" si="13"/>
        <v>0.53187919463087252</v>
      </c>
      <c r="N158" s="20"/>
      <c r="P158" s="37"/>
      <c r="Q158" s="38"/>
      <c r="R158" s="38"/>
      <c r="S158" s="38"/>
      <c r="T158" s="38"/>
      <c r="U158" s="39"/>
      <c r="V158" s="39"/>
      <c r="AD158" s="37"/>
      <c r="AE158" s="37"/>
      <c r="AF158" s="37"/>
      <c r="AG158" s="37"/>
    </row>
    <row r="159" spans="3:33" x14ac:dyDescent="0.35">
      <c r="C159" s="7">
        <f t="shared" si="14"/>
        <v>12.916666666666689</v>
      </c>
      <c r="D159" s="16">
        <v>0</v>
      </c>
      <c r="E159" s="16">
        <v>0</v>
      </c>
      <c r="F159">
        <v>0.44400000000000001</v>
      </c>
      <c r="G159">
        <v>0.30199999999999999</v>
      </c>
      <c r="H159">
        <v>0.35899999999999999</v>
      </c>
      <c r="I159">
        <v>0.317</v>
      </c>
      <c r="J159">
        <f t="shared" si="12"/>
        <v>0.76949740034662051</v>
      </c>
      <c r="K159">
        <f t="shared" si="10"/>
        <v>0.50082918739635163</v>
      </c>
      <c r="L159">
        <f t="shared" si="11"/>
        <v>0.68121442125237186</v>
      </c>
      <c r="M159">
        <f t="shared" si="13"/>
        <v>0.53187919463087252</v>
      </c>
      <c r="N159" s="20"/>
      <c r="P159" s="37"/>
      <c r="Q159" s="38"/>
      <c r="R159" s="38"/>
      <c r="S159" s="38"/>
      <c r="T159" s="38"/>
      <c r="U159" s="39"/>
      <c r="V159" s="39"/>
      <c r="AD159" s="37"/>
      <c r="AE159" s="37"/>
      <c r="AF159" s="37"/>
      <c r="AG159" s="37"/>
    </row>
    <row r="160" spans="3:33" x14ac:dyDescent="0.35">
      <c r="C160" s="7">
        <f t="shared" si="14"/>
        <v>13.000000000000023</v>
      </c>
      <c r="D160" s="16">
        <v>0</v>
      </c>
      <c r="E160" s="16">
        <v>0</v>
      </c>
      <c r="F160">
        <v>0.44400000000000001</v>
      </c>
      <c r="G160">
        <v>0.30199999999999999</v>
      </c>
      <c r="H160">
        <v>0.35899999999999999</v>
      </c>
      <c r="I160">
        <v>0.317</v>
      </c>
      <c r="J160">
        <f t="shared" si="12"/>
        <v>0.76949740034662051</v>
      </c>
      <c r="K160">
        <f t="shared" si="10"/>
        <v>0.50082918739635163</v>
      </c>
      <c r="L160">
        <f t="shared" si="11"/>
        <v>0.68121442125237186</v>
      </c>
      <c r="M160">
        <f t="shared" si="13"/>
        <v>0.53187919463087252</v>
      </c>
      <c r="N160" s="20"/>
      <c r="P160" s="37"/>
      <c r="Q160" s="38"/>
      <c r="R160" s="38"/>
      <c r="S160" s="38"/>
      <c r="T160" s="38"/>
      <c r="U160" s="39"/>
      <c r="V160" s="39"/>
      <c r="AD160" s="37"/>
      <c r="AE160" s="37"/>
      <c r="AF160" s="37"/>
      <c r="AG160" s="37"/>
    </row>
    <row r="161" spans="3:33" x14ac:dyDescent="0.35">
      <c r="C161" s="7">
        <f t="shared" si="14"/>
        <v>13.083333333333357</v>
      </c>
      <c r="D161" s="16">
        <v>0</v>
      </c>
      <c r="E161" s="16">
        <v>0</v>
      </c>
      <c r="F161">
        <v>0.44400000000000001</v>
      </c>
      <c r="G161">
        <v>0.30199999999999999</v>
      </c>
      <c r="H161">
        <v>0.35899999999999999</v>
      </c>
      <c r="I161">
        <v>0.317</v>
      </c>
      <c r="J161">
        <f t="shared" si="12"/>
        <v>0.76949740034662051</v>
      </c>
      <c r="K161">
        <f t="shared" si="10"/>
        <v>0.50082918739635163</v>
      </c>
      <c r="L161">
        <f t="shared" si="11"/>
        <v>0.68121442125237186</v>
      </c>
      <c r="M161">
        <f t="shared" si="13"/>
        <v>0.53187919463087252</v>
      </c>
      <c r="N161" s="20"/>
      <c r="P161" s="37"/>
      <c r="Q161" s="38"/>
      <c r="R161" s="38"/>
      <c r="S161" s="38"/>
      <c r="T161" s="38"/>
      <c r="U161" s="39"/>
      <c r="V161" s="39"/>
      <c r="AD161" s="37"/>
      <c r="AE161" s="37"/>
      <c r="AF161" s="37"/>
      <c r="AG161" s="37"/>
    </row>
    <row r="162" spans="3:33" x14ac:dyDescent="0.35">
      <c r="C162" s="7">
        <f t="shared" si="14"/>
        <v>13.166666666666691</v>
      </c>
      <c r="D162" s="16">
        <v>0</v>
      </c>
      <c r="E162" s="16">
        <v>0</v>
      </c>
      <c r="F162">
        <v>0.44400000000000001</v>
      </c>
      <c r="G162">
        <v>0.30199999999999999</v>
      </c>
      <c r="H162">
        <v>0.35899999999999999</v>
      </c>
      <c r="I162">
        <v>0.318</v>
      </c>
      <c r="J162">
        <f t="shared" si="12"/>
        <v>0.76949740034662051</v>
      </c>
      <c r="K162">
        <f t="shared" si="10"/>
        <v>0.50082918739635163</v>
      </c>
      <c r="L162">
        <f t="shared" si="11"/>
        <v>0.68121442125237186</v>
      </c>
      <c r="M162">
        <f t="shared" si="13"/>
        <v>0.53355704697986583</v>
      </c>
      <c r="N162" s="20"/>
      <c r="P162" s="37"/>
      <c r="Q162" s="38"/>
      <c r="R162" s="38"/>
      <c r="S162" s="38"/>
      <c r="T162" s="38"/>
      <c r="U162" s="39"/>
      <c r="V162" s="39"/>
      <c r="AD162" s="37"/>
      <c r="AE162" s="37"/>
      <c r="AF162" s="37"/>
      <c r="AG162" s="37"/>
    </row>
    <row r="163" spans="3:33" x14ac:dyDescent="0.35">
      <c r="C163" s="7">
        <f t="shared" si="14"/>
        <v>13.250000000000025</v>
      </c>
      <c r="D163" s="16">
        <v>0</v>
      </c>
      <c r="E163" s="16">
        <v>0</v>
      </c>
      <c r="F163">
        <v>0.44400000000000001</v>
      </c>
      <c r="G163">
        <v>0.30199999999999999</v>
      </c>
      <c r="H163">
        <v>0.35899999999999999</v>
      </c>
      <c r="I163">
        <v>0.318</v>
      </c>
      <c r="J163">
        <f t="shared" si="12"/>
        <v>0.76949740034662051</v>
      </c>
      <c r="K163">
        <f t="shared" si="10"/>
        <v>0.50082918739635163</v>
      </c>
      <c r="L163">
        <f t="shared" si="11"/>
        <v>0.68121442125237186</v>
      </c>
      <c r="M163">
        <f t="shared" si="13"/>
        <v>0.53355704697986583</v>
      </c>
      <c r="N163" s="20"/>
      <c r="P163" s="37"/>
      <c r="Q163" s="38"/>
      <c r="R163" s="38"/>
      <c r="S163" s="38"/>
      <c r="T163" s="38"/>
      <c r="U163" s="39"/>
      <c r="V163" s="39"/>
      <c r="AD163" s="37"/>
      <c r="AE163" s="37"/>
      <c r="AF163" s="37"/>
      <c r="AG163" s="37"/>
    </row>
    <row r="164" spans="3:33" x14ac:dyDescent="0.35">
      <c r="C164" s="7">
        <f t="shared" si="14"/>
        <v>13.333333333333359</v>
      </c>
      <c r="D164" s="16">
        <v>0</v>
      </c>
      <c r="E164" s="16">
        <v>0</v>
      </c>
      <c r="F164">
        <v>0.44400000000000001</v>
      </c>
      <c r="G164">
        <v>0.30199999999999999</v>
      </c>
      <c r="H164">
        <v>0.35899999999999999</v>
      </c>
      <c r="I164">
        <v>0.318</v>
      </c>
      <c r="J164">
        <f t="shared" si="12"/>
        <v>0.76949740034662051</v>
      </c>
      <c r="K164">
        <f t="shared" si="10"/>
        <v>0.50082918739635163</v>
      </c>
      <c r="L164">
        <f t="shared" si="11"/>
        <v>0.68121442125237186</v>
      </c>
      <c r="M164">
        <f t="shared" si="13"/>
        <v>0.53355704697986583</v>
      </c>
      <c r="N164" s="20"/>
      <c r="P164" s="37"/>
      <c r="Q164" s="38"/>
      <c r="R164" s="38"/>
      <c r="S164" s="38"/>
      <c r="T164" s="38"/>
      <c r="U164" s="39"/>
      <c r="V164" s="39"/>
      <c r="AD164" s="37"/>
      <c r="AE164" s="37"/>
      <c r="AF164" s="37"/>
      <c r="AG164" s="37"/>
    </row>
    <row r="165" spans="3:33" x14ac:dyDescent="0.35">
      <c r="C165" s="7">
        <f t="shared" si="14"/>
        <v>13.416666666666693</v>
      </c>
      <c r="D165" s="16">
        <v>0</v>
      </c>
      <c r="E165" s="16">
        <v>0</v>
      </c>
      <c r="F165">
        <v>0.443</v>
      </c>
      <c r="G165">
        <v>0.30099999999999999</v>
      </c>
      <c r="H165">
        <v>0.35899999999999999</v>
      </c>
      <c r="I165">
        <v>0.318</v>
      </c>
      <c r="J165">
        <f t="shared" si="12"/>
        <v>0.76776429809358759</v>
      </c>
      <c r="K165">
        <f t="shared" si="10"/>
        <v>0.49917081260364843</v>
      </c>
      <c r="L165">
        <f t="shared" si="11"/>
        <v>0.68121442125237186</v>
      </c>
      <c r="M165">
        <f t="shared" si="13"/>
        <v>0.53355704697986583</v>
      </c>
      <c r="N165" s="20"/>
      <c r="P165" s="37"/>
      <c r="Q165" s="38"/>
      <c r="R165" s="38"/>
      <c r="S165" s="38"/>
      <c r="T165" s="38"/>
      <c r="U165" s="39"/>
      <c r="V165" s="39"/>
      <c r="AD165" s="37"/>
      <c r="AE165" s="37"/>
      <c r="AF165" s="37"/>
      <c r="AG165" s="37"/>
    </row>
    <row r="166" spans="3:33" x14ac:dyDescent="0.35">
      <c r="C166" s="7">
        <f t="shared" si="14"/>
        <v>13.500000000000027</v>
      </c>
      <c r="D166" s="16">
        <v>0</v>
      </c>
      <c r="E166" s="16">
        <v>0</v>
      </c>
      <c r="F166">
        <v>0.443</v>
      </c>
      <c r="G166">
        <v>0.30099999999999999</v>
      </c>
      <c r="H166">
        <v>0.35899999999999999</v>
      </c>
      <c r="I166">
        <v>0.318</v>
      </c>
      <c r="J166">
        <f t="shared" si="12"/>
        <v>0.76776429809358759</v>
      </c>
      <c r="K166">
        <f t="shared" si="10"/>
        <v>0.49917081260364843</v>
      </c>
      <c r="L166">
        <f t="shared" si="11"/>
        <v>0.68121442125237186</v>
      </c>
      <c r="M166">
        <f t="shared" si="13"/>
        <v>0.53355704697986583</v>
      </c>
      <c r="N166" s="20"/>
      <c r="P166" s="37"/>
      <c r="Q166" s="38"/>
      <c r="R166" s="38"/>
      <c r="S166" s="38"/>
      <c r="T166" s="38"/>
      <c r="U166" s="39"/>
      <c r="V166" s="39"/>
      <c r="AD166" s="37"/>
      <c r="AE166" s="37"/>
      <c r="AF166" s="37"/>
      <c r="AG166" s="37"/>
    </row>
    <row r="167" spans="3:33" x14ac:dyDescent="0.35">
      <c r="C167" s="7">
        <f t="shared" si="14"/>
        <v>13.583333333333361</v>
      </c>
      <c r="D167" s="16">
        <v>0</v>
      </c>
      <c r="E167" s="16">
        <v>0</v>
      </c>
      <c r="F167">
        <v>0.443</v>
      </c>
      <c r="G167">
        <v>0.30099999999999999</v>
      </c>
      <c r="H167">
        <v>0.35899999999999999</v>
      </c>
      <c r="I167">
        <v>0.31900000000000001</v>
      </c>
      <c r="J167">
        <f t="shared" si="12"/>
        <v>0.76776429809358759</v>
      </c>
      <c r="K167">
        <f t="shared" si="10"/>
        <v>0.49917081260364843</v>
      </c>
      <c r="L167">
        <f t="shared" si="11"/>
        <v>0.68121442125237186</v>
      </c>
      <c r="M167">
        <f t="shared" si="13"/>
        <v>0.53523489932885915</v>
      </c>
      <c r="N167" s="20"/>
      <c r="P167" s="37"/>
      <c r="Q167" s="38"/>
      <c r="R167" s="38"/>
      <c r="S167" s="38"/>
      <c r="T167" s="38"/>
      <c r="U167" s="39"/>
      <c r="V167" s="39"/>
      <c r="AD167" s="37"/>
      <c r="AE167" s="37"/>
      <c r="AF167" s="37"/>
      <c r="AG167" s="37"/>
    </row>
    <row r="168" spans="3:33" x14ac:dyDescent="0.35">
      <c r="C168" s="7">
        <f t="shared" si="14"/>
        <v>13.666666666666694</v>
      </c>
      <c r="D168" s="16">
        <v>0</v>
      </c>
      <c r="E168" s="16">
        <v>0</v>
      </c>
      <c r="F168">
        <v>0.443</v>
      </c>
      <c r="G168">
        <v>0.30099999999999999</v>
      </c>
      <c r="H168">
        <v>0.35899999999999999</v>
      </c>
      <c r="I168">
        <v>0.31900000000000001</v>
      </c>
      <c r="J168">
        <f t="shared" si="12"/>
        <v>0.76776429809358759</v>
      </c>
      <c r="K168">
        <f t="shared" si="10"/>
        <v>0.49917081260364843</v>
      </c>
      <c r="L168">
        <f t="shared" si="11"/>
        <v>0.68121442125237186</v>
      </c>
      <c r="M168">
        <f t="shared" si="13"/>
        <v>0.53523489932885915</v>
      </c>
      <c r="N168" s="20"/>
      <c r="P168" s="37"/>
      <c r="Q168" s="38"/>
      <c r="R168" s="38"/>
      <c r="S168" s="38"/>
      <c r="T168" s="38"/>
      <c r="U168" s="39"/>
      <c r="V168" s="39"/>
      <c r="AD168" s="37"/>
      <c r="AE168" s="37"/>
      <c r="AF168" s="37"/>
      <c r="AG168" s="37"/>
    </row>
    <row r="169" spans="3:33" x14ac:dyDescent="0.35">
      <c r="C169" s="7">
        <f t="shared" si="14"/>
        <v>13.750000000000028</v>
      </c>
      <c r="D169" s="16">
        <v>0</v>
      </c>
      <c r="E169" s="16">
        <v>0</v>
      </c>
      <c r="F169">
        <v>0.443</v>
      </c>
      <c r="G169">
        <v>0.30099999999999999</v>
      </c>
      <c r="H169">
        <v>0.35899999999999999</v>
      </c>
      <c r="I169">
        <v>0.31900000000000001</v>
      </c>
      <c r="J169">
        <f t="shared" si="12"/>
        <v>0.76776429809358759</v>
      </c>
      <c r="K169">
        <f t="shared" si="10"/>
        <v>0.49917081260364843</v>
      </c>
      <c r="L169">
        <f t="shared" si="11"/>
        <v>0.68121442125237186</v>
      </c>
      <c r="M169">
        <f t="shared" si="13"/>
        <v>0.53523489932885915</v>
      </c>
      <c r="N169" s="20"/>
      <c r="P169" s="37"/>
      <c r="Q169" s="38"/>
      <c r="R169" s="38"/>
      <c r="S169" s="38"/>
      <c r="T169" s="38"/>
      <c r="U169" s="39"/>
      <c r="V169" s="39"/>
      <c r="AD169" s="37"/>
      <c r="AE169" s="37"/>
      <c r="AF169" s="37"/>
      <c r="AG169" s="37"/>
    </row>
    <row r="170" spans="3:33" x14ac:dyDescent="0.35">
      <c r="C170" s="7">
        <f t="shared" si="14"/>
        <v>13.833333333333362</v>
      </c>
      <c r="D170" s="16">
        <v>0</v>
      </c>
      <c r="E170" s="16">
        <v>0</v>
      </c>
      <c r="F170">
        <v>0.443</v>
      </c>
      <c r="G170">
        <v>0.30099999999999999</v>
      </c>
      <c r="H170">
        <v>0.35799999999999998</v>
      </c>
      <c r="I170">
        <v>0.31900000000000001</v>
      </c>
      <c r="J170">
        <f t="shared" si="12"/>
        <v>0.76776429809358759</v>
      </c>
      <c r="K170">
        <f t="shared" si="10"/>
        <v>0.49917081260364843</v>
      </c>
      <c r="L170">
        <f t="shared" si="11"/>
        <v>0.67931688804554069</v>
      </c>
      <c r="M170">
        <f t="shared" si="13"/>
        <v>0.53523489932885915</v>
      </c>
      <c r="N170" s="20"/>
      <c r="P170" s="37"/>
      <c r="Q170" s="38"/>
      <c r="R170" s="38"/>
      <c r="S170" s="38"/>
      <c r="T170" s="38"/>
      <c r="U170" s="39"/>
      <c r="V170" s="39"/>
      <c r="AD170" s="37"/>
      <c r="AE170" s="37"/>
      <c r="AF170" s="37"/>
      <c r="AG170" s="37"/>
    </row>
    <row r="171" spans="3:33" x14ac:dyDescent="0.35">
      <c r="C171" s="7">
        <f t="shared" si="14"/>
        <v>13.916666666666696</v>
      </c>
      <c r="D171" s="16">
        <v>0</v>
      </c>
      <c r="E171" s="16">
        <v>0</v>
      </c>
      <c r="F171">
        <v>0.443</v>
      </c>
      <c r="G171">
        <v>0.30099999999999999</v>
      </c>
      <c r="H171">
        <v>0.35799999999999998</v>
      </c>
      <c r="I171">
        <v>0.31900000000000001</v>
      </c>
      <c r="J171">
        <f t="shared" si="12"/>
        <v>0.76776429809358759</v>
      </c>
      <c r="K171">
        <f t="shared" si="10"/>
        <v>0.49917081260364843</v>
      </c>
      <c r="L171">
        <f t="shared" si="11"/>
        <v>0.67931688804554069</v>
      </c>
      <c r="M171">
        <f t="shared" si="13"/>
        <v>0.53523489932885915</v>
      </c>
      <c r="N171" s="20"/>
      <c r="P171" s="37"/>
      <c r="Q171" s="38"/>
      <c r="R171" s="38"/>
      <c r="S171" s="38"/>
      <c r="T171" s="38"/>
      <c r="U171" s="39"/>
      <c r="V171" s="39"/>
      <c r="AD171" s="37"/>
      <c r="AE171" s="37"/>
      <c r="AF171" s="37"/>
      <c r="AG171" s="37"/>
    </row>
    <row r="172" spans="3:33" x14ac:dyDescent="0.35">
      <c r="C172" s="7">
        <f t="shared" si="14"/>
        <v>14.00000000000003</v>
      </c>
      <c r="D172" s="16">
        <v>0</v>
      </c>
      <c r="E172" s="16">
        <v>0</v>
      </c>
      <c r="F172">
        <v>0.443</v>
      </c>
      <c r="G172">
        <v>0.30099999999999999</v>
      </c>
      <c r="H172">
        <v>0.35799999999999998</v>
      </c>
      <c r="I172">
        <v>0.31900000000000001</v>
      </c>
      <c r="J172">
        <f t="shared" si="12"/>
        <v>0.76776429809358759</v>
      </c>
      <c r="K172">
        <f t="shared" si="10"/>
        <v>0.49917081260364843</v>
      </c>
      <c r="L172">
        <f t="shared" si="11"/>
        <v>0.67931688804554069</v>
      </c>
      <c r="M172">
        <f t="shared" si="13"/>
        <v>0.53523489932885915</v>
      </c>
      <c r="N172" s="20"/>
      <c r="P172" s="37"/>
      <c r="Q172" s="38"/>
      <c r="R172" s="38"/>
      <c r="S172" s="38"/>
      <c r="T172" s="38"/>
      <c r="U172" s="39"/>
      <c r="V172" s="39"/>
      <c r="AD172" s="37"/>
      <c r="AE172" s="37"/>
      <c r="AF172" s="37"/>
      <c r="AG172" s="37"/>
    </row>
    <row r="173" spans="3:33" x14ac:dyDescent="0.35">
      <c r="C173" s="7">
        <f t="shared" si="14"/>
        <v>14.083333333333364</v>
      </c>
      <c r="D173" s="16">
        <v>0</v>
      </c>
      <c r="E173" s="16">
        <v>0</v>
      </c>
      <c r="F173">
        <v>0.443</v>
      </c>
      <c r="G173">
        <v>0.30099999999999999</v>
      </c>
      <c r="H173">
        <v>0.35799999999999998</v>
      </c>
      <c r="I173">
        <v>0.32</v>
      </c>
      <c r="J173">
        <f t="shared" si="12"/>
        <v>0.76776429809358759</v>
      </c>
      <c r="K173">
        <f t="shared" si="10"/>
        <v>0.49917081260364843</v>
      </c>
      <c r="L173">
        <f t="shared" si="11"/>
        <v>0.67931688804554069</v>
      </c>
      <c r="M173">
        <f t="shared" si="13"/>
        <v>0.53691275167785235</v>
      </c>
      <c r="N173" s="20"/>
      <c r="P173" s="37"/>
      <c r="Q173" s="38"/>
      <c r="R173" s="38"/>
      <c r="S173" s="38"/>
      <c r="T173" s="38"/>
      <c r="U173" s="39"/>
      <c r="V173" s="39"/>
      <c r="AD173" s="37"/>
      <c r="AE173" s="37"/>
      <c r="AF173" s="37"/>
      <c r="AG173" s="37"/>
    </row>
    <row r="174" spans="3:33" x14ac:dyDescent="0.35">
      <c r="C174" s="7">
        <f t="shared" si="14"/>
        <v>14.166666666666698</v>
      </c>
      <c r="D174" s="16">
        <v>0</v>
      </c>
      <c r="E174" s="16">
        <v>0</v>
      </c>
      <c r="F174">
        <v>0.443</v>
      </c>
      <c r="G174">
        <v>0.30099999999999999</v>
      </c>
      <c r="H174">
        <v>0.35799999999999998</v>
      </c>
      <c r="I174">
        <v>0.32</v>
      </c>
      <c r="J174">
        <f t="shared" si="12"/>
        <v>0.76776429809358759</v>
      </c>
      <c r="K174">
        <f t="shared" si="10"/>
        <v>0.49917081260364843</v>
      </c>
      <c r="L174">
        <f t="shared" si="11"/>
        <v>0.67931688804554069</v>
      </c>
      <c r="M174">
        <f t="shared" si="13"/>
        <v>0.53691275167785235</v>
      </c>
      <c r="N174" s="20"/>
      <c r="P174" s="37"/>
      <c r="Q174" s="38"/>
      <c r="R174" s="38"/>
      <c r="S174" s="38"/>
      <c r="T174" s="38"/>
      <c r="U174" s="39"/>
      <c r="V174" s="39"/>
      <c r="AD174" s="37"/>
      <c r="AE174" s="37"/>
      <c r="AF174" s="37"/>
      <c r="AG174" s="37"/>
    </row>
    <row r="175" spans="3:33" x14ac:dyDescent="0.35">
      <c r="C175" s="7">
        <f t="shared" si="14"/>
        <v>14.250000000000032</v>
      </c>
      <c r="D175" s="16">
        <v>0</v>
      </c>
      <c r="E175" s="16">
        <v>0</v>
      </c>
      <c r="F175">
        <v>0.443</v>
      </c>
      <c r="G175">
        <v>0.30099999999999999</v>
      </c>
      <c r="H175">
        <v>0.35799999999999998</v>
      </c>
      <c r="I175">
        <v>0.32</v>
      </c>
      <c r="J175">
        <f t="shared" si="12"/>
        <v>0.76776429809358759</v>
      </c>
      <c r="K175">
        <f t="shared" si="10"/>
        <v>0.49917081260364843</v>
      </c>
      <c r="L175">
        <f t="shared" si="11"/>
        <v>0.67931688804554069</v>
      </c>
      <c r="M175">
        <f t="shared" si="13"/>
        <v>0.53691275167785235</v>
      </c>
      <c r="N175" s="20"/>
      <c r="P175" s="37"/>
      <c r="Q175" s="38"/>
      <c r="R175" s="38"/>
      <c r="S175" s="38"/>
      <c r="T175" s="38"/>
      <c r="U175" s="39"/>
      <c r="V175" s="39"/>
      <c r="AD175" s="37"/>
      <c r="AE175" s="37"/>
      <c r="AF175" s="37"/>
      <c r="AG175" s="37"/>
    </row>
    <row r="176" spans="3:33" x14ac:dyDescent="0.35">
      <c r="C176" s="7">
        <f t="shared" si="14"/>
        <v>14.333333333333366</v>
      </c>
      <c r="D176" s="16">
        <v>0</v>
      </c>
      <c r="E176" s="16">
        <v>0</v>
      </c>
      <c r="F176">
        <v>0.443</v>
      </c>
      <c r="G176">
        <v>0.3</v>
      </c>
      <c r="H176">
        <v>0.35799999999999998</v>
      </c>
      <c r="I176">
        <v>0.32</v>
      </c>
      <c r="J176">
        <f t="shared" si="12"/>
        <v>0.76776429809358759</v>
      </c>
      <c r="K176">
        <f t="shared" si="10"/>
        <v>0.49751243781094528</v>
      </c>
      <c r="L176">
        <f t="shared" si="11"/>
        <v>0.67931688804554069</v>
      </c>
      <c r="M176">
        <f t="shared" si="13"/>
        <v>0.53691275167785235</v>
      </c>
      <c r="N176" s="20"/>
      <c r="P176" s="37"/>
      <c r="Q176" s="38"/>
      <c r="R176" s="38"/>
      <c r="S176" s="38"/>
      <c r="T176" s="38"/>
      <c r="U176" s="39"/>
      <c r="V176" s="39"/>
      <c r="AD176" s="37"/>
      <c r="AE176" s="37"/>
      <c r="AF176" s="37"/>
      <c r="AG176" s="37"/>
    </row>
    <row r="177" spans="3:33" x14ac:dyDescent="0.35">
      <c r="C177" s="7">
        <f t="shared" si="14"/>
        <v>14.4166666666667</v>
      </c>
      <c r="D177" s="16">
        <v>0</v>
      </c>
      <c r="E177" s="16">
        <v>0</v>
      </c>
      <c r="F177">
        <v>0.443</v>
      </c>
      <c r="G177">
        <v>0.3</v>
      </c>
      <c r="H177">
        <v>0.35799999999999998</v>
      </c>
      <c r="I177">
        <v>0.32</v>
      </c>
      <c r="J177">
        <f t="shared" si="12"/>
        <v>0.76776429809358759</v>
      </c>
      <c r="K177">
        <f t="shared" si="10"/>
        <v>0.49751243781094528</v>
      </c>
      <c r="L177">
        <f t="shared" si="11"/>
        <v>0.67931688804554069</v>
      </c>
      <c r="M177">
        <f t="shared" si="13"/>
        <v>0.53691275167785235</v>
      </c>
      <c r="N177" s="20"/>
      <c r="P177" s="37"/>
      <c r="Q177" s="38"/>
      <c r="R177" s="38"/>
      <c r="S177" s="38"/>
      <c r="T177" s="38"/>
      <c r="U177" s="39"/>
      <c r="V177" s="39"/>
      <c r="AD177" s="37"/>
      <c r="AE177" s="37"/>
      <c r="AF177" s="37"/>
      <c r="AG177" s="37"/>
    </row>
    <row r="178" spans="3:33" x14ac:dyDescent="0.35">
      <c r="C178" s="7">
        <f t="shared" si="14"/>
        <v>14.500000000000034</v>
      </c>
      <c r="D178" s="16">
        <v>0</v>
      </c>
      <c r="E178" s="16">
        <v>0</v>
      </c>
      <c r="F178">
        <v>0.443</v>
      </c>
      <c r="G178">
        <v>0.3</v>
      </c>
      <c r="H178">
        <v>0.35799999999999998</v>
      </c>
      <c r="I178">
        <v>0.32100000000000001</v>
      </c>
      <c r="J178">
        <f t="shared" si="12"/>
        <v>0.76776429809358759</v>
      </c>
      <c r="K178">
        <f t="shared" si="10"/>
        <v>0.49751243781094528</v>
      </c>
      <c r="L178">
        <f t="shared" si="11"/>
        <v>0.67931688804554069</v>
      </c>
      <c r="M178">
        <f t="shared" si="13"/>
        <v>0.53859060402684567</v>
      </c>
      <c r="N178" s="20"/>
      <c r="P178" s="37"/>
      <c r="Q178" s="38"/>
      <c r="R178" s="38"/>
      <c r="S178" s="38"/>
      <c r="T178" s="38"/>
      <c r="U178" s="39"/>
      <c r="V178" s="39"/>
      <c r="AD178" s="37"/>
      <c r="AE178" s="37"/>
      <c r="AF178" s="37"/>
      <c r="AG178" s="37"/>
    </row>
    <row r="179" spans="3:33" x14ac:dyDescent="0.35">
      <c r="C179" s="7">
        <f t="shared" si="14"/>
        <v>14.583333333333368</v>
      </c>
      <c r="D179" s="16">
        <v>0</v>
      </c>
      <c r="E179" s="16">
        <v>0</v>
      </c>
      <c r="F179">
        <v>0.443</v>
      </c>
      <c r="G179">
        <v>0.3</v>
      </c>
      <c r="H179">
        <v>0.35699999999999998</v>
      </c>
      <c r="I179">
        <v>0.32100000000000001</v>
      </c>
      <c r="J179">
        <f t="shared" si="12"/>
        <v>0.76776429809358759</v>
      </c>
      <c r="K179">
        <f t="shared" si="10"/>
        <v>0.49751243781094528</v>
      </c>
      <c r="L179">
        <f t="shared" si="11"/>
        <v>0.67741935483870963</v>
      </c>
      <c r="M179">
        <f t="shared" si="13"/>
        <v>0.53859060402684567</v>
      </c>
      <c r="N179" s="20"/>
      <c r="P179" s="37"/>
      <c r="Q179" s="38"/>
      <c r="R179" s="38"/>
      <c r="S179" s="38"/>
      <c r="T179" s="38"/>
      <c r="U179" s="39"/>
      <c r="V179" s="39"/>
      <c r="AD179" s="37"/>
      <c r="AE179" s="37"/>
      <c r="AF179" s="37"/>
      <c r="AG179" s="37"/>
    </row>
    <row r="180" spans="3:33" x14ac:dyDescent="0.35">
      <c r="C180" s="7">
        <f t="shared" si="14"/>
        <v>14.666666666666702</v>
      </c>
      <c r="D180" s="16">
        <v>0</v>
      </c>
      <c r="E180" s="16">
        <v>0</v>
      </c>
      <c r="F180">
        <v>0.443</v>
      </c>
      <c r="G180">
        <v>0.3</v>
      </c>
      <c r="H180">
        <v>0.35699999999999998</v>
      </c>
      <c r="I180">
        <v>0.32100000000000001</v>
      </c>
      <c r="J180">
        <f t="shared" si="12"/>
        <v>0.76776429809358759</v>
      </c>
      <c r="K180">
        <f t="shared" si="10"/>
        <v>0.49751243781094528</v>
      </c>
      <c r="L180">
        <f t="shared" si="11"/>
        <v>0.67741935483870963</v>
      </c>
      <c r="M180">
        <f t="shared" si="13"/>
        <v>0.53859060402684567</v>
      </c>
      <c r="N180" s="20"/>
      <c r="P180" s="37"/>
      <c r="Q180" s="38"/>
      <c r="R180" s="38"/>
      <c r="S180" s="38"/>
      <c r="T180" s="38"/>
      <c r="U180" s="39"/>
      <c r="V180" s="39"/>
      <c r="AD180" s="37"/>
      <c r="AE180" s="37"/>
      <c r="AF180" s="37"/>
      <c r="AG180" s="37"/>
    </row>
    <row r="181" spans="3:33" x14ac:dyDescent="0.35">
      <c r="C181" s="7">
        <f t="shared" si="14"/>
        <v>14.750000000000036</v>
      </c>
      <c r="D181" s="16">
        <v>0</v>
      </c>
      <c r="E181" s="16">
        <v>0</v>
      </c>
      <c r="F181">
        <v>0.443</v>
      </c>
      <c r="G181">
        <v>0.3</v>
      </c>
      <c r="H181">
        <v>0.35699999999999998</v>
      </c>
      <c r="I181">
        <v>0.32100000000000001</v>
      </c>
      <c r="J181">
        <f t="shared" si="12"/>
        <v>0.76776429809358759</v>
      </c>
      <c r="K181">
        <f t="shared" si="10"/>
        <v>0.49751243781094528</v>
      </c>
      <c r="L181">
        <f t="shared" si="11"/>
        <v>0.67741935483870963</v>
      </c>
      <c r="M181">
        <f t="shared" si="13"/>
        <v>0.53859060402684567</v>
      </c>
      <c r="N181" s="20"/>
      <c r="P181" s="37"/>
      <c r="Q181" s="38"/>
      <c r="R181" s="38"/>
      <c r="S181" s="38"/>
      <c r="T181" s="38"/>
      <c r="U181" s="39"/>
      <c r="V181" s="39"/>
      <c r="AD181" s="37"/>
      <c r="AE181" s="37"/>
      <c r="AF181" s="37"/>
      <c r="AG181" s="37"/>
    </row>
    <row r="182" spans="3:33" x14ac:dyDescent="0.35">
      <c r="C182" s="7">
        <f t="shared" si="14"/>
        <v>14.833333333333369</v>
      </c>
      <c r="D182" s="16">
        <v>0</v>
      </c>
      <c r="E182" s="16">
        <v>0</v>
      </c>
      <c r="F182">
        <v>0.443</v>
      </c>
      <c r="G182">
        <v>0.3</v>
      </c>
      <c r="H182">
        <v>0.35699999999999998</v>
      </c>
      <c r="I182">
        <v>0.32100000000000001</v>
      </c>
      <c r="J182">
        <f t="shared" si="12"/>
        <v>0.76776429809358759</v>
      </c>
      <c r="K182">
        <f t="shared" si="10"/>
        <v>0.49751243781094528</v>
      </c>
      <c r="L182">
        <f t="shared" si="11"/>
        <v>0.67741935483870963</v>
      </c>
      <c r="M182">
        <f t="shared" si="13"/>
        <v>0.53859060402684567</v>
      </c>
      <c r="N182" s="20"/>
      <c r="P182" s="37"/>
      <c r="Q182" s="38"/>
      <c r="R182" s="38"/>
      <c r="S182" s="38"/>
      <c r="T182" s="38"/>
      <c r="U182" s="39"/>
      <c r="V182" s="39"/>
      <c r="AD182" s="37"/>
      <c r="AE182" s="37"/>
      <c r="AF182" s="37"/>
      <c r="AG182" s="37"/>
    </row>
    <row r="183" spans="3:33" x14ac:dyDescent="0.35">
      <c r="C183" s="7">
        <f t="shared" si="14"/>
        <v>14.916666666666703</v>
      </c>
      <c r="D183" s="16">
        <v>0</v>
      </c>
      <c r="E183" s="16">
        <v>0</v>
      </c>
      <c r="F183">
        <v>0.443</v>
      </c>
      <c r="G183">
        <v>0.3</v>
      </c>
      <c r="H183">
        <v>0.35699999999999998</v>
      </c>
      <c r="I183">
        <v>0.32100000000000001</v>
      </c>
      <c r="J183">
        <f t="shared" si="12"/>
        <v>0.76776429809358759</v>
      </c>
      <c r="K183">
        <f t="shared" si="10"/>
        <v>0.49751243781094528</v>
      </c>
      <c r="L183">
        <f t="shared" si="11"/>
        <v>0.67741935483870963</v>
      </c>
      <c r="M183">
        <f t="shared" si="13"/>
        <v>0.53859060402684567</v>
      </c>
      <c r="N183" s="20"/>
      <c r="P183" s="37"/>
      <c r="Q183" s="38"/>
      <c r="R183" s="38"/>
      <c r="S183" s="38"/>
      <c r="T183" s="38"/>
      <c r="U183" s="39"/>
      <c r="V183" s="39"/>
      <c r="AD183" s="37"/>
      <c r="AE183" s="37"/>
      <c r="AF183" s="37"/>
      <c r="AG183" s="37"/>
    </row>
    <row r="184" spans="3:33" x14ac:dyDescent="0.35">
      <c r="C184" s="7">
        <f t="shared" si="14"/>
        <v>15.000000000000037</v>
      </c>
      <c r="D184" s="16">
        <v>0</v>
      </c>
      <c r="E184" s="16">
        <v>0</v>
      </c>
      <c r="F184">
        <v>0.443</v>
      </c>
      <c r="G184">
        <v>0.3</v>
      </c>
      <c r="H184">
        <v>0.35699999999999998</v>
      </c>
      <c r="I184">
        <v>0.32200000000000001</v>
      </c>
      <c r="J184">
        <f t="shared" si="12"/>
        <v>0.76776429809358759</v>
      </c>
      <c r="K184">
        <f t="shared" si="10"/>
        <v>0.49751243781094528</v>
      </c>
      <c r="L184">
        <f t="shared" si="11"/>
        <v>0.67741935483870963</v>
      </c>
      <c r="M184">
        <f t="shared" si="13"/>
        <v>0.54026845637583898</v>
      </c>
      <c r="N184" s="20"/>
      <c r="P184" s="37"/>
      <c r="Q184" s="38"/>
      <c r="R184" s="38"/>
      <c r="S184" s="38"/>
      <c r="T184" s="38"/>
      <c r="U184" s="39"/>
      <c r="V184" s="39"/>
      <c r="AD184" s="37"/>
      <c r="AE184" s="37"/>
      <c r="AF184" s="37"/>
      <c r="AG184" s="37"/>
    </row>
    <row r="185" spans="3:33" x14ac:dyDescent="0.35">
      <c r="C185" s="7">
        <f t="shared" si="14"/>
        <v>15.083333333333371</v>
      </c>
      <c r="D185" s="16">
        <v>0</v>
      </c>
      <c r="E185" s="16">
        <v>0</v>
      </c>
      <c r="F185">
        <v>0.443</v>
      </c>
      <c r="G185">
        <v>0.3</v>
      </c>
      <c r="H185">
        <v>0.35699999999999998</v>
      </c>
      <c r="I185">
        <v>0.32200000000000001</v>
      </c>
      <c r="J185">
        <f t="shared" si="12"/>
        <v>0.76776429809358759</v>
      </c>
      <c r="K185">
        <f t="shared" si="10"/>
        <v>0.49751243781094528</v>
      </c>
      <c r="L185">
        <f t="shared" si="11"/>
        <v>0.67741935483870963</v>
      </c>
      <c r="M185">
        <f t="shared" si="13"/>
        <v>0.54026845637583898</v>
      </c>
      <c r="N185" s="20"/>
      <c r="P185" s="37"/>
      <c r="Q185" s="38"/>
      <c r="R185" s="38"/>
      <c r="S185" s="38"/>
      <c r="T185" s="38"/>
      <c r="U185" s="39"/>
      <c r="V185" s="39"/>
      <c r="AD185" s="37"/>
      <c r="AE185" s="37"/>
      <c r="AF185" s="37"/>
      <c r="AG185" s="37"/>
    </row>
    <row r="186" spans="3:33" x14ac:dyDescent="0.35">
      <c r="C186" s="7">
        <f t="shared" si="14"/>
        <v>15.166666666666705</v>
      </c>
      <c r="D186" s="16">
        <v>0</v>
      </c>
      <c r="E186" s="16">
        <v>0</v>
      </c>
      <c r="F186">
        <v>0.443</v>
      </c>
      <c r="G186">
        <v>0.3</v>
      </c>
      <c r="H186">
        <v>0.35699999999999998</v>
      </c>
      <c r="I186">
        <v>0.32200000000000001</v>
      </c>
      <c r="J186">
        <f t="shared" si="12"/>
        <v>0.76776429809358759</v>
      </c>
      <c r="K186">
        <f t="shared" si="10"/>
        <v>0.49751243781094528</v>
      </c>
      <c r="L186">
        <f t="shared" si="11"/>
        <v>0.67741935483870963</v>
      </c>
      <c r="M186">
        <f t="shared" si="13"/>
        <v>0.54026845637583898</v>
      </c>
      <c r="N186" s="20"/>
      <c r="P186" s="37"/>
      <c r="Q186" s="38"/>
      <c r="R186" s="38"/>
      <c r="S186" s="38"/>
      <c r="T186" s="38"/>
      <c r="U186" s="39"/>
      <c r="V186" s="39"/>
      <c r="AD186" s="37"/>
      <c r="AE186" s="37"/>
      <c r="AF186" s="37"/>
      <c r="AG186" s="37"/>
    </row>
    <row r="187" spans="3:33" x14ac:dyDescent="0.35">
      <c r="C187" s="7">
        <f t="shared" si="14"/>
        <v>15.250000000000039</v>
      </c>
      <c r="D187" s="16">
        <v>0</v>
      </c>
      <c r="E187" s="16">
        <v>0</v>
      </c>
      <c r="F187">
        <v>0.443</v>
      </c>
      <c r="G187">
        <v>0.3</v>
      </c>
      <c r="H187">
        <v>0.35699999999999998</v>
      </c>
      <c r="I187">
        <v>0.32200000000000001</v>
      </c>
      <c r="J187">
        <f t="shared" si="12"/>
        <v>0.76776429809358759</v>
      </c>
      <c r="K187">
        <f t="shared" si="10"/>
        <v>0.49751243781094528</v>
      </c>
      <c r="L187">
        <f t="shared" si="11"/>
        <v>0.67741935483870963</v>
      </c>
      <c r="M187">
        <f t="shared" si="13"/>
        <v>0.54026845637583898</v>
      </c>
      <c r="N187" s="20"/>
      <c r="P187" s="37"/>
      <c r="Q187" s="38"/>
      <c r="R187" s="38"/>
      <c r="S187" s="38"/>
      <c r="T187" s="38"/>
      <c r="U187" s="39"/>
      <c r="V187" s="39"/>
      <c r="AD187" s="37"/>
      <c r="AE187" s="37"/>
      <c r="AF187" s="37"/>
      <c r="AG187" s="37"/>
    </row>
    <row r="188" spans="3:33" x14ac:dyDescent="0.35">
      <c r="C188" s="7">
        <f t="shared" si="14"/>
        <v>15.333333333333373</v>
      </c>
      <c r="D188" s="16">
        <v>0</v>
      </c>
      <c r="E188" s="16">
        <v>0</v>
      </c>
      <c r="F188">
        <v>0.443</v>
      </c>
      <c r="G188">
        <v>0.29899999999999999</v>
      </c>
      <c r="H188">
        <v>0.35699999999999998</v>
      </c>
      <c r="I188">
        <v>0.32200000000000001</v>
      </c>
      <c r="J188">
        <f t="shared" si="12"/>
        <v>0.76776429809358759</v>
      </c>
      <c r="K188">
        <f t="shared" si="10"/>
        <v>0.49585406301824214</v>
      </c>
      <c r="L188">
        <f t="shared" si="11"/>
        <v>0.67741935483870963</v>
      </c>
      <c r="M188">
        <f t="shared" si="13"/>
        <v>0.54026845637583898</v>
      </c>
      <c r="N188" s="20"/>
      <c r="P188" s="37"/>
      <c r="Q188" s="38"/>
      <c r="R188" s="38"/>
      <c r="S188" s="38"/>
      <c r="T188" s="38"/>
      <c r="U188" s="39"/>
      <c r="V188" s="39"/>
      <c r="AD188" s="37"/>
      <c r="AE188" s="37"/>
      <c r="AF188" s="37"/>
      <c r="AG188" s="37"/>
    </row>
    <row r="189" spans="3:33" x14ac:dyDescent="0.35">
      <c r="C189" s="7">
        <f t="shared" si="14"/>
        <v>15.416666666666707</v>
      </c>
      <c r="D189" s="16">
        <v>0</v>
      </c>
      <c r="E189" s="16">
        <v>0</v>
      </c>
      <c r="F189">
        <v>0.443</v>
      </c>
      <c r="G189">
        <v>0.29899999999999999</v>
      </c>
      <c r="H189">
        <v>0.35699999999999998</v>
      </c>
      <c r="I189">
        <v>0.32200000000000001</v>
      </c>
      <c r="J189">
        <f t="shared" si="12"/>
        <v>0.76776429809358759</v>
      </c>
      <c r="K189">
        <f t="shared" si="10"/>
        <v>0.49585406301824214</v>
      </c>
      <c r="L189">
        <f t="shared" si="11"/>
        <v>0.67741935483870963</v>
      </c>
      <c r="M189">
        <f t="shared" si="13"/>
        <v>0.54026845637583898</v>
      </c>
      <c r="N189" s="20"/>
      <c r="P189" s="37"/>
      <c r="Q189" s="38"/>
      <c r="R189" s="38"/>
      <c r="S189" s="38"/>
      <c r="T189" s="38"/>
      <c r="U189" s="39"/>
      <c r="V189" s="39"/>
      <c r="AD189" s="37"/>
      <c r="AE189" s="37"/>
      <c r="AF189" s="37"/>
      <c r="AG189" s="37"/>
    </row>
    <row r="190" spans="3:33" x14ac:dyDescent="0.35">
      <c r="C190" s="7">
        <f t="shared" si="14"/>
        <v>15.500000000000041</v>
      </c>
      <c r="D190" s="16">
        <v>0</v>
      </c>
      <c r="E190" s="16">
        <v>0</v>
      </c>
      <c r="F190">
        <v>0.443</v>
      </c>
      <c r="G190">
        <v>0.29899999999999999</v>
      </c>
      <c r="H190">
        <v>0.35599999999999998</v>
      </c>
      <c r="I190">
        <v>0.32300000000000001</v>
      </c>
      <c r="J190">
        <f t="shared" si="12"/>
        <v>0.76776429809358759</v>
      </c>
      <c r="K190">
        <f t="shared" si="10"/>
        <v>0.49585406301824214</v>
      </c>
      <c r="L190">
        <f t="shared" si="11"/>
        <v>0.67552182163187846</v>
      </c>
      <c r="M190">
        <f t="shared" si="13"/>
        <v>0.54194630872483229</v>
      </c>
      <c r="N190" s="20"/>
      <c r="P190" s="37"/>
      <c r="Q190" s="38"/>
      <c r="R190" s="38"/>
      <c r="S190" s="38"/>
      <c r="T190" s="38"/>
      <c r="U190" s="39"/>
      <c r="V190" s="39"/>
      <c r="AD190" s="37"/>
      <c r="AE190" s="37"/>
      <c r="AF190" s="37"/>
      <c r="AG190" s="37"/>
    </row>
    <row r="191" spans="3:33" x14ac:dyDescent="0.35">
      <c r="C191" s="7">
        <f t="shared" si="14"/>
        <v>15.583333333333375</v>
      </c>
      <c r="D191" s="16">
        <v>0</v>
      </c>
      <c r="E191" s="16">
        <v>0</v>
      </c>
      <c r="F191">
        <v>0.443</v>
      </c>
      <c r="G191">
        <v>0.29899999999999999</v>
      </c>
      <c r="H191">
        <v>0.35599999999999998</v>
      </c>
      <c r="I191">
        <v>0.32300000000000001</v>
      </c>
      <c r="J191">
        <f t="shared" si="12"/>
        <v>0.76776429809358759</v>
      </c>
      <c r="K191">
        <f t="shared" si="10"/>
        <v>0.49585406301824214</v>
      </c>
      <c r="L191">
        <f t="shared" si="11"/>
        <v>0.67552182163187846</v>
      </c>
      <c r="M191">
        <f t="shared" si="13"/>
        <v>0.54194630872483229</v>
      </c>
      <c r="N191" s="20"/>
      <c r="P191" s="37"/>
      <c r="Q191" s="38"/>
      <c r="R191" s="38"/>
      <c r="S191" s="38"/>
      <c r="T191" s="38"/>
      <c r="U191" s="39"/>
      <c r="V191" s="39"/>
      <c r="AD191" s="37"/>
      <c r="AE191" s="37"/>
      <c r="AF191" s="37"/>
      <c r="AG191" s="37"/>
    </row>
    <row r="192" spans="3:33" x14ac:dyDescent="0.35">
      <c r="C192" s="7">
        <f t="shared" si="14"/>
        <v>15.666666666666709</v>
      </c>
      <c r="D192" s="16">
        <v>0</v>
      </c>
      <c r="E192" s="16">
        <v>0</v>
      </c>
      <c r="F192">
        <v>0.443</v>
      </c>
      <c r="G192">
        <v>0.29899999999999999</v>
      </c>
      <c r="H192">
        <v>0.35599999999999998</v>
      </c>
      <c r="I192">
        <v>0.32300000000000001</v>
      </c>
      <c r="J192">
        <f t="shared" si="12"/>
        <v>0.76776429809358759</v>
      </c>
      <c r="K192">
        <f t="shared" si="10"/>
        <v>0.49585406301824214</v>
      </c>
      <c r="L192">
        <f t="shared" si="11"/>
        <v>0.67552182163187846</v>
      </c>
      <c r="M192">
        <f t="shared" si="13"/>
        <v>0.54194630872483229</v>
      </c>
      <c r="N192" s="20"/>
      <c r="P192" s="37"/>
      <c r="Q192" s="38"/>
      <c r="R192" s="38"/>
      <c r="S192" s="38"/>
      <c r="T192" s="38"/>
      <c r="U192" s="39"/>
      <c r="V192" s="39"/>
      <c r="AD192" s="37"/>
      <c r="AE192" s="37"/>
      <c r="AF192" s="37"/>
      <c r="AG192" s="37"/>
    </row>
    <row r="193" spans="3:33" x14ac:dyDescent="0.35">
      <c r="C193" s="7">
        <f t="shared" si="14"/>
        <v>15.750000000000043</v>
      </c>
      <c r="D193" s="16">
        <v>0</v>
      </c>
      <c r="E193" s="16">
        <v>0</v>
      </c>
      <c r="F193">
        <v>0.443</v>
      </c>
      <c r="G193">
        <v>0.29899999999999999</v>
      </c>
      <c r="H193">
        <v>0.35599999999999998</v>
      </c>
      <c r="I193">
        <v>0.32300000000000001</v>
      </c>
      <c r="J193">
        <f t="shared" si="12"/>
        <v>0.76776429809358759</v>
      </c>
      <c r="K193">
        <f t="shared" si="10"/>
        <v>0.49585406301824214</v>
      </c>
      <c r="L193">
        <f t="shared" si="11"/>
        <v>0.67552182163187846</v>
      </c>
      <c r="M193">
        <f t="shared" si="13"/>
        <v>0.54194630872483229</v>
      </c>
      <c r="N193" s="20"/>
      <c r="P193" s="37"/>
      <c r="Q193" s="38"/>
      <c r="R193" s="38"/>
      <c r="S193" s="38"/>
      <c r="T193" s="38"/>
      <c r="U193" s="39"/>
      <c r="V193" s="39"/>
      <c r="AD193" s="37"/>
      <c r="AE193" s="37"/>
      <c r="AF193" s="37"/>
      <c r="AG193" s="37"/>
    </row>
    <row r="194" spans="3:33" x14ac:dyDescent="0.35">
      <c r="C194" s="7">
        <f t="shared" si="14"/>
        <v>15.833333333333377</v>
      </c>
      <c r="D194" s="16">
        <v>0</v>
      </c>
      <c r="E194" s="16">
        <v>0</v>
      </c>
      <c r="F194">
        <v>0.442</v>
      </c>
      <c r="G194">
        <v>0.29899999999999999</v>
      </c>
      <c r="H194">
        <v>0.35599999999999998</v>
      </c>
      <c r="I194">
        <v>0.32300000000000001</v>
      </c>
      <c r="J194">
        <f t="shared" si="12"/>
        <v>0.76603119584055468</v>
      </c>
      <c r="K194">
        <f t="shared" si="10"/>
        <v>0.49585406301824214</v>
      </c>
      <c r="L194">
        <f t="shared" si="11"/>
        <v>0.67552182163187846</v>
      </c>
      <c r="M194">
        <f t="shared" si="13"/>
        <v>0.54194630872483229</v>
      </c>
      <c r="N194" s="20"/>
      <c r="P194" s="37"/>
      <c r="Q194" s="38"/>
      <c r="R194" s="38"/>
      <c r="S194" s="38"/>
      <c r="T194" s="38"/>
      <c r="U194" s="39"/>
      <c r="V194" s="39"/>
      <c r="AD194" s="37"/>
      <c r="AE194" s="37"/>
      <c r="AF194" s="37"/>
      <c r="AG194" s="37"/>
    </row>
    <row r="195" spans="3:33" x14ac:dyDescent="0.35">
      <c r="C195" s="7">
        <f t="shared" si="14"/>
        <v>15.91666666666671</v>
      </c>
      <c r="D195" s="16">
        <v>0</v>
      </c>
      <c r="E195" s="16">
        <v>0</v>
      </c>
      <c r="F195">
        <v>0.442</v>
      </c>
      <c r="G195">
        <v>0.29899999999999999</v>
      </c>
      <c r="H195">
        <v>0.35599999999999998</v>
      </c>
      <c r="I195">
        <v>0.32300000000000001</v>
      </c>
      <c r="J195">
        <f t="shared" si="12"/>
        <v>0.76603119584055468</v>
      </c>
      <c r="K195">
        <f t="shared" si="10"/>
        <v>0.49585406301824214</v>
      </c>
      <c r="L195">
        <f t="shared" si="11"/>
        <v>0.67552182163187846</v>
      </c>
      <c r="M195">
        <f t="shared" si="13"/>
        <v>0.54194630872483229</v>
      </c>
      <c r="N195" s="20"/>
      <c r="P195" s="37"/>
      <c r="Q195" s="38"/>
      <c r="R195" s="38"/>
      <c r="S195" s="38"/>
      <c r="T195" s="38"/>
      <c r="U195" s="39"/>
      <c r="V195" s="39"/>
      <c r="AD195" s="37"/>
      <c r="AE195" s="37"/>
      <c r="AF195" s="37"/>
      <c r="AG195" s="37"/>
    </row>
    <row r="196" spans="3:33" x14ac:dyDescent="0.35">
      <c r="C196" s="7">
        <f t="shared" si="14"/>
        <v>16.000000000000043</v>
      </c>
      <c r="D196" s="16">
        <v>0</v>
      </c>
      <c r="E196" s="16">
        <v>0</v>
      </c>
      <c r="F196">
        <v>0.442</v>
      </c>
      <c r="G196">
        <v>0.29899999999999999</v>
      </c>
      <c r="H196">
        <v>0.35599999999999998</v>
      </c>
      <c r="I196">
        <v>0.32300000000000001</v>
      </c>
      <c r="J196">
        <f t="shared" si="12"/>
        <v>0.76603119584055468</v>
      </c>
      <c r="K196">
        <f t="shared" ref="K196:K252" si="15">G196/0.603</f>
        <v>0.49585406301824214</v>
      </c>
      <c r="L196">
        <f t="shared" ref="L196:L252" si="16">H196/0.527</f>
        <v>0.67552182163187846</v>
      </c>
      <c r="M196">
        <f t="shared" si="13"/>
        <v>0.54194630872483229</v>
      </c>
      <c r="N196" s="20"/>
      <c r="P196" s="37"/>
      <c r="Q196" s="38"/>
      <c r="R196" s="38"/>
      <c r="S196" s="38"/>
      <c r="T196" s="38"/>
      <c r="U196" s="39"/>
      <c r="V196" s="39"/>
      <c r="AD196" s="37"/>
      <c r="AE196" s="37"/>
      <c r="AF196" s="37"/>
      <c r="AG196" s="37"/>
    </row>
    <row r="197" spans="3:33" x14ac:dyDescent="0.35">
      <c r="C197" s="7">
        <f t="shared" si="14"/>
        <v>16.083333333333375</v>
      </c>
      <c r="D197" s="16">
        <v>0</v>
      </c>
      <c r="E197" s="16">
        <v>0</v>
      </c>
      <c r="F197">
        <v>0.442</v>
      </c>
      <c r="G197">
        <v>0.29899999999999999</v>
      </c>
      <c r="H197">
        <v>0.35599999999999998</v>
      </c>
      <c r="I197">
        <v>0.32400000000000001</v>
      </c>
      <c r="J197">
        <f t="shared" ref="J197:J252" si="17">F197/0.577</f>
        <v>0.76603119584055468</v>
      </c>
      <c r="K197">
        <f t="shared" si="15"/>
        <v>0.49585406301824214</v>
      </c>
      <c r="L197">
        <f t="shared" si="16"/>
        <v>0.67552182163187846</v>
      </c>
      <c r="M197">
        <f t="shared" ref="M197:M252" si="18">I197/0.596</f>
        <v>0.5436241610738255</v>
      </c>
      <c r="N197" s="20"/>
      <c r="P197" s="37"/>
      <c r="Q197" s="38"/>
      <c r="R197" s="38"/>
      <c r="S197" s="38"/>
      <c r="T197" s="38"/>
      <c r="U197" s="39"/>
      <c r="V197" s="39"/>
      <c r="AD197" s="37"/>
      <c r="AE197" s="37"/>
      <c r="AF197" s="37"/>
      <c r="AG197" s="37"/>
    </row>
    <row r="198" spans="3:33" x14ac:dyDescent="0.35">
      <c r="C198" s="7">
        <f t="shared" ref="C198:C252" si="19">+C197+0.0833333333333333</f>
        <v>16.166666666666707</v>
      </c>
      <c r="D198" s="16">
        <v>0</v>
      </c>
      <c r="E198" s="16">
        <v>0</v>
      </c>
      <c r="F198">
        <v>0.442</v>
      </c>
      <c r="G198">
        <v>0.29899999999999999</v>
      </c>
      <c r="H198">
        <v>0.35599999999999998</v>
      </c>
      <c r="I198">
        <v>0.32400000000000001</v>
      </c>
      <c r="J198">
        <f t="shared" si="17"/>
        <v>0.76603119584055468</v>
      </c>
      <c r="K198">
        <f t="shared" si="15"/>
        <v>0.49585406301824214</v>
      </c>
      <c r="L198">
        <f t="shared" si="16"/>
        <v>0.67552182163187846</v>
      </c>
      <c r="M198">
        <f t="shared" si="18"/>
        <v>0.5436241610738255</v>
      </c>
      <c r="N198" s="20"/>
      <c r="P198" s="37"/>
      <c r="Q198" s="38"/>
      <c r="R198" s="38"/>
      <c r="S198" s="38"/>
      <c r="T198" s="38"/>
      <c r="U198" s="39"/>
      <c r="V198" s="39"/>
      <c r="AD198" s="37"/>
      <c r="AE198" s="37"/>
      <c r="AF198" s="37"/>
      <c r="AG198" s="37"/>
    </row>
    <row r="199" spans="3:33" x14ac:dyDescent="0.35">
      <c r="C199" s="7">
        <f t="shared" si="19"/>
        <v>16.250000000000039</v>
      </c>
      <c r="D199" s="16">
        <v>0</v>
      </c>
      <c r="E199" s="16">
        <v>0</v>
      </c>
      <c r="F199">
        <v>0.442</v>
      </c>
      <c r="G199">
        <v>0.29899999999999999</v>
      </c>
      <c r="H199">
        <v>0.35599999999999998</v>
      </c>
      <c r="I199">
        <v>0.32400000000000001</v>
      </c>
      <c r="J199">
        <f t="shared" si="17"/>
        <v>0.76603119584055468</v>
      </c>
      <c r="K199">
        <f t="shared" si="15"/>
        <v>0.49585406301824214</v>
      </c>
      <c r="L199">
        <f t="shared" si="16"/>
        <v>0.67552182163187846</v>
      </c>
      <c r="M199">
        <f t="shared" si="18"/>
        <v>0.5436241610738255</v>
      </c>
      <c r="N199" s="20"/>
      <c r="P199" s="37"/>
      <c r="Q199" s="38"/>
      <c r="R199" s="38"/>
      <c r="S199" s="38"/>
      <c r="T199" s="38"/>
      <c r="U199" s="39"/>
      <c r="V199" s="39"/>
      <c r="AD199" s="37"/>
      <c r="AE199" s="37"/>
      <c r="AF199" s="37"/>
      <c r="AG199" s="37"/>
    </row>
    <row r="200" spans="3:33" x14ac:dyDescent="0.35">
      <c r="C200" s="7">
        <f t="shared" si="19"/>
        <v>16.333333333333371</v>
      </c>
      <c r="D200" s="16">
        <v>0</v>
      </c>
      <c r="E200" s="16">
        <v>0</v>
      </c>
      <c r="F200">
        <v>0.442</v>
      </c>
      <c r="G200">
        <v>0.29799999999999999</v>
      </c>
      <c r="H200">
        <v>0.35599999999999998</v>
      </c>
      <c r="I200">
        <v>0.32400000000000001</v>
      </c>
      <c r="J200">
        <f t="shared" si="17"/>
        <v>0.76603119584055468</v>
      </c>
      <c r="K200">
        <f t="shared" si="15"/>
        <v>0.49419568822553894</v>
      </c>
      <c r="L200">
        <f t="shared" si="16"/>
        <v>0.67552182163187846</v>
      </c>
      <c r="M200">
        <f t="shared" si="18"/>
        <v>0.5436241610738255</v>
      </c>
      <c r="N200" s="20"/>
      <c r="P200" s="37"/>
      <c r="Q200" s="38"/>
      <c r="R200" s="38"/>
      <c r="S200" s="38"/>
      <c r="T200" s="38"/>
      <c r="U200" s="39"/>
      <c r="V200" s="39"/>
      <c r="AD200" s="37"/>
      <c r="AE200" s="37"/>
      <c r="AF200" s="37"/>
      <c r="AG200" s="37"/>
    </row>
    <row r="201" spans="3:33" x14ac:dyDescent="0.35">
      <c r="C201" s="7">
        <f t="shared" si="19"/>
        <v>16.416666666666703</v>
      </c>
      <c r="D201" s="16">
        <v>0</v>
      </c>
      <c r="E201" s="16">
        <v>0</v>
      </c>
      <c r="F201">
        <v>0.442</v>
      </c>
      <c r="G201">
        <v>0.29799999999999999</v>
      </c>
      <c r="H201">
        <v>0.35499999999999998</v>
      </c>
      <c r="I201">
        <v>0.32400000000000001</v>
      </c>
      <c r="J201">
        <f t="shared" si="17"/>
        <v>0.76603119584055468</v>
      </c>
      <c r="K201">
        <f t="shared" si="15"/>
        <v>0.49419568822553894</v>
      </c>
      <c r="L201">
        <f t="shared" si="16"/>
        <v>0.6736242884250474</v>
      </c>
      <c r="M201">
        <f t="shared" si="18"/>
        <v>0.5436241610738255</v>
      </c>
      <c r="N201" s="20"/>
      <c r="P201" s="37"/>
      <c r="Q201" s="38"/>
      <c r="R201" s="38"/>
      <c r="S201" s="38"/>
      <c r="T201" s="38"/>
      <c r="U201" s="39"/>
      <c r="V201" s="39"/>
      <c r="AD201" s="37"/>
      <c r="AE201" s="37"/>
      <c r="AF201" s="37"/>
      <c r="AG201" s="37"/>
    </row>
    <row r="202" spans="3:33" x14ac:dyDescent="0.35">
      <c r="C202" s="7">
        <f t="shared" si="19"/>
        <v>16.500000000000036</v>
      </c>
      <c r="D202" s="16">
        <v>0</v>
      </c>
      <c r="E202" s="16">
        <v>0</v>
      </c>
      <c r="F202">
        <v>0.442</v>
      </c>
      <c r="G202">
        <v>0.29799999999999999</v>
      </c>
      <c r="H202">
        <v>0.35499999999999998</v>
      </c>
      <c r="I202">
        <v>0.32400000000000001</v>
      </c>
      <c r="J202">
        <f t="shared" si="17"/>
        <v>0.76603119584055468</v>
      </c>
      <c r="K202">
        <f t="shared" si="15"/>
        <v>0.49419568822553894</v>
      </c>
      <c r="L202">
        <f t="shared" si="16"/>
        <v>0.6736242884250474</v>
      </c>
      <c r="M202">
        <f t="shared" si="18"/>
        <v>0.5436241610738255</v>
      </c>
      <c r="N202" s="20"/>
      <c r="P202" s="37"/>
      <c r="Q202" s="38"/>
      <c r="R202" s="38"/>
      <c r="S202" s="38"/>
      <c r="T202" s="38"/>
      <c r="U202" s="39"/>
      <c r="V202" s="39"/>
      <c r="AD202" s="37"/>
      <c r="AE202" s="37"/>
      <c r="AF202" s="37"/>
      <c r="AG202" s="37"/>
    </row>
    <row r="203" spans="3:33" x14ac:dyDescent="0.35">
      <c r="C203" s="7">
        <f t="shared" si="19"/>
        <v>16.583333333333368</v>
      </c>
      <c r="D203" s="16">
        <v>0</v>
      </c>
      <c r="E203" s="16">
        <v>0</v>
      </c>
      <c r="F203">
        <v>0.442</v>
      </c>
      <c r="G203">
        <v>0.29799999999999999</v>
      </c>
      <c r="H203">
        <v>0.35499999999999998</v>
      </c>
      <c r="I203">
        <v>0.32400000000000001</v>
      </c>
      <c r="J203">
        <f t="shared" si="17"/>
        <v>0.76603119584055468</v>
      </c>
      <c r="K203">
        <f t="shared" si="15"/>
        <v>0.49419568822553894</v>
      </c>
      <c r="L203">
        <f t="shared" si="16"/>
        <v>0.6736242884250474</v>
      </c>
      <c r="M203">
        <f t="shared" si="18"/>
        <v>0.5436241610738255</v>
      </c>
      <c r="N203" s="20"/>
      <c r="P203" s="37"/>
      <c r="Q203" s="38"/>
      <c r="R203" s="38"/>
      <c r="S203" s="38"/>
      <c r="T203" s="38"/>
      <c r="U203" s="39"/>
      <c r="V203" s="39"/>
      <c r="AD203" s="37"/>
      <c r="AE203" s="37"/>
      <c r="AF203" s="37"/>
      <c r="AG203" s="37"/>
    </row>
    <row r="204" spans="3:33" x14ac:dyDescent="0.35">
      <c r="C204" s="7">
        <f t="shared" si="19"/>
        <v>16.6666666666667</v>
      </c>
      <c r="D204" s="16">
        <v>0</v>
      </c>
      <c r="E204" s="16">
        <v>0</v>
      </c>
      <c r="F204">
        <v>0.442</v>
      </c>
      <c r="G204">
        <v>0.29799999999999999</v>
      </c>
      <c r="H204">
        <v>0.35499999999999998</v>
      </c>
      <c r="I204">
        <v>0.32400000000000001</v>
      </c>
      <c r="J204">
        <f t="shared" si="17"/>
        <v>0.76603119584055468</v>
      </c>
      <c r="K204">
        <f t="shared" si="15"/>
        <v>0.49419568822553894</v>
      </c>
      <c r="L204">
        <f t="shared" si="16"/>
        <v>0.6736242884250474</v>
      </c>
      <c r="M204">
        <f t="shared" si="18"/>
        <v>0.5436241610738255</v>
      </c>
      <c r="N204" s="20"/>
      <c r="P204" s="37"/>
      <c r="Q204" s="38"/>
      <c r="R204" s="38"/>
      <c r="S204" s="38"/>
      <c r="T204" s="38"/>
      <c r="U204" s="39"/>
      <c r="V204" s="39"/>
      <c r="AD204" s="37"/>
      <c r="AE204" s="37"/>
      <c r="AF204" s="37"/>
      <c r="AG204" s="37"/>
    </row>
    <row r="205" spans="3:33" x14ac:dyDescent="0.35">
      <c r="C205" s="7">
        <f t="shared" si="19"/>
        <v>16.750000000000032</v>
      </c>
      <c r="D205" s="16">
        <v>0</v>
      </c>
      <c r="E205" s="16">
        <v>0</v>
      </c>
      <c r="F205">
        <v>0.442</v>
      </c>
      <c r="G205">
        <v>0.29799999999999999</v>
      </c>
      <c r="H205">
        <v>0.35499999999999998</v>
      </c>
      <c r="I205">
        <v>0.32500000000000001</v>
      </c>
      <c r="J205">
        <f t="shared" si="17"/>
        <v>0.76603119584055468</v>
      </c>
      <c r="K205">
        <f t="shared" si="15"/>
        <v>0.49419568822553894</v>
      </c>
      <c r="L205">
        <f t="shared" si="16"/>
        <v>0.6736242884250474</v>
      </c>
      <c r="M205">
        <f t="shared" si="18"/>
        <v>0.54530201342281881</v>
      </c>
      <c r="N205" s="20"/>
      <c r="P205" s="37"/>
      <c r="Q205" s="38"/>
      <c r="R205" s="38"/>
      <c r="S205" s="38"/>
      <c r="T205" s="38"/>
      <c r="U205" s="39"/>
      <c r="V205" s="39"/>
      <c r="AD205" s="37"/>
      <c r="AE205" s="37"/>
      <c r="AF205" s="37"/>
      <c r="AG205" s="37"/>
    </row>
    <row r="206" spans="3:33" x14ac:dyDescent="0.35">
      <c r="C206" s="7">
        <f t="shared" si="19"/>
        <v>16.833333333333364</v>
      </c>
      <c r="D206" s="16">
        <v>0</v>
      </c>
      <c r="E206" s="16">
        <v>0</v>
      </c>
      <c r="F206">
        <v>0.442</v>
      </c>
      <c r="G206">
        <v>0.29799999999999999</v>
      </c>
      <c r="H206">
        <v>0.35499999999999998</v>
      </c>
      <c r="I206">
        <v>0.32500000000000001</v>
      </c>
      <c r="J206">
        <f t="shared" si="17"/>
        <v>0.76603119584055468</v>
      </c>
      <c r="K206">
        <f t="shared" si="15"/>
        <v>0.49419568822553894</v>
      </c>
      <c r="L206">
        <f t="shared" si="16"/>
        <v>0.6736242884250474</v>
      </c>
      <c r="M206">
        <f t="shared" si="18"/>
        <v>0.54530201342281881</v>
      </c>
      <c r="N206" s="20"/>
      <c r="P206" s="37"/>
      <c r="Q206" s="38"/>
      <c r="R206" s="38"/>
      <c r="S206" s="38"/>
      <c r="T206" s="38"/>
      <c r="U206" s="39"/>
      <c r="V206" s="39"/>
      <c r="AD206" s="37"/>
      <c r="AE206" s="37"/>
      <c r="AF206" s="37"/>
      <c r="AG206" s="37"/>
    </row>
    <row r="207" spans="3:33" x14ac:dyDescent="0.35">
      <c r="C207" s="7">
        <f t="shared" si="19"/>
        <v>16.916666666666696</v>
      </c>
      <c r="D207" s="16">
        <v>0</v>
      </c>
      <c r="E207" s="16">
        <v>0</v>
      </c>
      <c r="F207">
        <v>0.442</v>
      </c>
      <c r="G207">
        <v>0.29799999999999999</v>
      </c>
      <c r="H207">
        <v>0.35499999999999998</v>
      </c>
      <c r="I207">
        <v>0.32500000000000001</v>
      </c>
      <c r="J207">
        <f t="shared" si="17"/>
        <v>0.76603119584055468</v>
      </c>
      <c r="K207">
        <f t="shared" si="15"/>
        <v>0.49419568822553894</v>
      </c>
      <c r="L207">
        <f t="shared" si="16"/>
        <v>0.6736242884250474</v>
      </c>
      <c r="M207">
        <f t="shared" si="18"/>
        <v>0.54530201342281881</v>
      </c>
      <c r="N207" s="20"/>
      <c r="P207" s="37"/>
      <c r="Q207" s="38"/>
      <c r="R207" s="38"/>
      <c r="S207" s="38"/>
      <c r="T207" s="38"/>
      <c r="U207" s="39"/>
      <c r="V207" s="39"/>
      <c r="AD207" s="37"/>
      <c r="AE207" s="37"/>
      <c r="AF207" s="37"/>
      <c r="AG207" s="37"/>
    </row>
    <row r="208" spans="3:33" x14ac:dyDescent="0.35">
      <c r="C208" s="7">
        <f t="shared" si="19"/>
        <v>17.000000000000028</v>
      </c>
      <c r="D208" s="16">
        <v>0</v>
      </c>
      <c r="E208" s="16">
        <v>0</v>
      </c>
      <c r="F208">
        <v>0.442</v>
      </c>
      <c r="G208">
        <v>0.29799999999999999</v>
      </c>
      <c r="H208">
        <v>0.35499999999999998</v>
      </c>
      <c r="I208">
        <v>0.32500000000000001</v>
      </c>
      <c r="J208">
        <f t="shared" si="17"/>
        <v>0.76603119584055468</v>
      </c>
      <c r="K208">
        <f t="shared" si="15"/>
        <v>0.49419568822553894</v>
      </c>
      <c r="L208">
        <f t="shared" si="16"/>
        <v>0.6736242884250474</v>
      </c>
      <c r="M208">
        <f t="shared" si="18"/>
        <v>0.54530201342281881</v>
      </c>
      <c r="N208" s="20"/>
      <c r="P208" s="37"/>
      <c r="Q208" s="38"/>
      <c r="R208" s="38"/>
      <c r="S208" s="38"/>
      <c r="T208" s="38"/>
      <c r="U208" s="39"/>
      <c r="V208" s="39"/>
      <c r="AD208" s="37"/>
      <c r="AE208" s="37"/>
      <c r="AF208" s="37"/>
      <c r="AG208" s="37"/>
    </row>
    <row r="209" spans="3:33" x14ac:dyDescent="0.35">
      <c r="C209" s="7">
        <f t="shared" si="19"/>
        <v>17.083333333333361</v>
      </c>
      <c r="D209" s="16">
        <v>0</v>
      </c>
      <c r="E209" s="16">
        <v>0</v>
      </c>
      <c r="F209">
        <v>0.442</v>
      </c>
      <c r="G209">
        <v>0.29799999999999999</v>
      </c>
      <c r="H209">
        <v>0.35499999999999998</v>
      </c>
      <c r="I209">
        <v>0.32500000000000001</v>
      </c>
      <c r="J209">
        <f t="shared" si="17"/>
        <v>0.76603119584055468</v>
      </c>
      <c r="K209">
        <f t="shared" si="15"/>
        <v>0.49419568822553894</v>
      </c>
      <c r="L209">
        <f t="shared" si="16"/>
        <v>0.6736242884250474</v>
      </c>
      <c r="M209">
        <f t="shared" si="18"/>
        <v>0.54530201342281881</v>
      </c>
      <c r="N209" s="20"/>
      <c r="P209" s="37"/>
      <c r="Q209" s="38"/>
      <c r="R209" s="38"/>
      <c r="S209" s="38"/>
      <c r="T209" s="38"/>
      <c r="U209" s="39"/>
      <c r="V209" s="39"/>
      <c r="AD209" s="37"/>
      <c r="AE209" s="37"/>
      <c r="AF209" s="37"/>
      <c r="AG209" s="37"/>
    </row>
    <row r="210" spans="3:33" x14ac:dyDescent="0.35">
      <c r="C210" s="7">
        <f t="shared" si="19"/>
        <v>17.166666666666693</v>
      </c>
      <c r="D210" s="16">
        <v>0</v>
      </c>
      <c r="E210" s="16">
        <v>0</v>
      </c>
      <c r="F210">
        <v>0.442</v>
      </c>
      <c r="G210">
        <v>0.29799999999999999</v>
      </c>
      <c r="H210">
        <v>0.35499999999999998</v>
      </c>
      <c r="I210">
        <v>0.32500000000000001</v>
      </c>
      <c r="J210">
        <f t="shared" si="17"/>
        <v>0.76603119584055468</v>
      </c>
      <c r="K210">
        <f t="shared" si="15"/>
        <v>0.49419568822553894</v>
      </c>
      <c r="L210">
        <f t="shared" si="16"/>
        <v>0.6736242884250474</v>
      </c>
      <c r="M210">
        <f t="shared" si="18"/>
        <v>0.54530201342281881</v>
      </c>
      <c r="N210" s="20"/>
      <c r="P210" s="37"/>
      <c r="Q210" s="38"/>
      <c r="R210" s="38"/>
      <c r="S210" s="38"/>
      <c r="T210" s="38"/>
      <c r="U210" s="39"/>
      <c r="V210" s="39"/>
      <c r="AD210" s="37"/>
      <c r="AE210" s="37"/>
      <c r="AF210" s="37"/>
      <c r="AG210" s="37"/>
    </row>
    <row r="211" spans="3:33" x14ac:dyDescent="0.35">
      <c r="C211" s="7">
        <f t="shared" si="19"/>
        <v>17.250000000000025</v>
      </c>
      <c r="D211" s="16">
        <v>0</v>
      </c>
      <c r="E211" s="16">
        <v>0</v>
      </c>
      <c r="F211">
        <v>0.442</v>
      </c>
      <c r="G211">
        <v>0.29799999999999999</v>
      </c>
      <c r="H211">
        <v>0.35499999999999998</v>
      </c>
      <c r="I211">
        <v>0.32500000000000001</v>
      </c>
      <c r="J211">
        <f t="shared" si="17"/>
        <v>0.76603119584055468</v>
      </c>
      <c r="K211">
        <f t="shared" si="15"/>
        <v>0.49419568822553894</v>
      </c>
      <c r="L211">
        <f t="shared" si="16"/>
        <v>0.6736242884250474</v>
      </c>
      <c r="M211">
        <f t="shared" si="18"/>
        <v>0.54530201342281881</v>
      </c>
      <c r="N211" s="20"/>
      <c r="P211" s="37"/>
      <c r="Q211" s="38"/>
      <c r="R211" s="38"/>
      <c r="S211" s="38"/>
      <c r="T211" s="38"/>
      <c r="U211" s="39"/>
      <c r="V211" s="39"/>
      <c r="AD211" s="37"/>
      <c r="AE211" s="37"/>
      <c r="AF211" s="37"/>
      <c r="AG211" s="37"/>
    </row>
    <row r="212" spans="3:33" x14ac:dyDescent="0.35">
      <c r="C212" s="7">
        <f t="shared" si="19"/>
        <v>17.333333333333357</v>
      </c>
      <c r="D212" s="16">
        <v>0</v>
      </c>
      <c r="E212" s="16">
        <v>0</v>
      </c>
      <c r="F212">
        <v>0.442</v>
      </c>
      <c r="G212">
        <v>0.29799999999999999</v>
      </c>
      <c r="H212">
        <v>0.35499999999999998</v>
      </c>
      <c r="I212">
        <v>0.32500000000000001</v>
      </c>
      <c r="J212">
        <f t="shared" si="17"/>
        <v>0.76603119584055468</v>
      </c>
      <c r="K212">
        <f t="shared" si="15"/>
        <v>0.49419568822553894</v>
      </c>
      <c r="L212">
        <f t="shared" si="16"/>
        <v>0.6736242884250474</v>
      </c>
      <c r="M212">
        <f t="shared" si="18"/>
        <v>0.54530201342281881</v>
      </c>
      <c r="N212" s="20"/>
      <c r="P212" s="37"/>
      <c r="Q212" s="38"/>
      <c r="R212" s="38"/>
      <c r="S212" s="38"/>
      <c r="T212" s="38"/>
      <c r="U212" s="39"/>
      <c r="V212" s="39"/>
      <c r="AD212" s="37"/>
      <c r="AE212" s="37"/>
      <c r="AF212" s="37"/>
      <c r="AG212" s="37"/>
    </row>
    <row r="213" spans="3:33" x14ac:dyDescent="0.35">
      <c r="C213" s="7">
        <f t="shared" si="19"/>
        <v>17.416666666666689</v>
      </c>
      <c r="D213" s="16">
        <v>0</v>
      </c>
      <c r="E213" s="16">
        <v>0</v>
      </c>
      <c r="F213">
        <v>0.442</v>
      </c>
      <c r="G213">
        <v>0.29799999999999999</v>
      </c>
      <c r="H213">
        <v>0.35499999999999998</v>
      </c>
      <c r="I213">
        <v>0.32500000000000001</v>
      </c>
      <c r="J213">
        <f t="shared" si="17"/>
        <v>0.76603119584055468</v>
      </c>
      <c r="K213">
        <f t="shared" si="15"/>
        <v>0.49419568822553894</v>
      </c>
      <c r="L213">
        <f t="shared" si="16"/>
        <v>0.6736242884250474</v>
      </c>
      <c r="M213">
        <f t="shared" si="18"/>
        <v>0.54530201342281881</v>
      </c>
      <c r="N213" s="20"/>
      <c r="P213" s="37"/>
      <c r="Q213" s="38"/>
      <c r="R213" s="38"/>
      <c r="S213" s="38"/>
      <c r="T213" s="38"/>
      <c r="U213" s="39"/>
      <c r="V213" s="39"/>
      <c r="AD213" s="37"/>
      <c r="AE213" s="37"/>
      <c r="AF213" s="37"/>
      <c r="AG213" s="37"/>
    </row>
    <row r="214" spans="3:33" x14ac:dyDescent="0.35">
      <c r="C214" s="7">
        <f t="shared" si="19"/>
        <v>17.500000000000021</v>
      </c>
      <c r="D214" s="16">
        <v>0</v>
      </c>
      <c r="E214" s="16">
        <v>0</v>
      </c>
      <c r="F214">
        <v>0.442</v>
      </c>
      <c r="G214">
        <v>0.29699999999999999</v>
      </c>
      <c r="H214">
        <v>0.35399999999999998</v>
      </c>
      <c r="I214">
        <v>0.32500000000000001</v>
      </c>
      <c r="J214">
        <f t="shared" si="17"/>
        <v>0.76603119584055468</v>
      </c>
      <c r="K214">
        <f t="shared" si="15"/>
        <v>0.4925373134328358</v>
      </c>
      <c r="L214">
        <f t="shared" si="16"/>
        <v>0.67172675521821623</v>
      </c>
      <c r="M214">
        <f t="shared" si="18"/>
        <v>0.54530201342281881</v>
      </c>
      <c r="N214" s="20"/>
      <c r="P214" s="37"/>
      <c r="Q214" s="38"/>
      <c r="R214" s="38"/>
      <c r="S214" s="38"/>
      <c r="T214" s="38"/>
      <c r="U214" s="39"/>
      <c r="V214" s="39"/>
      <c r="AD214" s="37"/>
      <c r="AE214" s="37"/>
      <c r="AF214" s="37"/>
      <c r="AG214" s="37"/>
    </row>
    <row r="215" spans="3:33" x14ac:dyDescent="0.35">
      <c r="C215" s="7">
        <f t="shared" si="19"/>
        <v>17.583333333333353</v>
      </c>
      <c r="D215" s="16">
        <v>0</v>
      </c>
      <c r="E215" s="16">
        <v>0</v>
      </c>
      <c r="F215">
        <v>0.442</v>
      </c>
      <c r="G215">
        <v>0.29699999999999999</v>
      </c>
      <c r="H215">
        <v>0.35399999999999998</v>
      </c>
      <c r="I215">
        <v>0.32600000000000001</v>
      </c>
      <c r="J215">
        <f t="shared" si="17"/>
        <v>0.76603119584055468</v>
      </c>
      <c r="K215">
        <f t="shared" si="15"/>
        <v>0.4925373134328358</v>
      </c>
      <c r="L215">
        <f t="shared" si="16"/>
        <v>0.67172675521821623</v>
      </c>
      <c r="M215">
        <f t="shared" si="18"/>
        <v>0.54697986577181212</v>
      </c>
      <c r="N215" s="20"/>
      <c r="P215" s="37"/>
      <c r="Q215" s="38"/>
      <c r="R215" s="38"/>
      <c r="S215" s="38"/>
      <c r="T215" s="38"/>
      <c r="U215" s="39"/>
      <c r="V215" s="39"/>
      <c r="AD215" s="37"/>
      <c r="AE215" s="37"/>
      <c r="AF215" s="37"/>
      <c r="AG215" s="37"/>
    </row>
    <row r="216" spans="3:33" x14ac:dyDescent="0.35">
      <c r="C216" s="7">
        <f t="shared" si="19"/>
        <v>17.666666666666686</v>
      </c>
      <c r="D216" s="16">
        <v>0</v>
      </c>
      <c r="E216" s="16">
        <v>0</v>
      </c>
      <c r="F216">
        <v>0.442</v>
      </c>
      <c r="G216">
        <v>0.29699999999999999</v>
      </c>
      <c r="H216">
        <v>0.35399999999999998</v>
      </c>
      <c r="I216">
        <v>0.32600000000000001</v>
      </c>
      <c r="J216">
        <f t="shared" si="17"/>
        <v>0.76603119584055468</v>
      </c>
      <c r="K216">
        <f t="shared" si="15"/>
        <v>0.4925373134328358</v>
      </c>
      <c r="L216">
        <f t="shared" si="16"/>
        <v>0.67172675521821623</v>
      </c>
      <c r="M216">
        <f t="shared" si="18"/>
        <v>0.54697986577181212</v>
      </c>
      <c r="N216" s="20"/>
      <c r="P216" s="37"/>
      <c r="Q216" s="38"/>
      <c r="R216" s="38"/>
      <c r="S216" s="38"/>
      <c r="T216" s="38"/>
      <c r="U216" s="39"/>
      <c r="V216" s="39"/>
      <c r="AD216" s="37"/>
      <c r="AE216" s="37"/>
      <c r="AF216" s="37"/>
      <c r="AG216" s="37"/>
    </row>
    <row r="217" spans="3:33" x14ac:dyDescent="0.35">
      <c r="C217" s="7">
        <f t="shared" si="19"/>
        <v>17.750000000000018</v>
      </c>
      <c r="D217" s="16">
        <v>0</v>
      </c>
      <c r="E217" s="16">
        <v>0</v>
      </c>
      <c r="F217">
        <v>0.442</v>
      </c>
      <c r="G217">
        <v>0.29699999999999999</v>
      </c>
      <c r="H217">
        <v>0.35399999999999998</v>
      </c>
      <c r="I217">
        <v>0.32600000000000001</v>
      </c>
      <c r="J217">
        <f t="shared" si="17"/>
        <v>0.76603119584055468</v>
      </c>
      <c r="K217">
        <f t="shared" si="15"/>
        <v>0.4925373134328358</v>
      </c>
      <c r="L217">
        <f t="shared" si="16"/>
        <v>0.67172675521821623</v>
      </c>
      <c r="M217">
        <f t="shared" si="18"/>
        <v>0.54697986577181212</v>
      </c>
      <c r="N217" s="20"/>
      <c r="P217" s="37"/>
      <c r="Q217" s="38"/>
      <c r="R217" s="38"/>
      <c r="S217" s="38"/>
      <c r="T217" s="38"/>
      <c r="U217" s="39"/>
      <c r="V217" s="39"/>
      <c r="AD217" s="37"/>
      <c r="AE217" s="37"/>
      <c r="AF217" s="37"/>
      <c r="AG217" s="37"/>
    </row>
    <row r="218" spans="3:33" x14ac:dyDescent="0.35">
      <c r="C218" s="7">
        <f t="shared" si="19"/>
        <v>17.83333333333335</v>
      </c>
      <c r="D218" s="16">
        <v>0</v>
      </c>
      <c r="E218" s="16">
        <v>0</v>
      </c>
      <c r="F218">
        <v>0.442</v>
      </c>
      <c r="G218">
        <v>0.29699999999999999</v>
      </c>
      <c r="H218">
        <v>0.35399999999999998</v>
      </c>
      <c r="I218">
        <v>0.32600000000000001</v>
      </c>
      <c r="J218">
        <f t="shared" si="17"/>
        <v>0.76603119584055468</v>
      </c>
      <c r="K218">
        <f t="shared" si="15"/>
        <v>0.4925373134328358</v>
      </c>
      <c r="L218">
        <f t="shared" si="16"/>
        <v>0.67172675521821623</v>
      </c>
      <c r="M218">
        <f t="shared" si="18"/>
        <v>0.54697986577181212</v>
      </c>
      <c r="N218" s="20"/>
      <c r="P218" s="37"/>
      <c r="Q218" s="38"/>
      <c r="R218" s="38"/>
      <c r="S218" s="38"/>
      <c r="T218" s="38"/>
      <c r="U218" s="39"/>
      <c r="V218" s="39"/>
      <c r="AD218" s="37"/>
      <c r="AE218" s="37"/>
      <c r="AF218" s="37"/>
      <c r="AG218" s="37"/>
    </row>
    <row r="219" spans="3:33" x14ac:dyDescent="0.35">
      <c r="C219" s="7">
        <f t="shared" si="19"/>
        <v>17.916666666666682</v>
      </c>
      <c r="D219" s="16">
        <v>0</v>
      </c>
      <c r="E219" s="16">
        <v>0</v>
      </c>
      <c r="F219">
        <v>0.442</v>
      </c>
      <c r="G219">
        <v>0.29699999999999999</v>
      </c>
      <c r="H219">
        <v>0.35399999999999998</v>
      </c>
      <c r="I219">
        <v>0.32600000000000001</v>
      </c>
      <c r="J219">
        <f t="shared" si="17"/>
        <v>0.76603119584055468</v>
      </c>
      <c r="K219">
        <f t="shared" si="15"/>
        <v>0.4925373134328358</v>
      </c>
      <c r="L219">
        <f t="shared" si="16"/>
        <v>0.67172675521821623</v>
      </c>
      <c r="M219">
        <f t="shared" si="18"/>
        <v>0.54697986577181212</v>
      </c>
      <c r="N219" s="20"/>
      <c r="P219" s="37"/>
      <c r="Q219" s="38"/>
      <c r="R219" s="38"/>
      <c r="S219" s="38"/>
      <c r="T219" s="38"/>
      <c r="U219" s="39"/>
      <c r="V219" s="39"/>
      <c r="AD219" s="37"/>
      <c r="AE219" s="37"/>
      <c r="AF219" s="37"/>
      <c r="AG219" s="37"/>
    </row>
    <row r="220" spans="3:33" x14ac:dyDescent="0.35">
      <c r="C220" s="7">
        <f t="shared" si="19"/>
        <v>18.000000000000014</v>
      </c>
      <c r="D220" s="16">
        <v>0</v>
      </c>
      <c r="E220" s="16">
        <v>0</v>
      </c>
      <c r="F220">
        <v>0.442</v>
      </c>
      <c r="G220">
        <v>0.29699999999999999</v>
      </c>
      <c r="H220">
        <v>0.35399999999999998</v>
      </c>
      <c r="I220">
        <v>0.32600000000000001</v>
      </c>
      <c r="J220">
        <f t="shared" si="17"/>
        <v>0.76603119584055468</v>
      </c>
      <c r="K220">
        <f t="shared" si="15"/>
        <v>0.4925373134328358</v>
      </c>
      <c r="L220">
        <f t="shared" si="16"/>
        <v>0.67172675521821623</v>
      </c>
      <c r="M220">
        <f t="shared" si="18"/>
        <v>0.54697986577181212</v>
      </c>
      <c r="N220" s="20"/>
      <c r="P220" s="37"/>
      <c r="Q220" s="38"/>
      <c r="R220" s="38"/>
      <c r="S220" s="38"/>
      <c r="T220" s="38"/>
      <c r="U220" s="39"/>
      <c r="V220" s="39"/>
      <c r="AD220" s="37"/>
      <c r="AE220" s="37"/>
      <c r="AF220" s="37"/>
      <c r="AG220" s="37"/>
    </row>
    <row r="221" spans="3:33" x14ac:dyDescent="0.35">
      <c r="C221" s="7">
        <f t="shared" si="19"/>
        <v>18.083333333333346</v>
      </c>
      <c r="D221" s="16">
        <v>0</v>
      </c>
      <c r="E221" s="16">
        <v>0</v>
      </c>
      <c r="F221">
        <v>0.442</v>
      </c>
      <c r="G221">
        <v>0.29699999999999999</v>
      </c>
      <c r="H221">
        <v>0.35399999999999998</v>
      </c>
      <c r="I221">
        <v>0.32600000000000001</v>
      </c>
      <c r="J221">
        <f t="shared" si="17"/>
        <v>0.76603119584055468</v>
      </c>
      <c r="K221">
        <f t="shared" si="15"/>
        <v>0.4925373134328358</v>
      </c>
      <c r="L221">
        <f t="shared" si="16"/>
        <v>0.67172675521821623</v>
      </c>
      <c r="M221">
        <f t="shared" si="18"/>
        <v>0.54697986577181212</v>
      </c>
      <c r="N221" s="20"/>
      <c r="P221" s="37"/>
      <c r="Q221" s="38"/>
      <c r="R221" s="38"/>
      <c r="S221" s="38"/>
      <c r="T221" s="38"/>
      <c r="U221" s="39"/>
      <c r="V221" s="39"/>
      <c r="AD221" s="37"/>
      <c r="AE221" s="37"/>
      <c r="AF221" s="37"/>
      <c r="AG221" s="37"/>
    </row>
    <row r="222" spans="3:33" x14ac:dyDescent="0.35">
      <c r="C222" s="7">
        <f t="shared" si="19"/>
        <v>18.166666666666679</v>
      </c>
      <c r="D222" s="16">
        <v>0</v>
      </c>
      <c r="E222" s="16">
        <v>0</v>
      </c>
      <c r="F222">
        <v>0.442</v>
      </c>
      <c r="G222">
        <v>0.29699999999999999</v>
      </c>
      <c r="H222">
        <v>0.35399999999999998</v>
      </c>
      <c r="I222">
        <v>0.32600000000000001</v>
      </c>
      <c r="J222">
        <f t="shared" si="17"/>
        <v>0.76603119584055468</v>
      </c>
      <c r="K222">
        <f t="shared" si="15"/>
        <v>0.4925373134328358</v>
      </c>
      <c r="L222">
        <f t="shared" si="16"/>
        <v>0.67172675521821623</v>
      </c>
      <c r="M222">
        <f t="shared" si="18"/>
        <v>0.54697986577181212</v>
      </c>
      <c r="N222" s="20"/>
      <c r="P222" s="37"/>
      <c r="Q222" s="38"/>
      <c r="R222" s="38"/>
      <c r="S222" s="38"/>
      <c r="T222" s="38"/>
      <c r="U222" s="39"/>
      <c r="V222" s="39"/>
      <c r="AD222" s="37"/>
      <c r="AE222" s="37"/>
      <c r="AF222" s="37"/>
      <c r="AG222" s="37"/>
    </row>
    <row r="223" spans="3:33" x14ac:dyDescent="0.35">
      <c r="C223" s="7">
        <f t="shared" si="19"/>
        <v>18.250000000000011</v>
      </c>
      <c r="D223" s="16">
        <v>0</v>
      </c>
      <c r="E223" s="16">
        <v>0</v>
      </c>
      <c r="F223">
        <v>0.442</v>
      </c>
      <c r="G223">
        <v>0.29699999999999999</v>
      </c>
      <c r="H223">
        <v>0.35399999999999998</v>
      </c>
      <c r="I223">
        <v>0.32600000000000001</v>
      </c>
      <c r="J223">
        <f t="shared" si="17"/>
        <v>0.76603119584055468</v>
      </c>
      <c r="K223">
        <f t="shared" si="15"/>
        <v>0.4925373134328358</v>
      </c>
      <c r="L223">
        <f t="shared" si="16"/>
        <v>0.67172675521821623</v>
      </c>
      <c r="M223">
        <f t="shared" si="18"/>
        <v>0.54697986577181212</v>
      </c>
      <c r="N223" s="20"/>
      <c r="P223" s="37"/>
      <c r="Q223" s="38"/>
      <c r="R223" s="38"/>
      <c r="S223" s="38"/>
      <c r="T223" s="38"/>
      <c r="U223" s="39"/>
      <c r="V223" s="39"/>
      <c r="AD223" s="37"/>
      <c r="AE223" s="37"/>
      <c r="AF223" s="37"/>
      <c r="AG223" s="37"/>
    </row>
    <row r="224" spans="3:33" x14ac:dyDescent="0.35">
      <c r="C224" s="7">
        <f t="shared" si="19"/>
        <v>18.333333333333343</v>
      </c>
      <c r="D224" s="16">
        <v>0</v>
      </c>
      <c r="E224" s="16">
        <v>0</v>
      </c>
      <c r="F224">
        <v>0.442</v>
      </c>
      <c r="G224">
        <v>0.29699999999999999</v>
      </c>
      <c r="H224">
        <v>0.35399999999999998</v>
      </c>
      <c r="I224">
        <v>0.32600000000000001</v>
      </c>
      <c r="J224">
        <f t="shared" si="17"/>
        <v>0.76603119584055468</v>
      </c>
      <c r="K224">
        <f t="shared" si="15"/>
        <v>0.4925373134328358</v>
      </c>
      <c r="L224">
        <f t="shared" si="16"/>
        <v>0.67172675521821623</v>
      </c>
      <c r="M224">
        <f t="shared" si="18"/>
        <v>0.54697986577181212</v>
      </c>
      <c r="N224" s="20"/>
      <c r="P224" s="37"/>
      <c r="Q224" s="38"/>
      <c r="R224" s="38"/>
      <c r="S224" s="38"/>
      <c r="T224" s="38"/>
      <c r="U224" s="39"/>
      <c r="V224" s="39"/>
      <c r="AD224" s="37"/>
      <c r="AE224" s="37"/>
      <c r="AF224" s="37"/>
      <c r="AG224" s="37"/>
    </row>
    <row r="225" spans="3:33" x14ac:dyDescent="0.35">
      <c r="C225" s="7">
        <f t="shared" si="19"/>
        <v>18.416666666666675</v>
      </c>
      <c r="D225" s="16">
        <v>0</v>
      </c>
      <c r="E225" s="16">
        <v>0</v>
      </c>
      <c r="F225">
        <v>0.442</v>
      </c>
      <c r="G225">
        <v>0.29699999999999999</v>
      </c>
      <c r="H225">
        <v>0.35399999999999998</v>
      </c>
      <c r="I225">
        <v>0.32600000000000001</v>
      </c>
      <c r="J225">
        <f t="shared" si="17"/>
        <v>0.76603119584055468</v>
      </c>
      <c r="K225">
        <f t="shared" si="15"/>
        <v>0.4925373134328358</v>
      </c>
      <c r="L225">
        <f t="shared" si="16"/>
        <v>0.67172675521821623</v>
      </c>
      <c r="M225">
        <f t="shared" si="18"/>
        <v>0.54697986577181212</v>
      </c>
      <c r="N225" s="20"/>
      <c r="P225" s="37"/>
      <c r="Q225" s="38"/>
      <c r="R225" s="38"/>
      <c r="S225" s="38"/>
      <c r="T225" s="38"/>
      <c r="U225" s="39"/>
      <c r="V225" s="39"/>
      <c r="AD225" s="37"/>
      <c r="AE225" s="37"/>
      <c r="AF225" s="37"/>
      <c r="AG225" s="37"/>
    </row>
    <row r="226" spans="3:33" x14ac:dyDescent="0.35">
      <c r="C226" s="7">
        <f t="shared" si="19"/>
        <v>18.500000000000007</v>
      </c>
      <c r="D226" s="16">
        <v>0</v>
      </c>
      <c r="E226" s="16">
        <v>0</v>
      </c>
      <c r="F226">
        <v>0.442</v>
      </c>
      <c r="G226">
        <v>0.29699999999999999</v>
      </c>
      <c r="H226">
        <v>0.35299999999999998</v>
      </c>
      <c r="I226">
        <v>0.32600000000000001</v>
      </c>
      <c r="J226">
        <f t="shared" si="17"/>
        <v>0.76603119584055468</v>
      </c>
      <c r="K226">
        <f t="shared" si="15"/>
        <v>0.4925373134328358</v>
      </c>
      <c r="L226">
        <f t="shared" si="16"/>
        <v>0.66982922201138517</v>
      </c>
      <c r="M226">
        <f t="shared" si="18"/>
        <v>0.54697986577181212</v>
      </c>
      <c r="N226" s="20"/>
      <c r="P226" s="37"/>
      <c r="Q226" s="38"/>
      <c r="R226" s="38"/>
      <c r="S226" s="38"/>
      <c r="T226" s="38"/>
      <c r="U226" s="39"/>
      <c r="V226" s="39"/>
      <c r="AD226" s="37"/>
      <c r="AE226" s="37"/>
      <c r="AF226" s="37"/>
      <c r="AG226" s="37"/>
    </row>
    <row r="227" spans="3:33" x14ac:dyDescent="0.35">
      <c r="C227" s="7">
        <f t="shared" si="19"/>
        <v>18.583333333333339</v>
      </c>
      <c r="D227" s="16">
        <v>0</v>
      </c>
      <c r="E227" s="16">
        <v>0</v>
      </c>
      <c r="F227">
        <v>0.442</v>
      </c>
      <c r="G227">
        <v>0.29699999999999999</v>
      </c>
      <c r="H227">
        <v>0.35299999999999998</v>
      </c>
      <c r="I227">
        <v>0.32700000000000001</v>
      </c>
      <c r="J227">
        <f t="shared" si="17"/>
        <v>0.76603119584055468</v>
      </c>
      <c r="K227">
        <f t="shared" si="15"/>
        <v>0.4925373134328358</v>
      </c>
      <c r="L227">
        <f t="shared" si="16"/>
        <v>0.66982922201138517</v>
      </c>
      <c r="M227">
        <f t="shared" si="18"/>
        <v>0.54865771812080544</v>
      </c>
      <c r="N227" s="20"/>
      <c r="P227" s="37"/>
      <c r="Q227" s="38"/>
      <c r="R227" s="38"/>
      <c r="S227" s="38"/>
      <c r="T227" s="38"/>
      <c r="U227" s="39"/>
      <c r="V227" s="39"/>
      <c r="AD227" s="37"/>
      <c r="AE227" s="37"/>
      <c r="AF227" s="37"/>
      <c r="AG227" s="37"/>
    </row>
    <row r="228" spans="3:33" x14ac:dyDescent="0.35">
      <c r="C228" s="7">
        <f t="shared" si="19"/>
        <v>18.666666666666671</v>
      </c>
      <c r="D228" s="16">
        <v>0</v>
      </c>
      <c r="E228" s="16">
        <v>0</v>
      </c>
      <c r="F228">
        <v>0.442</v>
      </c>
      <c r="G228">
        <v>0.29699999999999999</v>
      </c>
      <c r="H228">
        <v>0.35299999999999998</v>
      </c>
      <c r="I228">
        <v>0.32700000000000001</v>
      </c>
      <c r="J228">
        <f t="shared" si="17"/>
        <v>0.76603119584055468</v>
      </c>
      <c r="K228">
        <f t="shared" si="15"/>
        <v>0.4925373134328358</v>
      </c>
      <c r="L228">
        <f t="shared" si="16"/>
        <v>0.66982922201138517</v>
      </c>
      <c r="M228">
        <f t="shared" si="18"/>
        <v>0.54865771812080544</v>
      </c>
      <c r="N228" s="20"/>
      <c r="P228" s="37"/>
      <c r="Q228" s="38"/>
      <c r="R228" s="38"/>
      <c r="S228" s="38"/>
      <c r="T228" s="38"/>
      <c r="U228" s="39"/>
      <c r="V228" s="39"/>
      <c r="AD228" s="37"/>
      <c r="AE228" s="37"/>
      <c r="AF228" s="37"/>
      <c r="AG228" s="37"/>
    </row>
    <row r="229" spans="3:33" x14ac:dyDescent="0.35">
      <c r="C229" s="7">
        <f t="shared" si="19"/>
        <v>18.750000000000004</v>
      </c>
      <c r="D229" s="16">
        <v>0</v>
      </c>
      <c r="E229" s="16">
        <v>0</v>
      </c>
      <c r="F229">
        <v>0.442</v>
      </c>
      <c r="G229">
        <v>0.29599999999999999</v>
      </c>
      <c r="H229">
        <v>0.35299999999999998</v>
      </c>
      <c r="I229">
        <v>0.32700000000000001</v>
      </c>
      <c r="J229">
        <f t="shared" si="17"/>
        <v>0.76603119584055468</v>
      </c>
      <c r="K229">
        <f t="shared" si="15"/>
        <v>0.49087893864013266</v>
      </c>
      <c r="L229">
        <f t="shared" si="16"/>
        <v>0.66982922201138517</v>
      </c>
      <c r="M229">
        <f t="shared" si="18"/>
        <v>0.54865771812080544</v>
      </c>
      <c r="N229" s="20"/>
      <c r="P229" s="37"/>
      <c r="Q229" s="38"/>
      <c r="R229" s="38"/>
      <c r="S229" s="38"/>
      <c r="T229" s="38"/>
      <c r="U229" s="39"/>
      <c r="V229" s="39"/>
      <c r="AD229" s="37"/>
      <c r="AE229" s="37"/>
      <c r="AF229" s="37"/>
      <c r="AG229" s="37"/>
    </row>
    <row r="230" spans="3:33" x14ac:dyDescent="0.35">
      <c r="C230" s="7">
        <f t="shared" si="19"/>
        <v>18.833333333333336</v>
      </c>
      <c r="D230" s="16">
        <v>0</v>
      </c>
      <c r="E230" s="16">
        <v>0</v>
      </c>
      <c r="F230">
        <v>0.442</v>
      </c>
      <c r="G230">
        <v>0.29599999999999999</v>
      </c>
      <c r="H230">
        <v>0.35299999999999998</v>
      </c>
      <c r="I230">
        <v>0.32700000000000001</v>
      </c>
      <c r="J230">
        <f t="shared" si="17"/>
        <v>0.76603119584055468</v>
      </c>
      <c r="K230">
        <f t="shared" si="15"/>
        <v>0.49087893864013266</v>
      </c>
      <c r="L230">
        <f t="shared" si="16"/>
        <v>0.66982922201138517</v>
      </c>
      <c r="M230">
        <f t="shared" si="18"/>
        <v>0.54865771812080544</v>
      </c>
      <c r="N230" s="20"/>
      <c r="P230" s="37"/>
      <c r="Q230" s="38"/>
      <c r="R230" s="38"/>
      <c r="S230" s="38"/>
      <c r="T230" s="38"/>
      <c r="U230" s="39"/>
      <c r="V230" s="39"/>
      <c r="AD230" s="37"/>
      <c r="AE230" s="37"/>
      <c r="AF230" s="37"/>
      <c r="AG230" s="37"/>
    </row>
    <row r="231" spans="3:33" x14ac:dyDescent="0.35">
      <c r="C231" s="7">
        <f t="shared" si="19"/>
        <v>18.916666666666668</v>
      </c>
      <c r="D231" s="16">
        <v>0</v>
      </c>
      <c r="E231" s="16">
        <v>0</v>
      </c>
      <c r="F231">
        <v>0.442</v>
      </c>
      <c r="G231">
        <v>0.29599999999999999</v>
      </c>
      <c r="H231">
        <v>0.35299999999999998</v>
      </c>
      <c r="I231">
        <v>0.32700000000000001</v>
      </c>
      <c r="J231">
        <f t="shared" si="17"/>
        <v>0.76603119584055468</v>
      </c>
      <c r="K231">
        <f t="shared" si="15"/>
        <v>0.49087893864013266</v>
      </c>
      <c r="L231">
        <f t="shared" si="16"/>
        <v>0.66982922201138517</v>
      </c>
      <c r="M231">
        <f t="shared" si="18"/>
        <v>0.54865771812080544</v>
      </c>
      <c r="N231" s="20"/>
      <c r="P231" s="37"/>
      <c r="Q231" s="38"/>
      <c r="R231" s="38"/>
      <c r="S231" s="38"/>
      <c r="T231" s="38"/>
      <c r="U231" s="39"/>
      <c r="V231" s="39"/>
      <c r="AD231" s="37"/>
      <c r="AE231" s="37"/>
      <c r="AF231" s="37"/>
      <c r="AG231" s="37"/>
    </row>
    <row r="232" spans="3:33" x14ac:dyDescent="0.35">
      <c r="C232" s="7">
        <f t="shared" si="19"/>
        <v>19</v>
      </c>
      <c r="D232" s="16">
        <v>0</v>
      </c>
      <c r="E232" s="16">
        <v>0</v>
      </c>
      <c r="F232">
        <v>0.442</v>
      </c>
      <c r="G232">
        <v>0.29599999999999999</v>
      </c>
      <c r="H232">
        <v>0.35299999999999998</v>
      </c>
      <c r="I232">
        <v>0.32700000000000001</v>
      </c>
      <c r="J232">
        <f t="shared" si="17"/>
        <v>0.76603119584055468</v>
      </c>
      <c r="K232">
        <f t="shared" si="15"/>
        <v>0.49087893864013266</v>
      </c>
      <c r="L232">
        <f t="shared" si="16"/>
        <v>0.66982922201138517</v>
      </c>
      <c r="M232">
        <f t="shared" si="18"/>
        <v>0.54865771812080544</v>
      </c>
      <c r="N232" s="20"/>
      <c r="P232" s="37"/>
      <c r="Q232" s="38"/>
      <c r="R232" s="38"/>
      <c r="S232" s="38"/>
      <c r="T232" s="38"/>
      <c r="U232" s="39"/>
      <c r="V232" s="39"/>
      <c r="AD232" s="37"/>
      <c r="AE232" s="37"/>
      <c r="AF232" s="37"/>
      <c r="AG232" s="37"/>
    </row>
    <row r="233" spans="3:33" x14ac:dyDescent="0.35">
      <c r="C233" s="7">
        <f t="shared" si="19"/>
        <v>19.083333333333332</v>
      </c>
      <c r="D233" s="16">
        <v>0</v>
      </c>
      <c r="E233" s="16">
        <v>0</v>
      </c>
      <c r="F233">
        <v>0.442</v>
      </c>
      <c r="G233">
        <v>0.29599999999999999</v>
      </c>
      <c r="H233">
        <v>0.35299999999999998</v>
      </c>
      <c r="I233">
        <v>0.32700000000000001</v>
      </c>
      <c r="J233">
        <f t="shared" si="17"/>
        <v>0.76603119584055468</v>
      </c>
      <c r="K233">
        <f t="shared" si="15"/>
        <v>0.49087893864013266</v>
      </c>
      <c r="L233">
        <f t="shared" si="16"/>
        <v>0.66982922201138517</v>
      </c>
      <c r="M233">
        <f t="shared" si="18"/>
        <v>0.54865771812080544</v>
      </c>
      <c r="N233" s="20"/>
      <c r="P233" s="37"/>
      <c r="Q233" s="38"/>
      <c r="R233" s="38"/>
      <c r="S233" s="38"/>
      <c r="T233" s="38"/>
      <c r="U233" s="39"/>
      <c r="V233" s="39"/>
      <c r="AD233" s="37"/>
      <c r="AE233" s="37"/>
      <c r="AF233" s="37"/>
      <c r="AG233" s="37"/>
    </row>
    <row r="234" spans="3:33" x14ac:dyDescent="0.35">
      <c r="C234" s="7">
        <f t="shared" si="19"/>
        <v>19.166666666666664</v>
      </c>
      <c r="D234" s="16">
        <v>0</v>
      </c>
      <c r="E234" s="16">
        <v>0</v>
      </c>
      <c r="F234">
        <v>0.442</v>
      </c>
      <c r="G234">
        <v>0.29599999999999999</v>
      </c>
      <c r="H234">
        <v>0.35299999999999998</v>
      </c>
      <c r="I234">
        <v>0.32700000000000001</v>
      </c>
      <c r="J234">
        <f t="shared" si="17"/>
        <v>0.76603119584055468</v>
      </c>
      <c r="K234">
        <f t="shared" si="15"/>
        <v>0.49087893864013266</v>
      </c>
      <c r="L234">
        <f t="shared" si="16"/>
        <v>0.66982922201138517</v>
      </c>
      <c r="M234">
        <f t="shared" si="18"/>
        <v>0.54865771812080544</v>
      </c>
      <c r="N234" s="20"/>
      <c r="P234" s="37"/>
      <c r="Q234" s="38"/>
      <c r="R234" s="38"/>
      <c r="S234" s="38"/>
      <c r="T234" s="38"/>
      <c r="U234" s="39"/>
      <c r="V234" s="39"/>
      <c r="AD234" s="37"/>
      <c r="AE234" s="37"/>
      <c r="AF234" s="37"/>
      <c r="AG234" s="37"/>
    </row>
    <row r="235" spans="3:33" x14ac:dyDescent="0.35">
      <c r="C235" s="7">
        <f t="shared" si="19"/>
        <v>19.249999999999996</v>
      </c>
      <c r="D235" s="16">
        <v>0</v>
      </c>
      <c r="E235" s="16">
        <v>0</v>
      </c>
      <c r="F235">
        <v>0.442</v>
      </c>
      <c r="G235">
        <v>0.29599999999999999</v>
      </c>
      <c r="H235">
        <v>0.35299999999999998</v>
      </c>
      <c r="I235">
        <v>0.32700000000000001</v>
      </c>
      <c r="J235">
        <f t="shared" si="17"/>
        <v>0.76603119584055468</v>
      </c>
      <c r="K235">
        <f t="shared" si="15"/>
        <v>0.49087893864013266</v>
      </c>
      <c r="L235">
        <f t="shared" si="16"/>
        <v>0.66982922201138517</v>
      </c>
      <c r="M235">
        <f t="shared" si="18"/>
        <v>0.54865771812080544</v>
      </c>
      <c r="N235" s="20"/>
      <c r="P235" s="37"/>
      <c r="Q235" s="38"/>
      <c r="R235" s="38"/>
      <c r="S235" s="38"/>
      <c r="T235" s="38"/>
      <c r="U235" s="39"/>
      <c r="V235" s="39"/>
      <c r="AD235" s="37"/>
      <c r="AE235" s="37"/>
      <c r="AF235" s="37"/>
      <c r="AG235" s="37"/>
    </row>
    <row r="236" spans="3:33" x14ac:dyDescent="0.35">
      <c r="C236" s="7">
        <f t="shared" si="19"/>
        <v>19.333333333333329</v>
      </c>
      <c r="D236" s="16">
        <v>0</v>
      </c>
      <c r="E236" s="16">
        <v>0</v>
      </c>
      <c r="F236">
        <v>0.442</v>
      </c>
      <c r="G236">
        <v>0.29599999999999999</v>
      </c>
      <c r="H236">
        <v>0.35299999999999998</v>
      </c>
      <c r="I236">
        <v>0.32700000000000001</v>
      </c>
      <c r="J236">
        <f t="shared" si="17"/>
        <v>0.76603119584055468</v>
      </c>
      <c r="K236">
        <f t="shared" si="15"/>
        <v>0.49087893864013266</v>
      </c>
      <c r="L236">
        <f t="shared" si="16"/>
        <v>0.66982922201138517</v>
      </c>
      <c r="M236">
        <f t="shared" si="18"/>
        <v>0.54865771812080544</v>
      </c>
      <c r="N236" s="20"/>
      <c r="P236" s="37"/>
      <c r="Q236" s="38"/>
      <c r="R236" s="38"/>
      <c r="S236" s="38"/>
      <c r="T236" s="38"/>
      <c r="U236" s="39"/>
      <c r="V236" s="39"/>
      <c r="AD236" s="37"/>
      <c r="AE236" s="37"/>
      <c r="AF236" s="37"/>
      <c r="AG236" s="37"/>
    </row>
    <row r="237" spans="3:33" x14ac:dyDescent="0.35">
      <c r="C237" s="7">
        <f t="shared" si="19"/>
        <v>19.416666666666661</v>
      </c>
      <c r="D237" s="16">
        <v>0</v>
      </c>
      <c r="E237" s="16">
        <v>0</v>
      </c>
      <c r="F237">
        <v>0.442</v>
      </c>
      <c r="G237">
        <v>0.29599999999999999</v>
      </c>
      <c r="H237">
        <v>0.35299999999999998</v>
      </c>
      <c r="I237">
        <v>0.32700000000000001</v>
      </c>
      <c r="J237">
        <f t="shared" si="17"/>
        <v>0.76603119584055468</v>
      </c>
      <c r="K237">
        <f t="shared" si="15"/>
        <v>0.49087893864013266</v>
      </c>
      <c r="L237">
        <f t="shared" si="16"/>
        <v>0.66982922201138517</v>
      </c>
      <c r="M237">
        <f t="shared" si="18"/>
        <v>0.54865771812080544</v>
      </c>
      <c r="N237" s="20"/>
      <c r="P237" s="37"/>
      <c r="Q237" s="38"/>
      <c r="R237" s="38"/>
      <c r="S237" s="38"/>
      <c r="T237" s="38"/>
      <c r="U237" s="39"/>
      <c r="V237" s="39"/>
      <c r="AD237" s="37"/>
      <c r="AE237" s="37"/>
      <c r="AF237" s="37"/>
      <c r="AG237" s="37"/>
    </row>
    <row r="238" spans="3:33" x14ac:dyDescent="0.35">
      <c r="C238" s="7">
        <f t="shared" si="19"/>
        <v>19.499999999999993</v>
      </c>
      <c r="D238" s="16">
        <v>0</v>
      </c>
      <c r="E238" s="16">
        <v>0</v>
      </c>
      <c r="F238">
        <v>0.442</v>
      </c>
      <c r="G238">
        <v>0.29599999999999999</v>
      </c>
      <c r="H238">
        <v>0.35299999999999998</v>
      </c>
      <c r="I238">
        <v>0.32700000000000001</v>
      </c>
      <c r="J238">
        <f t="shared" si="17"/>
        <v>0.76603119584055468</v>
      </c>
      <c r="K238">
        <f t="shared" si="15"/>
        <v>0.49087893864013266</v>
      </c>
      <c r="L238">
        <f t="shared" si="16"/>
        <v>0.66982922201138517</v>
      </c>
      <c r="M238">
        <f t="shared" si="18"/>
        <v>0.54865771812080544</v>
      </c>
      <c r="N238" s="20"/>
      <c r="P238" s="37"/>
      <c r="Q238" s="38"/>
      <c r="R238" s="38"/>
      <c r="S238" s="38"/>
      <c r="T238" s="38"/>
      <c r="U238" s="39"/>
      <c r="V238" s="39"/>
      <c r="AD238" s="37"/>
      <c r="AE238" s="37"/>
      <c r="AF238" s="37"/>
      <c r="AG238" s="37"/>
    </row>
    <row r="239" spans="3:33" x14ac:dyDescent="0.35">
      <c r="C239" s="7">
        <f t="shared" si="19"/>
        <v>19.583333333333325</v>
      </c>
      <c r="D239" s="16">
        <v>0</v>
      </c>
      <c r="E239" s="16">
        <v>0</v>
      </c>
      <c r="F239">
        <v>0.442</v>
      </c>
      <c r="G239">
        <v>0.29599999999999999</v>
      </c>
      <c r="H239">
        <v>0.35199999999999998</v>
      </c>
      <c r="I239">
        <v>0.32700000000000001</v>
      </c>
      <c r="J239">
        <f t="shared" si="17"/>
        <v>0.76603119584055468</v>
      </c>
      <c r="K239">
        <f t="shared" si="15"/>
        <v>0.49087893864013266</v>
      </c>
      <c r="L239">
        <f t="shared" si="16"/>
        <v>0.667931688804554</v>
      </c>
      <c r="M239">
        <f t="shared" si="18"/>
        <v>0.54865771812080544</v>
      </c>
      <c r="N239" s="20"/>
      <c r="P239" s="37"/>
      <c r="Q239" s="38"/>
      <c r="R239" s="38"/>
      <c r="S239" s="38"/>
      <c r="T239" s="38"/>
      <c r="U239" s="39"/>
      <c r="V239" s="39"/>
      <c r="AD239" s="37"/>
      <c r="AE239" s="37"/>
      <c r="AF239" s="37"/>
      <c r="AG239" s="37"/>
    </row>
    <row r="240" spans="3:33" x14ac:dyDescent="0.35">
      <c r="C240" s="7">
        <f t="shared" si="19"/>
        <v>19.666666666666657</v>
      </c>
      <c r="D240" s="16">
        <v>0</v>
      </c>
      <c r="E240" s="16">
        <v>0</v>
      </c>
      <c r="F240">
        <v>0.441</v>
      </c>
      <c r="G240">
        <v>0.29599999999999999</v>
      </c>
      <c r="H240">
        <v>0.35199999999999998</v>
      </c>
      <c r="I240">
        <v>0.32700000000000001</v>
      </c>
      <c r="J240">
        <f t="shared" si="17"/>
        <v>0.76429809358752177</v>
      </c>
      <c r="K240">
        <f t="shared" si="15"/>
        <v>0.49087893864013266</v>
      </c>
      <c r="L240">
        <f t="shared" si="16"/>
        <v>0.667931688804554</v>
      </c>
      <c r="M240">
        <f t="shared" si="18"/>
        <v>0.54865771812080544</v>
      </c>
      <c r="N240" s="20"/>
      <c r="P240" s="37"/>
      <c r="Q240" s="38"/>
      <c r="R240" s="38"/>
      <c r="S240" s="38"/>
      <c r="T240" s="38"/>
      <c r="U240" s="39"/>
      <c r="V240" s="39"/>
      <c r="AD240" s="37"/>
      <c r="AE240" s="37"/>
      <c r="AF240" s="37"/>
      <c r="AG240" s="37"/>
    </row>
    <row r="241" spans="2:33" x14ac:dyDescent="0.35">
      <c r="C241" s="7">
        <f t="shared" si="19"/>
        <v>19.749999999999989</v>
      </c>
      <c r="D241" s="16">
        <v>0</v>
      </c>
      <c r="E241" s="16">
        <v>0</v>
      </c>
      <c r="F241">
        <v>0.441</v>
      </c>
      <c r="G241">
        <v>0.29599999999999999</v>
      </c>
      <c r="H241">
        <v>0.35199999999999998</v>
      </c>
      <c r="I241">
        <v>0.32700000000000001</v>
      </c>
      <c r="J241">
        <f t="shared" si="17"/>
        <v>0.76429809358752177</v>
      </c>
      <c r="K241">
        <f t="shared" si="15"/>
        <v>0.49087893864013266</v>
      </c>
      <c r="L241">
        <f t="shared" si="16"/>
        <v>0.667931688804554</v>
      </c>
      <c r="M241">
        <f t="shared" si="18"/>
        <v>0.54865771812080544</v>
      </c>
      <c r="N241" s="20"/>
      <c r="P241" s="37"/>
      <c r="Q241" s="38"/>
      <c r="R241" s="38"/>
      <c r="S241" s="38"/>
      <c r="T241" s="38"/>
      <c r="U241" s="39"/>
      <c r="V241" s="39"/>
      <c r="AD241" s="37"/>
      <c r="AE241" s="37"/>
      <c r="AF241" s="37"/>
      <c r="AG241" s="37"/>
    </row>
    <row r="242" spans="2:33" x14ac:dyDescent="0.35">
      <c r="C242" s="7">
        <f t="shared" si="19"/>
        <v>19.833333333333321</v>
      </c>
      <c r="D242" s="16">
        <v>0</v>
      </c>
      <c r="E242" s="16">
        <v>0</v>
      </c>
      <c r="F242">
        <v>0.441</v>
      </c>
      <c r="G242">
        <v>0.29599999999999999</v>
      </c>
      <c r="H242">
        <v>0.35199999999999998</v>
      </c>
      <c r="I242">
        <v>0.32700000000000001</v>
      </c>
      <c r="J242">
        <f t="shared" si="17"/>
        <v>0.76429809358752177</v>
      </c>
      <c r="K242">
        <f t="shared" si="15"/>
        <v>0.49087893864013266</v>
      </c>
      <c r="L242">
        <f t="shared" si="16"/>
        <v>0.667931688804554</v>
      </c>
      <c r="M242">
        <f t="shared" si="18"/>
        <v>0.54865771812080544</v>
      </c>
      <c r="N242" s="20"/>
      <c r="P242" s="37"/>
      <c r="Q242" s="38"/>
      <c r="R242" s="38"/>
      <c r="S242" s="38"/>
      <c r="T242" s="38"/>
      <c r="U242" s="39"/>
      <c r="V242" s="39"/>
      <c r="AD242" s="37"/>
      <c r="AE242" s="37"/>
      <c r="AF242" s="37"/>
      <c r="AG242" s="37"/>
    </row>
    <row r="243" spans="2:33" x14ac:dyDescent="0.35">
      <c r="C243" s="7">
        <f t="shared" si="19"/>
        <v>19.916666666666654</v>
      </c>
      <c r="D243" s="16">
        <v>0</v>
      </c>
      <c r="E243" s="16">
        <v>0</v>
      </c>
      <c r="F243">
        <v>0.441</v>
      </c>
      <c r="G243">
        <v>0.29599999999999999</v>
      </c>
      <c r="H243">
        <v>0.35199999999999998</v>
      </c>
      <c r="I243">
        <v>0.32700000000000001</v>
      </c>
      <c r="J243">
        <f t="shared" si="17"/>
        <v>0.76429809358752177</v>
      </c>
      <c r="K243">
        <f t="shared" si="15"/>
        <v>0.49087893864013266</v>
      </c>
      <c r="L243">
        <f t="shared" si="16"/>
        <v>0.667931688804554</v>
      </c>
      <c r="M243">
        <f t="shared" si="18"/>
        <v>0.54865771812080544</v>
      </c>
      <c r="N243" s="20"/>
      <c r="P243" s="37"/>
      <c r="Q243" s="38"/>
      <c r="R243" s="38"/>
      <c r="S243" s="38"/>
      <c r="T243" s="38"/>
      <c r="U243" s="39"/>
      <c r="V243" s="39"/>
      <c r="AD243" s="37"/>
      <c r="AE243" s="37"/>
      <c r="AF243" s="37"/>
      <c r="AG243" s="37"/>
    </row>
    <row r="244" spans="2:33" x14ac:dyDescent="0.35">
      <c r="C244" s="7">
        <f t="shared" si="19"/>
        <v>19.999999999999986</v>
      </c>
      <c r="D244" s="16">
        <v>0</v>
      </c>
      <c r="E244" s="16">
        <v>0</v>
      </c>
      <c r="F244">
        <v>0.441</v>
      </c>
      <c r="G244">
        <v>0.29499999999999998</v>
      </c>
      <c r="H244">
        <v>0.35199999999999998</v>
      </c>
      <c r="I244">
        <v>0.32700000000000001</v>
      </c>
      <c r="J244">
        <f t="shared" si="17"/>
        <v>0.76429809358752177</v>
      </c>
      <c r="K244">
        <f t="shared" si="15"/>
        <v>0.48922056384742951</v>
      </c>
      <c r="L244">
        <f t="shared" si="16"/>
        <v>0.667931688804554</v>
      </c>
      <c r="M244">
        <f t="shared" si="18"/>
        <v>0.54865771812080544</v>
      </c>
      <c r="N244" s="20"/>
      <c r="P244" s="37"/>
      <c r="Q244" s="38"/>
      <c r="R244" s="38"/>
      <c r="S244" s="38"/>
      <c r="T244" s="38"/>
      <c r="U244" s="39"/>
      <c r="V244" s="39"/>
      <c r="AD244" s="37"/>
      <c r="AE244" s="37"/>
      <c r="AF244" s="37"/>
      <c r="AG244" s="37"/>
    </row>
    <row r="245" spans="2:33" x14ac:dyDescent="0.35">
      <c r="C245" s="7">
        <f t="shared" si="19"/>
        <v>20.083333333333318</v>
      </c>
      <c r="D245" s="16">
        <v>0</v>
      </c>
      <c r="E245" s="16">
        <v>0</v>
      </c>
      <c r="F245">
        <v>0.441</v>
      </c>
      <c r="G245">
        <v>0.29499999999999998</v>
      </c>
      <c r="H245">
        <v>0.35199999999999998</v>
      </c>
      <c r="I245">
        <v>0.32700000000000001</v>
      </c>
      <c r="J245">
        <f t="shared" si="17"/>
        <v>0.76429809358752177</v>
      </c>
      <c r="K245">
        <f t="shared" si="15"/>
        <v>0.48922056384742951</v>
      </c>
      <c r="L245">
        <f t="shared" si="16"/>
        <v>0.667931688804554</v>
      </c>
      <c r="M245">
        <f t="shared" si="18"/>
        <v>0.54865771812080544</v>
      </c>
      <c r="N245" s="20"/>
      <c r="P245" s="37"/>
      <c r="Q245" s="38"/>
      <c r="R245" s="38"/>
      <c r="S245" s="38"/>
      <c r="T245" s="38"/>
      <c r="U245" s="39"/>
      <c r="V245" s="39"/>
      <c r="AD245" s="37"/>
      <c r="AE245" s="37"/>
      <c r="AF245" s="37"/>
      <c r="AG245" s="37"/>
    </row>
    <row r="246" spans="2:33" x14ac:dyDescent="0.35">
      <c r="C246" s="7">
        <f t="shared" si="19"/>
        <v>20.16666666666665</v>
      </c>
      <c r="D246" s="16">
        <v>0</v>
      </c>
      <c r="E246" s="16">
        <v>0</v>
      </c>
      <c r="F246">
        <v>0.441</v>
      </c>
      <c r="G246">
        <v>0.29499999999999998</v>
      </c>
      <c r="H246">
        <v>0.35199999999999998</v>
      </c>
      <c r="I246">
        <v>0.32800000000000001</v>
      </c>
      <c r="J246">
        <f t="shared" si="17"/>
        <v>0.76429809358752177</v>
      </c>
      <c r="K246">
        <f t="shared" si="15"/>
        <v>0.48922056384742951</v>
      </c>
      <c r="L246">
        <f t="shared" si="16"/>
        <v>0.667931688804554</v>
      </c>
      <c r="M246">
        <f t="shared" si="18"/>
        <v>0.55033557046979875</v>
      </c>
      <c r="N246" s="20"/>
      <c r="P246" s="37"/>
      <c r="Q246" s="38"/>
      <c r="R246" s="38"/>
      <c r="S246" s="38"/>
      <c r="T246" s="38"/>
      <c r="U246" s="39"/>
      <c r="V246" s="39"/>
      <c r="AD246" s="37"/>
      <c r="AE246" s="37"/>
      <c r="AF246" s="37"/>
      <c r="AG246" s="37"/>
    </row>
    <row r="247" spans="2:33" x14ac:dyDescent="0.35">
      <c r="C247" s="7">
        <f t="shared" si="19"/>
        <v>20.249999999999982</v>
      </c>
      <c r="D247" s="16">
        <v>0</v>
      </c>
      <c r="E247" s="16">
        <v>0</v>
      </c>
      <c r="F247">
        <v>0.441</v>
      </c>
      <c r="G247">
        <v>0.29499999999999998</v>
      </c>
      <c r="H247">
        <v>0.35199999999999998</v>
      </c>
      <c r="I247">
        <v>0.32800000000000001</v>
      </c>
      <c r="J247">
        <f t="shared" si="17"/>
        <v>0.76429809358752177</v>
      </c>
      <c r="K247">
        <f t="shared" si="15"/>
        <v>0.48922056384742951</v>
      </c>
      <c r="L247">
        <f t="shared" si="16"/>
        <v>0.667931688804554</v>
      </c>
      <c r="M247">
        <f t="shared" si="18"/>
        <v>0.55033557046979875</v>
      </c>
      <c r="N247" s="20"/>
      <c r="P247" s="37"/>
      <c r="Q247" s="38"/>
      <c r="R247" s="38"/>
      <c r="S247" s="38"/>
      <c r="T247" s="38"/>
      <c r="U247" s="39"/>
      <c r="V247" s="39"/>
      <c r="AD247" s="37"/>
      <c r="AE247" s="37"/>
      <c r="AF247" s="37"/>
      <c r="AG247" s="37"/>
    </row>
    <row r="248" spans="2:33" x14ac:dyDescent="0.35">
      <c r="C248" s="7">
        <f t="shared" si="19"/>
        <v>20.333333333333314</v>
      </c>
      <c r="D248" s="16">
        <v>0</v>
      </c>
      <c r="E248" s="16">
        <v>0</v>
      </c>
      <c r="F248">
        <v>0.441</v>
      </c>
      <c r="G248">
        <v>0.29499999999999998</v>
      </c>
      <c r="H248">
        <v>0.35199999999999998</v>
      </c>
      <c r="I248">
        <v>0.32800000000000001</v>
      </c>
      <c r="J248">
        <f t="shared" si="17"/>
        <v>0.76429809358752177</v>
      </c>
      <c r="K248">
        <f t="shared" si="15"/>
        <v>0.48922056384742951</v>
      </c>
      <c r="L248">
        <f t="shared" si="16"/>
        <v>0.667931688804554</v>
      </c>
      <c r="M248">
        <f t="shared" si="18"/>
        <v>0.55033557046979875</v>
      </c>
      <c r="N248" s="20"/>
      <c r="P248" s="37"/>
      <c r="Q248" s="38"/>
      <c r="R248" s="38"/>
      <c r="S248" s="38"/>
      <c r="T248" s="38"/>
      <c r="U248" s="39"/>
      <c r="V248" s="39"/>
      <c r="AD248" s="37"/>
      <c r="AE248" s="37"/>
      <c r="AF248" s="37"/>
      <c r="AG248" s="37"/>
    </row>
    <row r="249" spans="2:33" x14ac:dyDescent="0.35">
      <c r="C249" s="7">
        <f t="shared" si="19"/>
        <v>20.416666666666647</v>
      </c>
      <c r="D249" s="16">
        <v>0</v>
      </c>
      <c r="E249" s="16">
        <v>0</v>
      </c>
      <c r="F249">
        <v>0.441</v>
      </c>
      <c r="G249">
        <v>0.29499999999999998</v>
      </c>
      <c r="H249">
        <v>0.35199999999999998</v>
      </c>
      <c r="I249">
        <v>0.32800000000000001</v>
      </c>
      <c r="J249">
        <f t="shared" si="17"/>
        <v>0.76429809358752177</v>
      </c>
      <c r="K249">
        <f t="shared" si="15"/>
        <v>0.48922056384742951</v>
      </c>
      <c r="L249">
        <f t="shared" si="16"/>
        <v>0.667931688804554</v>
      </c>
      <c r="M249">
        <f t="shared" si="18"/>
        <v>0.55033557046979875</v>
      </c>
      <c r="N249" s="20"/>
      <c r="P249" s="37"/>
      <c r="Q249" s="38"/>
      <c r="R249" s="38"/>
      <c r="S249" s="38"/>
      <c r="T249" s="38"/>
      <c r="U249" s="39"/>
      <c r="V249" s="39"/>
      <c r="AD249" s="37"/>
      <c r="AE249" s="37"/>
      <c r="AF249" s="37"/>
      <c r="AG249" s="37"/>
    </row>
    <row r="250" spans="2:33" x14ac:dyDescent="0.35">
      <c r="C250" s="7">
        <f t="shared" si="19"/>
        <v>20.499999999999979</v>
      </c>
      <c r="D250" s="16">
        <v>0</v>
      </c>
      <c r="E250" s="16">
        <v>0</v>
      </c>
      <c r="F250">
        <v>0.441</v>
      </c>
      <c r="G250">
        <v>0.29499999999999998</v>
      </c>
      <c r="H250">
        <v>0.35199999999999998</v>
      </c>
      <c r="I250">
        <v>0.32800000000000001</v>
      </c>
      <c r="J250">
        <f t="shared" si="17"/>
        <v>0.76429809358752177</v>
      </c>
      <c r="K250">
        <f t="shared" si="15"/>
        <v>0.48922056384742951</v>
      </c>
      <c r="L250">
        <f t="shared" si="16"/>
        <v>0.667931688804554</v>
      </c>
      <c r="M250">
        <f t="shared" si="18"/>
        <v>0.55033557046979875</v>
      </c>
      <c r="N250" s="20"/>
      <c r="P250" s="37"/>
      <c r="Q250" s="38"/>
      <c r="R250" s="38"/>
      <c r="S250" s="38"/>
      <c r="T250" s="38"/>
      <c r="U250" s="39"/>
      <c r="V250" s="39"/>
      <c r="AD250" s="37"/>
      <c r="AE250" s="37"/>
      <c r="AF250" s="37"/>
      <c r="AG250" s="37"/>
    </row>
    <row r="251" spans="2:33" x14ac:dyDescent="0.35">
      <c r="C251" s="7">
        <f t="shared" si="19"/>
        <v>20.583333333333311</v>
      </c>
      <c r="D251" s="16">
        <v>0</v>
      </c>
      <c r="E251" s="16">
        <v>0</v>
      </c>
      <c r="F251">
        <v>0.441</v>
      </c>
      <c r="G251">
        <v>0.29499999999999998</v>
      </c>
      <c r="H251">
        <v>0.35199999999999998</v>
      </c>
      <c r="I251">
        <v>0.32800000000000001</v>
      </c>
      <c r="J251">
        <f t="shared" si="17"/>
        <v>0.76429809358752177</v>
      </c>
      <c r="K251">
        <f t="shared" si="15"/>
        <v>0.48922056384742951</v>
      </c>
      <c r="L251">
        <f t="shared" si="16"/>
        <v>0.667931688804554</v>
      </c>
      <c r="M251">
        <f t="shared" si="18"/>
        <v>0.55033557046979875</v>
      </c>
      <c r="N251" s="20"/>
      <c r="P251" s="37"/>
      <c r="Q251" s="38"/>
      <c r="R251" s="38"/>
      <c r="S251" s="38"/>
      <c r="T251" s="38"/>
      <c r="U251" s="39"/>
      <c r="V251" s="39"/>
      <c r="AD251" s="37"/>
      <c r="AE251" s="37"/>
      <c r="AF251" s="37"/>
      <c r="AG251" s="37"/>
    </row>
    <row r="252" spans="2:33" x14ac:dyDescent="0.35">
      <c r="C252" s="7">
        <f t="shared" si="19"/>
        <v>20.666666666666643</v>
      </c>
      <c r="D252" s="16">
        <v>0</v>
      </c>
      <c r="E252" s="16">
        <v>0</v>
      </c>
      <c r="F252">
        <v>0.441</v>
      </c>
      <c r="G252">
        <v>0.29499999999999998</v>
      </c>
      <c r="H252">
        <v>0.35199999999999998</v>
      </c>
      <c r="I252">
        <v>0.32800000000000001</v>
      </c>
      <c r="J252">
        <f t="shared" si="17"/>
        <v>0.76429809358752177</v>
      </c>
      <c r="K252">
        <f t="shared" si="15"/>
        <v>0.48922056384742951</v>
      </c>
      <c r="L252">
        <f t="shared" si="16"/>
        <v>0.667931688804554</v>
      </c>
      <c r="M252">
        <f t="shared" si="18"/>
        <v>0.55033557046979875</v>
      </c>
      <c r="N252" s="20"/>
      <c r="P252" s="37"/>
      <c r="Q252" s="38"/>
      <c r="R252" s="38"/>
      <c r="S252" s="38"/>
      <c r="T252" s="38"/>
      <c r="U252" s="39"/>
      <c r="V252" s="39"/>
      <c r="AD252" s="37"/>
      <c r="AE252" s="37"/>
      <c r="AF252" s="37"/>
      <c r="AG252" s="37"/>
    </row>
    <row r="253" spans="2:33" x14ac:dyDescent="0.35">
      <c r="B253" s="17"/>
      <c r="C253" s="18"/>
      <c r="D253" s="19"/>
      <c r="E253" s="18"/>
      <c r="F253"/>
      <c r="G253"/>
      <c r="H253"/>
      <c r="I253"/>
      <c r="J253"/>
      <c r="K253"/>
      <c r="L253"/>
      <c r="M253"/>
      <c r="N253" s="20"/>
      <c r="P253" s="37"/>
      <c r="Q253" s="38"/>
      <c r="R253" s="38"/>
      <c r="S253" s="38"/>
      <c r="T253" s="38"/>
      <c r="U253" s="39"/>
      <c r="V253" s="39"/>
      <c r="AD253" s="37"/>
      <c r="AE253" s="37"/>
      <c r="AF253" s="37"/>
      <c r="AG253" s="37"/>
    </row>
    <row r="254" spans="2:33" x14ac:dyDescent="0.35">
      <c r="B254" s="17"/>
      <c r="C254" s="18"/>
      <c r="D254" s="19"/>
      <c r="E254" s="18"/>
      <c r="F254"/>
      <c r="G254"/>
      <c r="H254"/>
      <c r="I254"/>
      <c r="J254"/>
      <c r="K254"/>
      <c r="L254"/>
      <c r="M254"/>
      <c r="N254" s="20"/>
      <c r="P254" s="37"/>
      <c r="Q254" s="38"/>
      <c r="R254" s="38"/>
      <c r="S254" s="38"/>
      <c r="T254" s="38"/>
      <c r="U254" s="39"/>
      <c r="V254" s="39"/>
      <c r="AD254" s="37"/>
      <c r="AE254" s="37"/>
      <c r="AF254" s="37"/>
      <c r="AG254" s="37"/>
    </row>
    <row r="255" spans="2:33" x14ac:dyDescent="0.35">
      <c r="B255" s="17"/>
      <c r="C255" s="18"/>
      <c r="D255" s="19"/>
      <c r="E255" s="18"/>
      <c r="F255"/>
      <c r="G255"/>
      <c r="H255"/>
      <c r="I255"/>
      <c r="J255"/>
      <c r="K255"/>
      <c r="L255"/>
      <c r="M255"/>
      <c r="N255" s="20"/>
      <c r="P255" s="37"/>
      <c r="Q255" s="38"/>
      <c r="R255" s="38"/>
      <c r="S255" s="38"/>
      <c r="T255" s="38"/>
      <c r="U255" s="39"/>
      <c r="V255" s="39"/>
      <c r="AD255" s="37"/>
      <c r="AE255" s="37"/>
      <c r="AF255" s="37"/>
      <c r="AG255" s="37"/>
    </row>
    <row r="256" spans="2:33" x14ac:dyDescent="0.35">
      <c r="B256" s="17"/>
      <c r="C256" s="18"/>
      <c r="D256" s="19"/>
      <c r="E256" s="18"/>
      <c r="F256"/>
      <c r="G256"/>
      <c r="H256"/>
      <c r="I256"/>
      <c r="J256"/>
      <c r="K256"/>
      <c r="L256"/>
      <c r="M256"/>
      <c r="N256" s="20"/>
      <c r="P256" s="37"/>
      <c r="Q256" s="38"/>
      <c r="R256" s="38"/>
      <c r="S256" s="38"/>
      <c r="T256" s="38"/>
      <c r="U256" s="39"/>
      <c r="V256" s="39"/>
      <c r="AD256" s="37"/>
      <c r="AE256" s="37"/>
      <c r="AF256" s="37"/>
      <c r="AG256" s="37"/>
    </row>
    <row r="257" spans="2:33" x14ac:dyDescent="0.35">
      <c r="B257" s="17"/>
      <c r="C257" s="18"/>
      <c r="D257" s="19"/>
      <c r="E257" s="18"/>
      <c r="F257"/>
      <c r="G257"/>
      <c r="H257"/>
      <c r="I257"/>
      <c r="J257"/>
      <c r="K257"/>
      <c r="L257"/>
      <c r="M257"/>
      <c r="N257" s="20"/>
      <c r="P257" s="37"/>
      <c r="Q257" s="38"/>
      <c r="R257" s="38"/>
      <c r="S257" s="38"/>
      <c r="T257" s="38"/>
      <c r="U257" s="39"/>
      <c r="V257" s="39"/>
      <c r="AD257" s="37"/>
      <c r="AE257" s="37"/>
      <c r="AF257" s="37"/>
      <c r="AG257" s="37"/>
    </row>
    <row r="258" spans="2:33" x14ac:dyDescent="0.35">
      <c r="B258" s="17"/>
      <c r="C258" s="18"/>
      <c r="D258" s="19"/>
      <c r="E258" s="18"/>
      <c r="F258"/>
      <c r="G258"/>
      <c r="H258"/>
      <c r="I258"/>
      <c r="J258"/>
      <c r="K258"/>
      <c r="L258"/>
      <c r="M258"/>
      <c r="N258" s="20"/>
      <c r="P258" s="37"/>
      <c r="Q258" s="38"/>
      <c r="R258" s="38"/>
      <c r="S258" s="38"/>
      <c r="T258" s="38"/>
      <c r="U258" s="39"/>
      <c r="V258" s="39"/>
      <c r="AD258" s="37"/>
      <c r="AE258" s="37"/>
      <c r="AF258" s="37"/>
      <c r="AG258" s="37"/>
    </row>
    <row r="259" spans="2:33" x14ac:dyDescent="0.35">
      <c r="B259" s="17"/>
      <c r="C259" s="18"/>
      <c r="D259" s="19"/>
      <c r="E259" s="18"/>
      <c r="F259"/>
      <c r="G259"/>
      <c r="H259"/>
      <c r="I259"/>
      <c r="J259"/>
      <c r="K259"/>
      <c r="L259"/>
      <c r="M259"/>
      <c r="N259" s="20"/>
      <c r="P259" s="37"/>
      <c r="Q259" s="38"/>
      <c r="R259" s="38"/>
      <c r="S259" s="38"/>
      <c r="T259" s="38"/>
      <c r="U259" s="39"/>
      <c r="V259" s="39"/>
      <c r="AD259" s="37"/>
      <c r="AE259" s="37"/>
      <c r="AF259" s="37"/>
      <c r="AG259" s="37"/>
    </row>
    <row r="260" spans="2:33" x14ac:dyDescent="0.35">
      <c r="B260" s="17"/>
      <c r="C260" s="18"/>
      <c r="D260" s="19"/>
      <c r="E260" s="18"/>
      <c r="F260"/>
      <c r="G260"/>
      <c r="H260"/>
      <c r="I260"/>
      <c r="J260"/>
      <c r="K260"/>
      <c r="L260"/>
      <c r="M260"/>
      <c r="N260" s="20"/>
      <c r="P260" s="37"/>
      <c r="Q260" s="38"/>
      <c r="R260" s="38"/>
      <c r="S260" s="38"/>
      <c r="T260" s="38"/>
      <c r="U260" s="39"/>
      <c r="V260" s="39"/>
      <c r="AD260" s="37"/>
      <c r="AE260" s="37"/>
      <c r="AF260" s="37"/>
      <c r="AG260" s="37"/>
    </row>
    <row r="261" spans="2:33" x14ac:dyDescent="0.35">
      <c r="B261" s="17"/>
      <c r="C261" s="18"/>
      <c r="D261" s="19"/>
      <c r="E261" s="18"/>
      <c r="F261"/>
      <c r="G261"/>
      <c r="H261"/>
      <c r="I261"/>
      <c r="J261"/>
      <c r="K261"/>
      <c r="L261"/>
      <c r="M261"/>
      <c r="N261" s="20"/>
      <c r="P261" s="37"/>
      <c r="Q261" s="38"/>
      <c r="R261" s="38"/>
      <c r="S261" s="38"/>
      <c r="T261" s="38"/>
      <c r="U261" s="39"/>
      <c r="V261" s="39"/>
      <c r="AD261" s="37"/>
      <c r="AE261" s="37"/>
      <c r="AF261" s="37"/>
      <c r="AG261" s="37"/>
    </row>
    <row r="262" spans="2:33" x14ac:dyDescent="0.35">
      <c r="B262" s="17"/>
      <c r="C262" s="18"/>
      <c r="D262" s="19"/>
      <c r="E262" s="18"/>
      <c r="F262"/>
      <c r="G262"/>
      <c r="H262"/>
      <c r="I262"/>
      <c r="J262"/>
      <c r="K262"/>
      <c r="L262"/>
      <c r="M262"/>
      <c r="N262" s="20"/>
      <c r="P262" s="37"/>
      <c r="Q262" s="38"/>
      <c r="R262" s="38"/>
      <c r="S262" s="38"/>
      <c r="T262" s="38"/>
      <c r="U262" s="39"/>
      <c r="V262" s="39"/>
      <c r="AD262" s="37"/>
      <c r="AE262" s="37"/>
      <c r="AF262" s="37"/>
      <c r="AG262" s="37"/>
    </row>
    <row r="263" spans="2:33" x14ac:dyDescent="0.35">
      <c r="B263" s="17"/>
      <c r="C263" s="18"/>
      <c r="D263" s="19"/>
      <c r="E263" s="18"/>
      <c r="F263"/>
      <c r="G263"/>
      <c r="H263"/>
      <c r="I263"/>
      <c r="J263"/>
      <c r="K263"/>
      <c r="L263"/>
      <c r="M263"/>
      <c r="N263" s="20"/>
      <c r="P263" s="37"/>
      <c r="Q263" s="38"/>
      <c r="R263" s="38"/>
      <c r="S263" s="38"/>
      <c r="T263" s="38"/>
      <c r="U263" s="39"/>
      <c r="V263" s="39"/>
      <c r="AD263" s="37"/>
      <c r="AE263" s="37"/>
      <c r="AF263" s="37"/>
      <c r="AG263" s="37"/>
    </row>
    <row r="264" spans="2:33" x14ac:dyDescent="0.35">
      <c r="B264" s="17"/>
      <c r="C264" s="18"/>
      <c r="D264" s="19"/>
      <c r="E264" s="18"/>
      <c r="F264"/>
      <c r="G264"/>
      <c r="H264"/>
      <c r="I264"/>
      <c r="J264"/>
      <c r="K264"/>
      <c r="L264"/>
      <c r="M264"/>
      <c r="N264" s="20"/>
      <c r="P264" s="37"/>
      <c r="Q264" s="38"/>
      <c r="R264" s="38"/>
      <c r="S264" s="38"/>
      <c r="T264" s="38"/>
      <c r="U264" s="39"/>
      <c r="V264" s="39"/>
      <c r="AD264" s="37"/>
      <c r="AE264" s="37"/>
      <c r="AF264" s="37"/>
      <c r="AG264" s="37"/>
    </row>
    <row r="265" spans="2:33" x14ac:dyDescent="0.35">
      <c r="B265" s="17"/>
      <c r="C265" s="18"/>
      <c r="D265" s="19"/>
      <c r="E265" s="18"/>
      <c r="F265"/>
      <c r="G265"/>
      <c r="H265"/>
      <c r="I265"/>
      <c r="J265"/>
      <c r="K265"/>
      <c r="L265"/>
      <c r="M265"/>
      <c r="N265" s="20"/>
      <c r="P265" s="37"/>
      <c r="Q265" s="38"/>
      <c r="R265" s="38"/>
      <c r="S265" s="38"/>
      <c r="T265" s="38"/>
      <c r="U265" s="39"/>
      <c r="V265" s="39"/>
      <c r="AD265" s="37"/>
      <c r="AE265" s="37"/>
      <c r="AF265" s="37"/>
      <c r="AG265" s="37"/>
    </row>
    <row r="266" spans="2:33" x14ac:dyDescent="0.35">
      <c r="B266" s="17"/>
      <c r="C266" s="18"/>
      <c r="D266" s="19"/>
      <c r="E266" s="18"/>
      <c r="F266"/>
      <c r="G266"/>
      <c r="H266"/>
      <c r="I266"/>
      <c r="J266"/>
      <c r="K266"/>
      <c r="L266"/>
      <c r="M266"/>
      <c r="N266" s="20"/>
      <c r="P266" s="37"/>
      <c r="Q266" s="38"/>
      <c r="R266" s="38"/>
      <c r="S266" s="38"/>
      <c r="T266" s="38"/>
      <c r="U266" s="39"/>
      <c r="V266" s="39"/>
      <c r="AD266" s="37"/>
      <c r="AE266" s="37"/>
      <c r="AF266" s="37"/>
      <c r="AG266" s="37"/>
    </row>
    <row r="267" spans="2:33" x14ac:dyDescent="0.35">
      <c r="B267" s="17"/>
      <c r="C267" s="18"/>
      <c r="D267" s="19"/>
      <c r="E267" s="18"/>
      <c r="F267"/>
      <c r="G267"/>
      <c r="H267"/>
      <c r="I267"/>
      <c r="J267"/>
      <c r="K267"/>
      <c r="L267"/>
      <c r="M267"/>
      <c r="N267" s="20"/>
      <c r="P267" s="37"/>
      <c r="Q267" s="38"/>
      <c r="R267" s="38"/>
      <c r="S267" s="38"/>
      <c r="T267" s="38"/>
      <c r="U267" s="39"/>
      <c r="V267" s="39"/>
      <c r="AD267" s="37"/>
      <c r="AE267" s="37"/>
      <c r="AF267" s="37"/>
      <c r="AG267" s="37"/>
    </row>
    <row r="268" spans="2:33" x14ac:dyDescent="0.35">
      <c r="B268" s="17"/>
      <c r="C268" s="18"/>
      <c r="D268" s="19"/>
      <c r="E268" s="18"/>
      <c r="F268"/>
      <c r="G268"/>
      <c r="H268"/>
      <c r="I268"/>
      <c r="J268"/>
      <c r="K268"/>
      <c r="L268"/>
      <c r="M268"/>
      <c r="N268" s="20"/>
      <c r="P268" s="37"/>
      <c r="Q268" s="38"/>
      <c r="R268" s="38"/>
      <c r="S268" s="38"/>
      <c r="T268" s="38"/>
      <c r="U268" s="39"/>
      <c r="V268" s="39"/>
      <c r="AD268" s="37"/>
      <c r="AE268" s="37"/>
      <c r="AF268" s="37"/>
      <c r="AG268" s="37"/>
    </row>
    <row r="269" spans="2:33" x14ac:dyDescent="0.35">
      <c r="B269" s="17"/>
      <c r="C269" s="18"/>
      <c r="D269" s="19"/>
      <c r="E269" s="18"/>
      <c r="F269"/>
      <c r="G269"/>
      <c r="H269"/>
      <c r="I269"/>
      <c r="J269"/>
      <c r="K269"/>
      <c r="L269"/>
      <c r="M269"/>
      <c r="N269" s="20"/>
      <c r="P269" s="37"/>
      <c r="Q269" s="38"/>
      <c r="R269" s="38"/>
      <c r="S269" s="38"/>
      <c r="T269" s="38"/>
      <c r="U269" s="39"/>
      <c r="V269" s="39"/>
      <c r="AD269" s="37"/>
      <c r="AE269" s="37"/>
      <c r="AF269" s="37"/>
      <c r="AG269" s="37"/>
    </row>
    <row r="270" spans="2:33" x14ac:dyDescent="0.35">
      <c r="B270" s="17"/>
      <c r="C270" s="18"/>
      <c r="D270" s="19"/>
      <c r="E270" s="18"/>
      <c r="F270"/>
      <c r="G270"/>
      <c r="H270"/>
      <c r="I270"/>
      <c r="J270"/>
      <c r="K270"/>
      <c r="L270"/>
      <c r="M270"/>
      <c r="N270" s="20"/>
      <c r="P270" s="37"/>
      <c r="Q270" s="38"/>
      <c r="R270" s="38"/>
      <c r="S270" s="38"/>
      <c r="T270" s="38"/>
      <c r="U270" s="39"/>
      <c r="V270" s="39"/>
      <c r="AD270" s="37"/>
      <c r="AE270" s="37"/>
      <c r="AF270" s="37"/>
      <c r="AG270" s="37"/>
    </row>
    <row r="271" spans="2:33" x14ac:dyDescent="0.35">
      <c r="B271" s="17"/>
      <c r="C271" s="18"/>
      <c r="D271" s="19"/>
      <c r="E271" s="18"/>
      <c r="F271"/>
      <c r="G271"/>
      <c r="H271"/>
      <c r="I271"/>
      <c r="J271"/>
      <c r="K271"/>
      <c r="L271"/>
      <c r="M271"/>
      <c r="N271" s="20"/>
      <c r="P271" s="37"/>
      <c r="Q271" s="38"/>
      <c r="R271" s="38"/>
      <c r="S271" s="38"/>
      <c r="T271" s="38"/>
      <c r="U271" s="39"/>
      <c r="V271" s="39"/>
      <c r="AD271" s="37"/>
      <c r="AE271" s="37"/>
      <c r="AF271" s="37"/>
      <c r="AG271" s="37"/>
    </row>
    <row r="272" spans="2:33" x14ac:dyDescent="0.35">
      <c r="B272" s="17"/>
      <c r="C272" s="18"/>
      <c r="D272" s="19"/>
      <c r="E272" s="18"/>
      <c r="F272"/>
      <c r="G272"/>
      <c r="H272"/>
      <c r="I272"/>
      <c r="J272"/>
      <c r="K272"/>
      <c r="L272"/>
      <c r="M272"/>
      <c r="N272" s="20"/>
      <c r="P272" s="37"/>
      <c r="Q272" s="38"/>
      <c r="R272" s="38"/>
      <c r="S272" s="38"/>
      <c r="T272" s="38"/>
      <c r="U272" s="39"/>
      <c r="V272" s="39"/>
      <c r="AD272" s="37"/>
      <c r="AE272" s="37"/>
      <c r="AF272" s="37"/>
      <c r="AG272" s="37"/>
    </row>
    <row r="273" spans="2:33" x14ac:dyDescent="0.35">
      <c r="B273" s="17"/>
      <c r="C273" s="18"/>
      <c r="D273" s="19"/>
      <c r="E273" s="18"/>
      <c r="F273"/>
      <c r="G273"/>
      <c r="H273"/>
      <c r="I273"/>
      <c r="J273"/>
      <c r="K273"/>
      <c r="L273"/>
      <c r="M273"/>
      <c r="N273" s="20"/>
      <c r="P273" s="37"/>
      <c r="Q273" s="38"/>
      <c r="R273" s="38"/>
      <c r="S273" s="38"/>
      <c r="T273" s="38"/>
      <c r="U273" s="39"/>
      <c r="V273" s="39"/>
      <c r="AD273" s="37"/>
      <c r="AE273" s="37"/>
      <c r="AF273" s="37"/>
      <c r="AG273" s="37"/>
    </row>
    <row r="274" spans="2:33" x14ac:dyDescent="0.35">
      <c r="B274" s="17"/>
      <c r="C274" s="18"/>
      <c r="D274" s="19"/>
      <c r="E274" s="18"/>
      <c r="F274"/>
      <c r="G274"/>
      <c r="H274"/>
      <c r="I274"/>
      <c r="J274"/>
      <c r="K274"/>
      <c r="L274"/>
      <c r="M274"/>
      <c r="N274" s="20"/>
      <c r="P274" s="37"/>
      <c r="Q274" s="38"/>
      <c r="R274" s="38"/>
      <c r="S274" s="38"/>
      <c r="T274" s="38"/>
      <c r="U274" s="39"/>
      <c r="V274" s="39"/>
      <c r="AD274" s="37"/>
      <c r="AE274" s="37"/>
      <c r="AF274" s="37"/>
      <c r="AG274" s="37"/>
    </row>
    <row r="275" spans="2:33" x14ac:dyDescent="0.35">
      <c r="B275" s="17"/>
      <c r="C275" s="18"/>
      <c r="D275" s="19"/>
      <c r="E275" s="18"/>
      <c r="F275"/>
      <c r="G275"/>
      <c r="H275"/>
      <c r="I275"/>
      <c r="J275"/>
      <c r="K275"/>
      <c r="L275"/>
      <c r="M275"/>
      <c r="N275" s="20"/>
      <c r="P275" s="37"/>
      <c r="Q275" s="38"/>
      <c r="R275" s="38"/>
      <c r="S275" s="38"/>
      <c r="T275" s="38"/>
      <c r="U275" s="39"/>
      <c r="V275" s="39"/>
      <c r="AD275" s="37"/>
      <c r="AE275" s="37"/>
      <c r="AF275" s="37"/>
      <c r="AG275" s="37"/>
    </row>
    <row r="276" spans="2:33" x14ac:dyDescent="0.35">
      <c r="B276" s="17"/>
      <c r="C276" s="18"/>
      <c r="D276" s="19"/>
      <c r="E276" s="18"/>
      <c r="F276"/>
      <c r="G276"/>
      <c r="H276"/>
      <c r="I276"/>
      <c r="J276"/>
      <c r="K276"/>
      <c r="L276"/>
      <c r="M276"/>
      <c r="N276" s="20"/>
      <c r="P276" s="37"/>
      <c r="Q276" s="38"/>
      <c r="R276" s="38"/>
      <c r="S276" s="38"/>
      <c r="T276" s="38"/>
      <c r="U276" s="39"/>
      <c r="V276" s="39"/>
      <c r="AD276" s="37"/>
      <c r="AE276" s="37"/>
      <c r="AF276" s="37"/>
      <c r="AG276" s="37"/>
    </row>
    <row r="277" spans="2:33" x14ac:dyDescent="0.35">
      <c r="B277" s="17"/>
      <c r="C277" s="18"/>
      <c r="D277" s="19"/>
      <c r="E277" s="18"/>
      <c r="F277"/>
      <c r="G277"/>
      <c r="H277"/>
      <c r="I277"/>
      <c r="J277"/>
      <c r="K277"/>
      <c r="L277"/>
      <c r="M277"/>
      <c r="N277" s="20"/>
      <c r="P277" s="37"/>
      <c r="Q277" s="38"/>
      <c r="R277" s="38"/>
      <c r="S277" s="38"/>
      <c r="T277" s="38"/>
      <c r="U277" s="39"/>
      <c r="V277" s="39"/>
      <c r="AD277" s="37"/>
      <c r="AE277" s="37"/>
      <c r="AF277" s="37"/>
      <c r="AG277" s="37"/>
    </row>
    <row r="278" spans="2:33" x14ac:dyDescent="0.35">
      <c r="B278" s="17"/>
      <c r="C278" s="18"/>
      <c r="D278" s="19"/>
      <c r="E278" s="18"/>
      <c r="F278"/>
      <c r="G278"/>
      <c r="H278"/>
      <c r="I278"/>
      <c r="J278"/>
      <c r="K278"/>
      <c r="L278"/>
      <c r="M278"/>
      <c r="N278" s="20"/>
      <c r="P278" s="37"/>
      <c r="Q278" s="38"/>
      <c r="R278" s="38"/>
      <c r="S278" s="38"/>
      <c r="T278" s="38"/>
      <c r="U278" s="39"/>
      <c r="V278" s="39"/>
      <c r="AD278" s="37"/>
      <c r="AE278" s="37"/>
      <c r="AF278" s="37"/>
      <c r="AG278" s="37"/>
    </row>
    <row r="279" spans="2:33" x14ac:dyDescent="0.35">
      <c r="B279" s="17"/>
      <c r="C279" s="18"/>
      <c r="D279" s="19"/>
      <c r="E279" s="18"/>
      <c r="F279"/>
      <c r="G279"/>
      <c r="H279"/>
      <c r="I279"/>
      <c r="J279"/>
      <c r="K279"/>
      <c r="L279"/>
      <c r="M279"/>
      <c r="N279" s="20"/>
      <c r="P279" s="37"/>
      <c r="Q279" s="38"/>
      <c r="R279" s="38"/>
      <c r="S279" s="38"/>
      <c r="T279" s="38"/>
      <c r="U279" s="39"/>
      <c r="V279" s="39"/>
      <c r="AD279" s="37"/>
      <c r="AE279" s="37"/>
      <c r="AF279" s="37"/>
      <c r="AG279" s="37"/>
    </row>
    <row r="280" spans="2:33" x14ac:dyDescent="0.35">
      <c r="B280" s="17"/>
      <c r="C280" s="18"/>
      <c r="D280" s="19"/>
      <c r="E280" s="18"/>
      <c r="F280"/>
      <c r="G280"/>
      <c r="H280"/>
      <c r="I280"/>
      <c r="J280"/>
      <c r="K280"/>
      <c r="L280"/>
      <c r="M280"/>
      <c r="N280" s="20"/>
      <c r="P280" s="37"/>
      <c r="Q280" s="38"/>
      <c r="R280" s="38"/>
      <c r="S280" s="38"/>
      <c r="T280" s="38"/>
      <c r="U280" s="39"/>
      <c r="V280" s="39"/>
      <c r="AD280" s="37"/>
      <c r="AE280" s="37"/>
      <c r="AF280" s="37"/>
      <c r="AG280" s="37"/>
    </row>
    <row r="281" spans="2:33" x14ac:dyDescent="0.35">
      <c r="B281" s="17"/>
      <c r="C281" s="18"/>
      <c r="D281" s="19"/>
      <c r="E281" s="18"/>
      <c r="F281"/>
      <c r="G281"/>
      <c r="H281"/>
      <c r="I281"/>
      <c r="J281"/>
      <c r="K281"/>
      <c r="L281"/>
      <c r="M281"/>
      <c r="N281" s="20"/>
      <c r="P281" s="37"/>
      <c r="Q281" s="38"/>
      <c r="R281" s="38"/>
      <c r="S281" s="38"/>
      <c r="T281" s="38"/>
      <c r="U281" s="39"/>
      <c r="V281" s="39"/>
      <c r="AD281" s="37"/>
      <c r="AE281" s="37"/>
      <c r="AF281" s="37"/>
      <c r="AG281" s="37"/>
    </row>
    <row r="282" spans="2:33" x14ac:dyDescent="0.35">
      <c r="B282" s="17"/>
      <c r="C282" s="18"/>
      <c r="D282" s="19"/>
      <c r="E282" s="18"/>
      <c r="F282"/>
      <c r="G282"/>
      <c r="H282"/>
      <c r="I282"/>
      <c r="J282"/>
      <c r="K282"/>
      <c r="L282"/>
      <c r="M282"/>
      <c r="N282" s="20"/>
      <c r="P282" s="37"/>
      <c r="Q282" s="38"/>
      <c r="R282" s="38"/>
      <c r="S282" s="38"/>
      <c r="T282" s="38"/>
      <c r="U282" s="39"/>
      <c r="V282" s="39"/>
      <c r="AD282" s="37"/>
      <c r="AE282" s="37"/>
      <c r="AF282" s="37"/>
      <c r="AG282" s="37"/>
    </row>
    <row r="283" spans="2:33" x14ac:dyDescent="0.35">
      <c r="B283" s="17"/>
      <c r="C283" s="18"/>
      <c r="D283" s="19"/>
      <c r="E283" s="18"/>
      <c r="F283"/>
      <c r="G283"/>
      <c r="H283"/>
      <c r="I283"/>
      <c r="J283"/>
      <c r="K283"/>
      <c r="L283"/>
      <c r="M283"/>
      <c r="N283" s="20"/>
      <c r="P283" s="37"/>
      <c r="Q283" s="38"/>
      <c r="R283" s="38"/>
      <c r="S283" s="38"/>
      <c r="T283" s="38"/>
      <c r="U283" s="39"/>
      <c r="V283" s="39"/>
      <c r="AD283" s="37"/>
      <c r="AE283" s="37"/>
      <c r="AF283" s="37"/>
      <c r="AG283" s="37"/>
    </row>
    <row r="284" spans="2:33" x14ac:dyDescent="0.35">
      <c r="B284" s="17"/>
      <c r="C284" s="18"/>
      <c r="D284" s="19"/>
      <c r="E284" s="18"/>
      <c r="F284"/>
      <c r="G284"/>
      <c r="H284"/>
      <c r="I284"/>
      <c r="J284"/>
      <c r="K284"/>
      <c r="L284"/>
      <c r="M284"/>
      <c r="N284" s="20"/>
      <c r="P284" s="37"/>
      <c r="Q284" s="38"/>
      <c r="R284" s="38"/>
      <c r="S284" s="38"/>
      <c r="T284" s="38"/>
      <c r="U284" s="39"/>
      <c r="V284" s="39"/>
      <c r="AD284" s="37"/>
      <c r="AE284" s="37"/>
      <c r="AF284" s="37"/>
      <c r="AG284" s="37"/>
    </row>
    <row r="285" spans="2:33" x14ac:dyDescent="0.35">
      <c r="B285" s="17"/>
      <c r="C285" s="18"/>
      <c r="D285" s="19"/>
      <c r="E285" s="18"/>
      <c r="F285"/>
      <c r="G285"/>
      <c r="H285"/>
      <c r="I285"/>
      <c r="J285"/>
      <c r="K285"/>
      <c r="L285"/>
      <c r="M285"/>
      <c r="N285" s="20"/>
      <c r="P285" s="37"/>
      <c r="Q285" s="38"/>
      <c r="R285" s="38"/>
      <c r="S285" s="38"/>
      <c r="T285" s="38"/>
      <c r="U285" s="39"/>
      <c r="V285" s="39"/>
      <c r="AD285" s="37"/>
      <c r="AE285" s="37"/>
      <c r="AF285" s="37"/>
      <c r="AG285" s="37"/>
    </row>
    <row r="286" spans="2:33" x14ac:dyDescent="0.35">
      <c r="B286" s="17"/>
      <c r="C286" s="18"/>
      <c r="D286" s="19"/>
      <c r="E286" s="18"/>
      <c r="F286"/>
      <c r="G286"/>
      <c r="H286"/>
      <c r="I286"/>
      <c r="J286"/>
      <c r="K286"/>
      <c r="L286"/>
      <c r="M286"/>
      <c r="N286" s="20"/>
      <c r="P286" s="37"/>
      <c r="Q286" s="38"/>
      <c r="R286" s="38"/>
      <c r="S286" s="38"/>
      <c r="T286" s="38"/>
      <c r="U286" s="39"/>
      <c r="V286" s="39"/>
      <c r="AD286" s="37"/>
      <c r="AE286" s="37"/>
      <c r="AF286" s="37"/>
      <c r="AG286" s="37"/>
    </row>
    <row r="287" spans="2:33" x14ac:dyDescent="0.35">
      <c r="B287" s="17"/>
      <c r="C287" s="18"/>
      <c r="D287" s="19"/>
      <c r="E287" s="18"/>
      <c r="F287"/>
      <c r="G287"/>
      <c r="H287"/>
      <c r="I287"/>
      <c r="J287"/>
      <c r="K287"/>
      <c r="L287"/>
      <c r="M287"/>
      <c r="N287" s="20"/>
      <c r="P287" s="37"/>
      <c r="Q287" s="38"/>
      <c r="R287" s="38"/>
      <c r="S287" s="38"/>
      <c r="T287" s="38"/>
      <c r="U287" s="39"/>
      <c r="V287" s="39"/>
      <c r="AD287" s="37"/>
      <c r="AE287" s="37"/>
      <c r="AF287" s="37"/>
      <c r="AG287" s="37"/>
    </row>
    <row r="288" spans="2:33" x14ac:dyDescent="0.35">
      <c r="B288" s="17"/>
      <c r="C288" s="18"/>
      <c r="D288" s="19"/>
      <c r="E288" s="18"/>
      <c r="F288"/>
      <c r="G288"/>
      <c r="H288"/>
      <c r="I288"/>
      <c r="J288"/>
      <c r="K288"/>
      <c r="L288"/>
      <c r="M288"/>
      <c r="N288" s="20"/>
      <c r="P288" s="37"/>
      <c r="Q288" s="38"/>
      <c r="R288" s="38"/>
      <c r="S288" s="38"/>
      <c r="T288" s="38"/>
      <c r="U288" s="39"/>
      <c r="V288" s="39"/>
      <c r="AD288" s="37"/>
      <c r="AE288" s="37"/>
      <c r="AF288" s="37"/>
      <c r="AG288" s="37"/>
    </row>
    <row r="289" spans="2:33" x14ac:dyDescent="0.35">
      <c r="B289" s="17"/>
      <c r="C289" s="18"/>
      <c r="D289" s="19"/>
      <c r="E289" s="18"/>
      <c r="F289"/>
      <c r="G289"/>
      <c r="H289"/>
      <c r="I289"/>
      <c r="J289"/>
      <c r="K289"/>
      <c r="L289"/>
      <c r="M289"/>
      <c r="N289" s="20"/>
      <c r="P289" s="37"/>
      <c r="Q289" s="38"/>
      <c r="R289" s="38"/>
      <c r="S289" s="38"/>
      <c r="T289" s="38"/>
      <c r="U289" s="39"/>
      <c r="V289" s="39"/>
      <c r="AD289" s="37"/>
      <c r="AE289" s="37"/>
      <c r="AF289" s="37"/>
      <c r="AG289" s="37"/>
    </row>
    <row r="290" spans="2:33" x14ac:dyDescent="0.35">
      <c r="B290" s="17"/>
      <c r="C290" s="18"/>
      <c r="D290" s="19"/>
      <c r="E290" s="18"/>
      <c r="F290"/>
      <c r="G290"/>
      <c r="H290"/>
      <c r="I290"/>
      <c r="J290"/>
      <c r="K290"/>
      <c r="L290"/>
      <c r="M290"/>
      <c r="N290" s="20"/>
      <c r="P290" s="37"/>
      <c r="Q290" s="38"/>
      <c r="R290" s="38"/>
      <c r="S290" s="38"/>
      <c r="T290" s="38"/>
      <c r="U290" s="39"/>
      <c r="V290" s="39"/>
      <c r="AD290" s="37"/>
      <c r="AE290" s="37"/>
      <c r="AF290" s="37"/>
      <c r="AG290" s="37"/>
    </row>
    <row r="291" spans="2:33" x14ac:dyDescent="0.35">
      <c r="B291" s="17"/>
      <c r="C291" s="18"/>
      <c r="D291" s="19"/>
      <c r="E291" s="18"/>
      <c r="F291"/>
      <c r="G291"/>
      <c r="H291"/>
      <c r="I291"/>
      <c r="J291"/>
      <c r="K291"/>
      <c r="L291"/>
      <c r="M291"/>
      <c r="N291" s="20"/>
      <c r="P291" s="37"/>
      <c r="Q291" s="38"/>
      <c r="R291" s="38"/>
      <c r="S291" s="38"/>
      <c r="T291" s="38"/>
      <c r="U291" s="39"/>
      <c r="V291" s="39"/>
      <c r="AD291" s="37"/>
      <c r="AE291" s="37"/>
      <c r="AF291" s="37"/>
      <c r="AG291" s="37"/>
    </row>
    <row r="292" spans="2:33" x14ac:dyDescent="0.35">
      <c r="B292" s="17"/>
      <c r="C292" s="18"/>
      <c r="D292" s="19"/>
      <c r="E292" s="18"/>
      <c r="F292"/>
      <c r="G292"/>
      <c r="H292"/>
      <c r="I292"/>
      <c r="J292"/>
      <c r="K292"/>
      <c r="L292"/>
      <c r="M292"/>
      <c r="N292" s="20"/>
      <c r="P292" s="37"/>
      <c r="Q292" s="38"/>
      <c r="R292" s="38"/>
      <c r="S292" s="38"/>
      <c r="T292" s="38"/>
      <c r="U292" s="39"/>
      <c r="V292" s="39"/>
      <c r="AD292" s="37"/>
      <c r="AE292" s="37"/>
      <c r="AF292" s="37"/>
      <c r="AG292" s="37"/>
    </row>
    <row r="293" spans="2:33" x14ac:dyDescent="0.35">
      <c r="B293" s="17"/>
      <c r="C293" s="18"/>
      <c r="D293" s="19"/>
      <c r="E293" s="18"/>
      <c r="F293"/>
      <c r="G293"/>
      <c r="H293"/>
      <c r="I293"/>
      <c r="J293"/>
      <c r="K293"/>
      <c r="L293"/>
      <c r="M293"/>
      <c r="N293" s="20"/>
      <c r="P293" s="37"/>
      <c r="Q293" s="38"/>
      <c r="R293" s="38"/>
      <c r="S293" s="38"/>
      <c r="T293" s="38"/>
      <c r="U293" s="39"/>
      <c r="V293" s="39"/>
      <c r="AD293" s="37"/>
      <c r="AE293" s="37"/>
      <c r="AF293" s="37"/>
      <c r="AG293" s="37"/>
    </row>
    <row r="294" spans="2:33" x14ac:dyDescent="0.35">
      <c r="B294" s="17"/>
      <c r="C294" s="18"/>
      <c r="D294" s="19"/>
      <c r="E294" s="18"/>
      <c r="F294"/>
      <c r="G294"/>
      <c r="H294"/>
      <c r="I294"/>
      <c r="J294"/>
      <c r="K294"/>
      <c r="L294"/>
      <c r="M294"/>
      <c r="N294" s="20"/>
      <c r="P294" s="37"/>
      <c r="Q294" s="38"/>
      <c r="R294" s="38"/>
      <c r="S294" s="38"/>
      <c r="T294" s="38"/>
      <c r="U294" s="39"/>
      <c r="V294" s="39"/>
      <c r="AD294" s="37"/>
      <c r="AE294" s="37"/>
      <c r="AF294" s="37"/>
      <c r="AG294" s="37"/>
    </row>
    <row r="295" spans="2:33" x14ac:dyDescent="0.35">
      <c r="B295" s="17"/>
      <c r="C295" s="18"/>
      <c r="D295" s="19"/>
      <c r="E295" s="18"/>
      <c r="F295"/>
      <c r="G295"/>
      <c r="H295"/>
      <c r="I295"/>
      <c r="J295"/>
      <c r="K295"/>
      <c r="L295"/>
      <c r="M295"/>
      <c r="N295" s="20"/>
      <c r="P295" s="37"/>
      <c r="Q295" s="38"/>
      <c r="R295" s="38"/>
      <c r="S295" s="38"/>
      <c r="T295" s="38"/>
      <c r="U295" s="39"/>
      <c r="V295" s="39"/>
      <c r="AD295" s="37"/>
      <c r="AE295" s="37"/>
      <c r="AF295" s="37"/>
      <c r="AG295" s="37"/>
    </row>
    <row r="296" spans="2:33" x14ac:dyDescent="0.35">
      <c r="B296" s="17"/>
      <c r="C296" s="18"/>
      <c r="D296" s="19"/>
      <c r="E296" s="18"/>
      <c r="F296"/>
      <c r="G296"/>
      <c r="H296"/>
      <c r="I296"/>
      <c r="J296"/>
      <c r="K296"/>
      <c r="L296"/>
      <c r="M296"/>
      <c r="N296" s="20"/>
      <c r="P296" s="37"/>
      <c r="Q296" s="38"/>
      <c r="R296" s="38"/>
      <c r="S296" s="38"/>
      <c r="T296" s="38"/>
      <c r="U296" s="39"/>
      <c r="V296" s="39"/>
      <c r="AD296" s="37"/>
      <c r="AE296" s="37"/>
      <c r="AF296" s="37"/>
      <c r="AG296" s="37"/>
    </row>
    <row r="297" spans="2:33" x14ac:dyDescent="0.35">
      <c r="B297" s="17"/>
      <c r="C297" s="18"/>
      <c r="D297" s="19"/>
      <c r="E297" s="18"/>
      <c r="F297"/>
      <c r="G297"/>
      <c r="H297"/>
      <c r="I297"/>
      <c r="J297"/>
      <c r="K297"/>
      <c r="L297"/>
      <c r="M297"/>
      <c r="N297" s="20"/>
      <c r="P297" s="37"/>
      <c r="Q297" s="38"/>
      <c r="R297" s="38"/>
      <c r="S297" s="38"/>
      <c r="T297" s="38"/>
      <c r="U297" s="39"/>
      <c r="V297" s="39"/>
      <c r="AD297" s="37"/>
      <c r="AE297" s="37"/>
      <c r="AF297" s="37"/>
      <c r="AG297" s="37"/>
    </row>
    <row r="298" spans="2:33" x14ac:dyDescent="0.35">
      <c r="B298" s="17"/>
      <c r="C298" s="18"/>
      <c r="D298" s="19"/>
      <c r="E298" s="18"/>
      <c r="F298"/>
      <c r="G298"/>
      <c r="H298"/>
      <c r="I298"/>
      <c r="J298"/>
      <c r="K298"/>
      <c r="L298"/>
      <c r="M298"/>
      <c r="N298" s="20"/>
      <c r="P298" s="37"/>
      <c r="Q298" s="38"/>
      <c r="R298" s="38"/>
      <c r="S298" s="38"/>
      <c r="T298" s="38"/>
      <c r="U298" s="39"/>
      <c r="V298" s="39"/>
      <c r="AD298" s="37"/>
      <c r="AE298" s="37"/>
      <c r="AF298" s="37"/>
      <c r="AG298" s="37"/>
    </row>
    <row r="299" spans="2:33" x14ac:dyDescent="0.35">
      <c r="B299" s="17"/>
      <c r="C299" s="18"/>
      <c r="D299" s="19"/>
      <c r="E299" s="18"/>
      <c r="F299"/>
      <c r="G299"/>
      <c r="H299"/>
      <c r="I299"/>
      <c r="J299"/>
      <c r="K299"/>
      <c r="L299"/>
      <c r="M299"/>
      <c r="N299" s="20"/>
      <c r="P299" s="37"/>
      <c r="Q299" s="38"/>
      <c r="R299" s="38"/>
      <c r="S299" s="38"/>
      <c r="T299" s="38"/>
      <c r="U299" s="39"/>
      <c r="V299" s="39"/>
      <c r="AD299" s="37"/>
      <c r="AE299" s="37"/>
      <c r="AF299" s="37"/>
      <c r="AG299" s="37"/>
    </row>
    <row r="300" spans="2:33" x14ac:dyDescent="0.35">
      <c r="B300" s="17"/>
      <c r="C300" s="18"/>
      <c r="D300" s="19"/>
      <c r="E300" s="18"/>
      <c r="F300"/>
      <c r="G300"/>
      <c r="H300"/>
      <c r="I300"/>
      <c r="J300"/>
      <c r="K300"/>
      <c r="L300"/>
      <c r="M300"/>
      <c r="N300" s="20"/>
      <c r="P300" s="37"/>
      <c r="Q300" s="38"/>
      <c r="R300" s="38"/>
      <c r="S300" s="38"/>
      <c r="T300" s="38"/>
      <c r="U300" s="39"/>
      <c r="V300" s="39"/>
      <c r="AD300" s="37"/>
      <c r="AE300" s="37"/>
      <c r="AF300" s="37"/>
      <c r="AG300" s="37"/>
    </row>
    <row r="301" spans="2:33" x14ac:dyDescent="0.35">
      <c r="B301" s="17"/>
      <c r="C301" s="18"/>
      <c r="D301" s="19"/>
      <c r="E301" s="18"/>
      <c r="F301"/>
      <c r="G301"/>
      <c r="H301"/>
      <c r="I301"/>
      <c r="J301"/>
      <c r="K301"/>
      <c r="L301"/>
      <c r="M301"/>
      <c r="N301" s="20"/>
      <c r="P301" s="37"/>
      <c r="Q301" s="38"/>
      <c r="R301" s="38"/>
      <c r="S301" s="38"/>
      <c r="T301" s="38"/>
      <c r="U301" s="39"/>
      <c r="V301" s="39"/>
      <c r="AD301" s="37"/>
      <c r="AE301" s="37"/>
      <c r="AF301" s="37"/>
      <c r="AG301" s="37"/>
    </row>
    <row r="302" spans="2:33" x14ac:dyDescent="0.35">
      <c r="B302" s="17"/>
      <c r="C302" s="18"/>
      <c r="D302" s="19"/>
      <c r="E302" s="18"/>
      <c r="F302"/>
      <c r="G302"/>
      <c r="H302"/>
      <c r="I302"/>
      <c r="J302"/>
      <c r="K302"/>
      <c r="L302"/>
      <c r="M302"/>
      <c r="N302" s="20"/>
      <c r="P302" s="37"/>
      <c r="Q302" s="38"/>
      <c r="R302" s="38"/>
      <c r="S302" s="38"/>
      <c r="T302" s="38"/>
      <c r="U302" s="39"/>
      <c r="V302" s="39"/>
      <c r="AD302" s="37"/>
      <c r="AE302" s="37"/>
      <c r="AF302" s="37"/>
      <c r="AG302" s="37"/>
    </row>
    <row r="303" spans="2:33" x14ac:dyDescent="0.35">
      <c r="B303" s="17"/>
      <c r="C303" s="18"/>
      <c r="D303" s="19"/>
      <c r="E303" s="18"/>
      <c r="F303"/>
      <c r="G303"/>
      <c r="H303"/>
      <c r="I303"/>
      <c r="J303"/>
      <c r="K303"/>
      <c r="L303"/>
      <c r="M303"/>
      <c r="N303" s="20"/>
      <c r="P303" s="37"/>
      <c r="Q303" s="38"/>
      <c r="R303" s="38"/>
      <c r="S303" s="38"/>
      <c r="T303" s="38"/>
      <c r="U303" s="39"/>
      <c r="V303" s="39"/>
      <c r="AD303" s="37"/>
      <c r="AE303" s="37"/>
      <c r="AF303" s="37"/>
      <c r="AG303" s="37"/>
    </row>
    <row r="304" spans="2:33" x14ac:dyDescent="0.35">
      <c r="B304" s="17"/>
      <c r="C304" s="18"/>
      <c r="D304" s="19"/>
      <c r="E304" s="18"/>
      <c r="F304"/>
      <c r="G304"/>
      <c r="H304"/>
      <c r="I304"/>
      <c r="J304"/>
      <c r="K304"/>
      <c r="L304"/>
      <c r="M304"/>
      <c r="N304" s="20"/>
      <c r="P304" s="37"/>
      <c r="Q304" s="38"/>
      <c r="R304" s="38"/>
      <c r="S304" s="38"/>
      <c r="T304" s="38"/>
      <c r="U304" s="39"/>
      <c r="V304" s="39"/>
      <c r="AD304" s="37"/>
      <c r="AE304" s="37"/>
      <c r="AF304" s="37"/>
      <c r="AG304" s="37"/>
    </row>
    <row r="305" spans="2:33" x14ac:dyDescent="0.35">
      <c r="B305" s="17"/>
      <c r="C305" s="18"/>
      <c r="D305" s="19"/>
      <c r="E305" s="18"/>
      <c r="F305"/>
      <c r="G305"/>
      <c r="H305"/>
      <c r="I305"/>
      <c r="J305"/>
      <c r="K305"/>
      <c r="L305"/>
      <c r="M305"/>
      <c r="N305" s="20"/>
      <c r="P305" s="37"/>
      <c r="Q305" s="38"/>
      <c r="R305" s="38"/>
      <c r="S305" s="38"/>
      <c r="T305" s="38"/>
      <c r="U305" s="39"/>
      <c r="V305" s="39"/>
      <c r="AD305" s="37"/>
      <c r="AE305" s="37"/>
      <c r="AF305" s="37"/>
      <c r="AG305" s="37"/>
    </row>
    <row r="306" spans="2:33" x14ac:dyDescent="0.35">
      <c r="B306" s="17"/>
      <c r="C306" s="18"/>
      <c r="D306" s="19"/>
      <c r="E306" s="18"/>
      <c r="F306"/>
      <c r="G306"/>
      <c r="H306"/>
      <c r="I306"/>
      <c r="J306"/>
      <c r="K306"/>
      <c r="L306"/>
      <c r="M306"/>
      <c r="N306" s="20"/>
      <c r="P306" s="37"/>
      <c r="Q306" s="38"/>
      <c r="R306" s="38"/>
      <c r="S306" s="38"/>
      <c r="T306" s="38"/>
      <c r="U306" s="39"/>
      <c r="V306" s="39"/>
      <c r="AD306" s="37"/>
      <c r="AE306" s="37"/>
      <c r="AF306" s="37"/>
      <c r="AG306" s="37"/>
    </row>
    <row r="307" spans="2:33" x14ac:dyDescent="0.35">
      <c r="B307" s="17"/>
      <c r="C307" s="18"/>
      <c r="D307" s="19"/>
      <c r="E307" s="18"/>
      <c r="F307"/>
      <c r="G307"/>
      <c r="H307"/>
      <c r="I307"/>
      <c r="J307"/>
      <c r="K307"/>
      <c r="L307"/>
      <c r="M307"/>
      <c r="N307" s="20"/>
      <c r="P307" s="37"/>
      <c r="Q307" s="38"/>
      <c r="R307" s="38"/>
      <c r="S307" s="38"/>
      <c r="T307" s="38"/>
      <c r="U307" s="39"/>
      <c r="V307" s="39"/>
      <c r="AD307" s="37"/>
      <c r="AE307" s="37"/>
      <c r="AF307" s="37"/>
      <c r="AG307" s="37"/>
    </row>
    <row r="308" spans="2:33" x14ac:dyDescent="0.35">
      <c r="B308" s="17"/>
      <c r="C308" s="18"/>
      <c r="D308" s="19"/>
      <c r="E308" s="18"/>
      <c r="F308"/>
      <c r="G308"/>
      <c r="H308"/>
      <c r="I308"/>
      <c r="J308"/>
      <c r="K308"/>
      <c r="L308"/>
      <c r="M308"/>
      <c r="N308" s="20"/>
      <c r="P308" s="37"/>
      <c r="Q308" s="38"/>
      <c r="R308" s="38"/>
      <c r="S308" s="38"/>
      <c r="T308" s="38"/>
      <c r="U308" s="39"/>
      <c r="V308" s="39"/>
      <c r="AD308" s="37"/>
      <c r="AE308" s="37"/>
      <c r="AF308" s="37"/>
      <c r="AG308" s="37"/>
    </row>
    <row r="309" spans="2:33" x14ac:dyDescent="0.35">
      <c r="B309" s="17"/>
      <c r="C309" s="18"/>
      <c r="D309" s="19"/>
      <c r="E309" s="18"/>
      <c r="F309"/>
      <c r="G309"/>
      <c r="H309"/>
      <c r="I309"/>
      <c r="J309"/>
      <c r="K309"/>
      <c r="L309"/>
      <c r="M309"/>
      <c r="N309" s="20"/>
      <c r="P309" s="37"/>
      <c r="Q309" s="38"/>
      <c r="R309" s="38"/>
      <c r="S309" s="38"/>
      <c r="T309" s="38"/>
      <c r="U309" s="39"/>
      <c r="V309" s="39"/>
      <c r="AD309" s="37"/>
      <c r="AE309" s="37"/>
      <c r="AF309" s="37"/>
      <c r="AG309" s="37"/>
    </row>
    <row r="310" spans="2:33" x14ac:dyDescent="0.35">
      <c r="B310" s="17"/>
      <c r="C310" s="18"/>
      <c r="D310" s="19"/>
      <c r="E310" s="18"/>
      <c r="F310"/>
      <c r="G310"/>
      <c r="H310"/>
      <c r="I310"/>
      <c r="J310"/>
      <c r="K310"/>
      <c r="L310"/>
      <c r="M310"/>
      <c r="N310" s="20"/>
      <c r="P310" s="37"/>
      <c r="Q310" s="38"/>
      <c r="R310" s="38"/>
      <c r="S310" s="38"/>
      <c r="T310" s="38"/>
      <c r="U310" s="39"/>
      <c r="V310" s="39"/>
      <c r="AD310" s="37"/>
      <c r="AE310" s="37"/>
      <c r="AF310" s="37"/>
      <c r="AG310" s="37"/>
    </row>
    <row r="311" spans="2:33" x14ac:dyDescent="0.35">
      <c r="B311" s="17"/>
      <c r="C311" s="18"/>
      <c r="D311" s="19"/>
      <c r="E311" s="18"/>
      <c r="F311"/>
      <c r="G311"/>
      <c r="H311"/>
      <c r="I311"/>
      <c r="J311"/>
      <c r="K311"/>
      <c r="L311"/>
      <c r="M311"/>
      <c r="N311" s="20"/>
      <c r="P311" s="37"/>
      <c r="Q311" s="38"/>
      <c r="R311" s="38"/>
      <c r="S311" s="38"/>
      <c r="T311" s="38"/>
      <c r="U311" s="39"/>
      <c r="V311" s="39"/>
      <c r="AD311" s="37"/>
      <c r="AE311" s="37"/>
      <c r="AF311" s="37"/>
      <c r="AG311" s="37"/>
    </row>
    <row r="312" spans="2:33" x14ac:dyDescent="0.35">
      <c r="B312" s="17"/>
      <c r="C312" s="18"/>
      <c r="D312" s="19"/>
      <c r="E312" s="18"/>
      <c r="F312"/>
      <c r="G312"/>
      <c r="H312"/>
      <c r="I312"/>
      <c r="J312"/>
      <c r="K312"/>
      <c r="L312"/>
      <c r="M312"/>
      <c r="N312" s="20"/>
      <c r="P312" s="37"/>
      <c r="Q312" s="38"/>
      <c r="R312" s="38"/>
      <c r="S312" s="38"/>
      <c r="T312" s="38"/>
      <c r="U312" s="39"/>
      <c r="V312" s="39"/>
      <c r="AD312" s="37"/>
      <c r="AE312" s="37"/>
      <c r="AF312" s="37"/>
      <c r="AG312" s="37"/>
    </row>
    <row r="313" spans="2:33" x14ac:dyDescent="0.35">
      <c r="B313" s="17"/>
      <c r="C313" s="18"/>
      <c r="D313" s="19"/>
      <c r="E313" s="18"/>
      <c r="F313"/>
      <c r="G313"/>
      <c r="H313"/>
      <c r="I313"/>
      <c r="J313"/>
      <c r="K313"/>
      <c r="L313"/>
      <c r="M313"/>
      <c r="N313" s="20"/>
      <c r="P313" s="37"/>
      <c r="Q313" s="38"/>
      <c r="R313" s="38"/>
      <c r="S313" s="38"/>
      <c r="T313" s="38"/>
      <c r="U313" s="39"/>
      <c r="V313" s="39"/>
      <c r="AD313" s="37"/>
      <c r="AE313" s="37"/>
      <c r="AF313" s="37"/>
      <c r="AG313" s="37"/>
    </row>
    <row r="314" spans="2:33" x14ac:dyDescent="0.35">
      <c r="B314" s="17"/>
      <c r="C314" s="18"/>
      <c r="D314" s="19"/>
      <c r="E314" s="18"/>
      <c r="F314"/>
      <c r="G314"/>
      <c r="H314"/>
      <c r="I314"/>
      <c r="J314"/>
      <c r="K314"/>
      <c r="L314"/>
      <c r="M314"/>
      <c r="N314" s="20"/>
      <c r="P314" s="37"/>
      <c r="Q314" s="38"/>
      <c r="R314" s="38"/>
      <c r="S314" s="38"/>
      <c r="T314" s="38"/>
      <c r="U314" s="39"/>
      <c r="V314" s="39"/>
      <c r="AD314" s="37"/>
      <c r="AE314" s="37"/>
      <c r="AF314" s="37"/>
      <c r="AG314" s="37"/>
    </row>
    <row r="315" spans="2:33" x14ac:dyDescent="0.35">
      <c r="B315" s="17"/>
      <c r="C315" s="18"/>
      <c r="D315" s="19"/>
      <c r="E315" s="18"/>
      <c r="F315"/>
      <c r="G315"/>
      <c r="H315"/>
      <c r="I315"/>
      <c r="J315"/>
      <c r="K315"/>
      <c r="L315"/>
      <c r="M315"/>
      <c r="N315" s="20"/>
      <c r="P315" s="37"/>
      <c r="Q315" s="38"/>
      <c r="R315" s="38"/>
      <c r="S315" s="38"/>
      <c r="T315" s="38"/>
      <c r="U315" s="39"/>
      <c r="V315" s="39"/>
      <c r="AD315" s="37"/>
      <c r="AE315" s="37"/>
      <c r="AF315" s="37"/>
      <c r="AG315" s="37"/>
    </row>
    <row r="316" spans="2:33" x14ac:dyDescent="0.35">
      <c r="B316" s="17"/>
      <c r="C316" s="18"/>
      <c r="D316" s="19"/>
      <c r="E316" s="18"/>
      <c r="F316"/>
      <c r="G316"/>
      <c r="H316"/>
      <c r="I316"/>
      <c r="J316"/>
      <c r="K316"/>
      <c r="L316"/>
      <c r="M316"/>
      <c r="N316" s="20"/>
      <c r="P316" s="37"/>
      <c r="Q316" s="38"/>
      <c r="R316" s="38"/>
      <c r="S316" s="38"/>
      <c r="T316" s="38"/>
      <c r="U316" s="39"/>
      <c r="V316" s="39"/>
      <c r="AD316" s="37"/>
      <c r="AE316" s="37"/>
      <c r="AF316" s="37"/>
      <c r="AG316" s="37"/>
    </row>
    <row r="317" spans="2:33" x14ac:dyDescent="0.35">
      <c r="B317" s="17"/>
      <c r="C317" s="18"/>
      <c r="D317" s="19"/>
      <c r="E317" s="18"/>
      <c r="F317"/>
      <c r="G317"/>
      <c r="H317"/>
      <c r="I317"/>
      <c r="J317"/>
      <c r="K317"/>
      <c r="L317"/>
      <c r="M317"/>
      <c r="N317" s="20"/>
      <c r="P317" s="37"/>
      <c r="Q317" s="38"/>
      <c r="R317" s="38"/>
      <c r="S317" s="38"/>
      <c r="T317" s="38"/>
      <c r="U317" s="39"/>
      <c r="V317" s="39"/>
      <c r="AD317" s="37"/>
      <c r="AE317" s="37"/>
      <c r="AF317" s="37"/>
      <c r="AG317" s="37"/>
    </row>
    <row r="318" spans="2:33" x14ac:dyDescent="0.35">
      <c r="B318" s="17"/>
      <c r="C318" s="18"/>
      <c r="D318" s="19"/>
      <c r="E318" s="18"/>
      <c r="F318"/>
      <c r="G318"/>
      <c r="H318"/>
      <c r="I318"/>
      <c r="J318"/>
      <c r="K318"/>
      <c r="L318"/>
      <c r="M318"/>
      <c r="N318" s="20"/>
      <c r="P318" s="37"/>
      <c r="Q318" s="38"/>
      <c r="R318" s="38"/>
      <c r="S318" s="38"/>
      <c r="T318" s="38"/>
      <c r="U318" s="39"/>
      <c r="V318" s="39"/>
      <c r="AD318" s="37"/>
      <c r="AE318" s="37"/>
      <c r="AF318" s="37"/>
      <c r="AG318" s="37"/>
    </row>
    <row r="319" spans="2:33" x14ac:dyDescent="0.35">
      <c r="B319" s="17"/>
      <c r="C319" s="18"/>
      <c r="D319" s="19"/>
      <c r="E319" s="18"/>
      <c r="F319"/>
      <c r="G319"/>
      <c r="H319"/>
      <c r="I319"/>
      <c r="J319"/>
      <c r="K319"/>
      <c r="L319"/>
      <c r="M319"/>
      <c r="N319" s="20"/>
      <c r="P319" s="37"/>
      <c r="Q319" s="38"/>
      <c r="R319" s="38"/>
      <c r="S319" s="38"/>
      <c r="T319" s="38"/>
      <c r="U319" s="39"/>
      <c r="V319" s="39"/>
      <c r="AD319" s="37"/>
      <c r="AE319" s="37"/>
      <c r="AF319" s="37"/>
      <c r="AG319" s="37"/>
    </row>
    <row r="320" spans="2:33" x14ac:dyDescent="0.35">
      <c r="B320" s="17"/>
      <c r="C320" s="18"/>
      <c r="D320" s="19"/>
      <c r="E320" s="18"/>
      <c r="F320"/>
      <c r="G320"/>
      <c r="H320"/>
      <c r="I320"/>
      <c r="J320"/>
      <c r="K320"/>
      <c r="L320"/>
      <c r="M320"/>
      <c r="N320" s="20"/>
      <c r="P320" s="37"/>
      <c r="Q320" s="38"/>
      <c r="R320" s="38"/>
      <c r="S320" s="38"/>
      <c r="T320" s="38"/>
      <c r="U320" s="39"/>
      <c r="V320" s="39"/>
      <c r="AD320" s="37"/>
      <c r="AE320" s="37"/>
      <c r="AF320" s="37"/>
      <c r="AG320" s="37"/>
    </row>
    <row r="321" spans="2:33" x14ac:dyDescent="0.35">
      <c r="B321" s="17"/>
      <c r="C321" s="18"/>
      <c r="D321" s="19"/>
      <c r="E321" s="18"/>
      <c r="F321"/>
      <c r="G321"/>
      <c r="H321"/>
      <c r="I321"/>
      <c r="J321"/>
      <c r="K321"/>
      <c r="L321"/>
      <c r="M321"/>
      <c r="N321" s="20"/>
      <c r="P321" s="37"/>
      <c r="Q321" s="38"/>
      <c r="R321" s="38"/>
      <c r="S321" s="38"/>
      <c r="T321" s="38"/>
      <c r="U321" s="39"/>
      <c r="V321" s="39"/>
      <c r="AD321" s="37"/>
      <c r="AE321" s="37"/>
      <c r="AF321" s="37"/>
      <c r="AG321" s="37"/>
    </row>
    <row r="322" spans="2:33" x14ac:dyDescent="0.35">
      <c r="B322" s="17"/>
      <c r="C322" s="18"/>
      <c r="D322" s="19"/>
      <c r="E322" s="18"/>
      <c r="F322"/>
      <c r="G322"/>
      <c r="H322"/>
      <c r="I322"/>
      <c r="J322"/>
      <c r="K322"/>
      <c r="L322"/>
      <c r="M322"/>
      <c r="N322" s="20"/>
      <c r="P322" s="37"/>
      <c r="Q322" s="38"/>
      <c r="R322" s="38"/>
      <c r="S322" s="38"/>
      <c r="T322" s="38"/>
      <c r="U322" s="39"/>
      <c r="V322" s="39"/>
      <c r="AD322" s="37"/>
      <c r="AE322" s="37"/>
      <c r="AF322" s="37"/>
      <c r="AG322" s="37"/>
    </row>
    <row r="323" spans="2:33" x14ac:dyDescent="0.35">
      <c r="B323" s="17"/>
      <c r="C323" s="18"/>
      <c r="D323" s="19"/>
      <c r="E323" s="18"/>
      <c r="F323"/>
      <c r="G323"/>
      <c r="H323"/>
      <c r="I323"/>
      <c r="J323"/>
      <c r="K323"/>
      <c r="L323"/>
      <c r="M323"/>
      <c r="N323" s="20"/>
      <c r="P323" s="37"/>
      <c r="Q323" s="38"/>
      <c r="R323" s="38"/>
      <c r="S323" s="38"/>
      <c r="T323" s="38"/>
      <c r="U323" s="39"/>
      <c r="V323" s="39"/>
      <c r="AD323" s="37"/>
      <c r="AE323" s="37"/>
      <c r="AF323" s="37"/>
      <c r="AG323" s="37"/>
    </row>
    <row r="324" spans="2:33" x14ac:dyDescent="0.35">
      <c r="B324" s="17"/>
      <c r="C324" s="18"/>
      <c r="D324" s="19"/>
      <c r="E324" s="18"/>
      <c r="F324"/>
      <c r="G324"/>
      <c r="H324"/>
      <c r="I324"/>
      <c r="J324"/>
      <c r="K324"/>
      <c r="L324"/>
      <c r="M324"/>
      <c r="N324" s="20"/>
      <c r="P324" s="37"/>
      <c r="Q324" s="38"/>
      <c r="R324" s="38"/>
      <c r="S324" s="38"/>
      <c r="T324" s="38"/>
      <c r="U324" s="39"/>
      <c r="V324" s="39"/>
      <c r="AD324" s="37"/>
      <c r="AE324" s="37"/>
      <c r="AF324" s="37"/>
      <c r="AG324" s="37"/>
    </row>
    <row r="325" spans="2:33" x14ac:dyDescent="0.35">
      <c r="B325" s="17"/>
      <c r="C325" s="18"/>
      <c r="D325" s="19"/>
      <c r="E325" s="18"/>
      <c r="F325"/>
      <c r="G325"/>
      <c r="H325"/>
      <c r="I325"/>
      <c r="J325"/>
      <c r="K325"/>
      <c r="L325"/>
      <c r="M325"/>
      <c r="N325" s="20"/>
      <c r="P325" s="37"/>
      <c r="Q325" s="38"/>
      <c r="R325" s="38"/>
      <c r="S325" s="38"/>
      <c r="T325" s="38"/>
      <c r="U325" s="39"/>
      <c r="V325" s="39"/>
      <c r="AD325" s="37"/>
      <c r="AE325" s="37"/>
      <c r="AF325" s="37"/>
      <c r="AG325" s="37"/>
    </row>
    <row r="326" spans="2:33" x14ac:dyDescent="0.35">
      <c r="B326" s="17"/>
      <c r="C326" s="18"/>
      <c r="D326" s="19"/>
      <c r="E326" s="18"/>
      <c r="F326"/>
      <c r="G326"/>
      <c r="H326"/>
      <c r="I326"/>
      <c r="J326"/>
      <c r="K326"/>
      <c r="L326"/>
      <c r="M326"/>
      <c r="N326" s="20"/>
      <c r="P326" s="37"/>
      <c r="Q326" s="38"/>
      <c r="R326" s="38"/>
      <c r="S326" s="38"/>
      <c r="T326" s="38"/>
      <c r="U326" s="39"/>
      <c r="V326" s="39"/>
      <c r="AD326" s="37"/>
      <c r="AE326" s="37"/>
      <c r="AF326" s="37"/>
      <c r="AG326" s="37"/>
    </row>
    <row r="327" spans="2:33" x14ac:dyDescent="0.35">
      <c r="B327" s="17"/>
      <c r="C327" s="18"/>
      <c r="D327" s="19"/>
      <c r="E327" s="18"/>
      <c r="F327"/>
      <c r="G327"/>
      <c r="H327"/>
      <c r="I327"/>
      <c r="J327"/>
      <c r="K327"/>
      <c r="L327"/>
      <c r="M327"/>
      <c r="N327" s="20"/>
      <c r="P327" s="37"/>
      <c r="Q327" s="38"/>
      <c r="R327" s="38"/>
      <c r="S327" s="38"/>
      <c r="T327" s="38"/>
      <c r="U327" s="39"/>
      <c r="V327" s="39"/>
      <c r="AD327" s="37"/>
      <c r="AE327" s="37"/>
      <c r="AF327" s="37"/>
      <c r="AG327" s="37"/>
    </row>
    <row r="328" spans="2:33" x14ac:dyDescent="0.35">
      <c r="B328" s="17"/>
      <c r="C328" s="18"/>
      <c r="D328" s="19"/>
      <c r="E328" s="18"/>
      <c r="F328"/>
      <c r="G328"/>
      <c r="H328"/>
      <c r="I328"/>
      <c r="J328"/>
      <c r="K328"/>
      <c r="L328"/>
      <c r="M328"/>
      <c r="N328" s="20"/>
      <c r="P328" s="37"/>
      <c r="Q328" s="38"/>
      <c r="R328" s="38"/>
      <c r="S328" s="38"/>
      <c r="T328" s="38"/>
      <c r="U328" s="39"/>
      <c r="V328" s="39"/>
      <c r="AD328" s="37"/>
      <c r="AE328" s="37"/>
      <c r="AF328" s="37"/>
      <c r="AG328" s="37"/>
    </row>
    <row r="329" spans="2:33" x14ac:dyDescent="0.35">
      <c r="B329" s="17"/>
      <c r="C329" s="18"/>
      <c r="D329" s="19"/>
      <c r="E329" s="18"/>
      <c r="F329"/>
      <c r="G329"/>
      <c r="H329"/>
      <c r="I329"/>
      <c r="J329"/>
      <c r="K329"/>
      <c r="L329"/>
      <c r="M329"/>
      <c r="N329" s="20"/>
      <c r="P329" s="37"/>
      <c r="Q329" s="38"/>
      <c r="R329" s="38"/>
      <c r="S329" s="38"/>
      <c r="T329" s="38"/>
      <c r="U329" s="39"/>
      <c r="V329" s="39"/>
      <c r="AD329" s="37"/>
      <c r="AE329" s="37"/>
      <c r="AF329" s="37"/>
      <c r="AG329" s="37"/>
    </row>
    <row r="330" spans="2:33" x14ac:dyDescent="0.35">
      <c r="B330" s="17"/>
      <c r="C330" s="18"/>
      <c r="D330" s="19"/>
      <c r="E330" s="18"/>
      <c r="F330"/>
      <c r="G330"/>
      <c r="H330"/>
      <c r="I330"/>
      <c r="J330"/>
      <c r="K330"/>
      <c r="L330"/>
      <c r="M330"/>
      <c r="N330" s="20"/>
      <c r="P330" s="37"/>
      <c r="Q330" s="38"/>
      <c r="R330" s="38"/>
      <c r="S330" s="38"/>
      <c r="T330" s="38"/>
      <c r="U330" s="39"/>
      <c r="V330" s="39"/>
      <c r="AD330" s="37"/>
      <c r="AE330" s="37"/>
      <c r="AF330" s="37"/>
      <c r="AG330" s="37"/>
    </row>
    <row r="331" spans="2:33" x14ac:dyDescent="0.35">
      <c r="B331" s="17"/>
      <c r="C331" s="18"/>
      <c r="D331" s="19"/>
      <c r="E331" s="18"/>
      <c r="F331"/>
      <c r="G331"/>
      <c r="H331"/>
      <c r="I331"/>
      <c r="J331"/>
      <c r="K331"/>
      <c r="L331"/>
      <c r="M331"/>
      <c r="N331" s="20"/>
      <c r="P331" s="37"/>
      <c r="Q331" s="38"/>
      <c r="R331" s="38"/>
      <c r="S331" s="38"/>
      <c r="T331" s="38"/>
      <c r="U331" s="39"/>
      <c r="V331" s="39"/>
      <c r="AD331" s="37"/>
      <c r="AE331" s="37"/>
      <c r="AF331" s="37"/>
      <c r="AG331" s="37"/>
    </row>
    <row r="332" spans="2:33" x14ac:dyDescent="0.35">
      <c r="B332" s="17"/>
      <c r="C332" s="18"/>
      <c r="D332" s="19"/>
      <c r="E332" s="18"/>
      <c r="F332"/>
      <c r="G332"/>
      <c r="H332"/>
      <c r="I332"/>
      <c r="J332"/>
      <c r="K332"/>
      <c r="L332"/>
      <c r="M332"/>
      <c r="N332" s="20"/>
      <c r="P332" s="37"/>
      <c r="Q332" s="38"/>
      <c r="R332" s="38"/>
      <c r="S332" s="38"/>
      <c r="T332" s="38"/>
      <c r="U332" s="39"/>
      <c r="V332" s="39"/>
      <c r="AD332" s="37"/>
      <c r="AE332" s="37"/>
      <c r="AF332" s="37"/>
      <c r="AG332" s="37"/>
    </row>
    <row r="333" spans="2:33" x14ac:dyDescent="0.35">
      <c r="B333" s="17"/>
      <c r="C333" s="18"/>
      <c r="D333" s="19"/>
      <c r="E333" s="18"/>
      <c r="F333"/>
      <c r="G333"/>
      <c r="H333"/>
      <c r="I333"/>
      <c r="J333"/>
      <c r="K333"/>
      <c r="L333"/>
      <c r="M333"/>
      <c r="N333" s="20"/>
      <c r="P333" s="37"/>
      <c r="Q333" s="38"/>
      <c r="R333" s="38"/>
      <c r="S333" s="38"/>
      <c r="T333" s="38"/>
      <c r="U333" s="39"/>
      <c r="V333" s="39"/>
      <c r="AD333" s="37"/>
      <c r="AE333" s="37"/>
      <c r="AF333" s="37"/>
      <c r="AG333" s="37"/>
    </row>
    <row r="334" spans="2:33" x14ac:dyDescent="0.35">
      <c r="B334" s="17"/>
      <c r="C334" s="18"/>
      <c r="D334" s="19"/>
      <c r="E334" s="18"/>
      <c r="F334"/>
      <c r="G334"/>
      <c r="H334"/>
      <c r="I334"/>
      <c r="J334"/>
      <c r="K334"/>
      <c r="L334"/>
      <c r="M334"/>
      <c r="N334" s="20"/>
      <c r="P334" s="37"/>
      <c r="Q334" s="38"/>
      <c r="R334" s="38"/>
      <c r="S334" s="38"/>
      <c r="T334" s="38"/>
      <c r="U334" s="39"/>
      <c r="V334" s="39"/>
      <c r="AD334" s="37"/>
      <c r="AE334" s="37"/>
      <c r="AF334" s="37"/>
      <c r="AG334" s="37"/>
    </row>
    <row r="335" spans="2:33" x14ac:dyDescent="0.35">
      <c r="B335" s="17"/>
      <c r="C335" s="18"/>
      <c r="D335" s="19"/>
      <c r="E335" s="18"/>
      <c r="F335"/>
      <c r="G335"/>
      <c r="H335"/>
      <c r="I335"/>
      <c r="J335"/>
      <c r="K335"/>
      <c r="L335"/>
      <c r="M335"/>
      <c r="N335" s="20"/>
      <c r="P335" s="37"/>
      <c r="Q335" s="38"/>
      <c r="R335" s="38"/>
      <c r="S335" s="38"/>
      <c r="T335" s="38"/>
      <c r="U335" s="39"/>
      <c r="V335" s="39"/>
      <c r="AD335" s="37"/>
      <c r="AE335" s="37"/>
      <c r="AF335" s="37"/>
      <c r="AG335" s="37"/>
    </row>
    <row r="336" spans="2:33" x14ac:dyDescent="0.35">
      <c r="B336" s="17"/>
      <c r="C336" s="18"/>
      <c r="D336" s="19"/>
      <c r="E336" s="18"/>
      <c r="F336"/>
      <c r="G336"/>
      <c r="H336"/>
      <c r="I336"/>
      <c r="J336"/>
      <c r="K336"/>
      <c r="L336"/>
      <c r="M336"/>
      <c r="N336" s="20"/>
      <c r="P336" s="37"/>
      <c r="Q336" s="38"/>
      <c r="R336" s="38"/>
      <c r="S336" s="38"/>
      <c r="T336" s="38"/>
      <c r="U336" s="39"/>
      <c r="V336" s="39"/>
      <c r="AD336" s="37"/>
      <c r="AE336" s="37"/>
      <c r="AF336" s="37"/>
      <c r="AG336" s="37"/>
    </row>
    <row r="337" spans="2:33" x14ac:dyDescent="0.35">
      <c r="B337" s="17"/>
      <c r="C337" s="18"/>
      <c r="D337" s="19"/>
      <c r="E337" s="18"/>
      <c r="F337"/>
      <c r="G337"/>
      <c r="H337"/>
      <c r="I337"/>
      <c r="J337"/>
      <c r="K337"/>
      <c r="L337"/>
      <c r="M337"/>
      <c r="N337" s="20"/>
      <c r="P337" s="37"/>
      <c r="Q337" s="38"/>
      <c r="R337" s="38"/>
      <c r="S337" s="38"/>
      <c r="T337" s="38"/>
      <c r="U337" s="39"/>
      <c r="V337" s="39"/>
      <c r="AD337" s="37"/>
      <c r="AE337" s="37"/>
      <c r="AF337" s="37"/>
      <c r="AG337" s="37"/>
    </row>
    <row r="338" spans="2:33" x14ac:dyDescent="0.35">
      <c r="B338" s="17"/>
      <c r="C338" s="18"/>
      <c r="D338" s="19"/>
      <c r="E338" s="18"/>
      <c r="F338"/>
      <c r="G338"/>
      <c r="H338"/>
      <c r="I338"/>
      <c r="J338"/>
      <c r="K338"/>
      <c r="L338"/>
      <c r="M338"/>
      <c r="N338" s="20"/>
      <c r="P338" s="37"/>
      <c r="Q338" s="38"/>
      <c r="R338" s="38"/>
      <c r="S338" s="38"/>
      <c r="T338" s="38"/>
      <c r="U338" s="39"/>
      <c r="V338" s="39"/>
      <c r="AD338" s="37"/>
      <c r="AE338" s="37"/>
      <c r="AF338" s="37"/>
      <c r="AG338" s="37"/>
    </row>
    <row r="339" spans="2:33" x14ac:dyDescent="0.35">
      <c r="B339" s="17"/>
      <c r="C339" s="18"/>
      <c r="D339" s="19"/>
      <c r="E339" s="18"/>
      <c r="F339"/>
      <c r="G339"/>
      <c r="H339"/>
      <c r="I339"/>
      <c r="J339"/>
      <c r="K339"/>
      <c r="L339"/>
      <c r="M339"/>
      <c r="N339" s="20"/>
      <c r="P339" s="37"/>
      <c r="Q339" s="38"/>
      <c r="R339" s="38"/>
      <c r="S339" s="38"/>
      <c r="T339" s="38"/>
      <c r="U339" s="39"/>
      <c r="V339" s="39"/>
      <c r="AD339" s="37"/>
      <c r="AE339" s="37"/>
      <c r="AF339" s="37"/>
      <c r="AG339" s="37"/>
    </row>
    <row r="340" spans="2:33" x14ac:dyDescent="0.35">
      <c r="B340" s="17"/>
      <c r="C340" s="18"/>
      <c r="D340" s="19"/>
      <c r="E340" s="18"/>
      <c r="F340"/>
      <c r="G340"/>
      <c r="H340"/>
      <c r="I340"/>
      <c r="J340"/>
      <c r="K340"/>
      <c r="L340"/>
      <c r="M340"/>
      <c r="N340" s="20"/>
      <c r="P340" s="37"/>
      <c r="Q340" s="38"/>
      <c r="R340" s="38"/>
      <c r="S340" s="38"/>
      <c r="T340" s="38"/>
      <c r="U340" s="39"/>
      <c r="V340" s="39"/>
      <c r="AD340" s="37"/>
      <c r="AE340" s="37"/>
      <c r="AF340" s="37"/>
      <c r="AG340" s="37"/>
    </row>
    <row r="341" spans="2:33" x14ac:dyDescent="0.35">
      <c r="B341" s="17"/>
      <c r="C341" s="18"/>
      <c r="D341" s="19"/>
      <c r="E341" s="18"/>
      <c r="F341"/>
      <c r="G341"/>
      <c r="H341"/>
      <c r="I341"/>
      <c r="J341"/>
      <c r="K341"/>
      <c r="L341"/>
      <c r="M341"/>
      <c r="N341" s="20"/>
      <c r="P341" s="37"/>
      <c r="Q341" s="38"/>
      <c r="R341" s="38"/>
      <c r="S341" s="38"/>
      <c r="T341" s="38"/>
      <c r="U341" s="39"/>
      <c r="V341" s="39"/>
      <c r="AD341" s="37"/>
      <c r="AE341" s="37"/>
      <c r="AF341" s="37"/>
      <c r="AG341" s="37"/>
    </row>
    <row r="342" spans="2:33" x14ac:dyDescent="0.35">
      <c r="B342" s="17"/>
      <c r="C342" s="18"/>
      <c r="D342" s="19"/>
      <c r="E342" s="18"/>
      <c r="F342"/>
      <c r="G342"/>
      <c r="H342"/>
      <c r="I342"/>
      <c r="J342"/>
      <c r="K342"/>
      <c r="L342"/>
      <c r="M342"/>
      <c r="N342" s="20"/>
      <c r="P342" s="37"/>
      <c r="Q342" s="38"/>
      <c r="R342" s="38"/>
      <c r="S342" s="38"/>
      <c r="T342" s="38"/>
      <c r="U342" s="39"/>
      <c r="V342" s="39"/>
      <c r="AD342" s="37"/>
      <c r="AE342" s="37"/>
      <c r="AF342" s="37"/>
      <c r="AG342" s="37"/>
    </row>
    <row r="343" spans="2:33" x14ac:dyDescent="0.35">
      <c r="B343" s="17"/>
      <c r="C343" s="18"/>
      <c r="D343" s="19"/>
      <c r="E343" s="18"/>
      <c r="F343"/>
      <c r="G343"/>
      <c r="H343"/>
      <c r="I343"/>
      <c r="J343"/>
      <c r="K343"/>
      <c r="L343"/>
      <c r="M343"/>
      <c r="N343" s="20"/>
      <c r="P343" s="37"/>
      <c r="Q343" s="38"/>
      <c r="R343" s="38"/>
      <c r="S343" s="38"/>
      <c r="T343" s="38"/>
      <c r="U343" s="39"/>
      <c r="V343" s="39"/>
      <c r="AD343" s="37"/>
      <c r="AE343" s="37"/>
      <c r="AF343" s="37"/>
      <c r="AG343" s="37"/>
    </row>
    <row r="344" spans="2:33" x14ac:dyDescent="0.35">
      <c r="B344" s="17"/>
      <c r="C344" s="18"/>
      <c r="D344" s="19"/>
      <c r="E344" s="18"/>
      <c r="F344"/>
      <c r="G344"/>
      <c r="H344"/>
      <c r="I344"/>
      <c r="J344"/>
      <c r="K344"/>
      <c r="L344"/>
      <c r="M344"/>
      <c r="N344" s="20"/>
      <c r="P344" s="37"/>
      <c r="Q344" s="38"/>
      <c r="R344" s="38"/>
      <c r="S344" s="38"/>
      <c r="T344" s="38"/>
      <c r="U344" s="39"/>
      <c r="V344" s="39"/>
      <c r="AD344" s="37"/>
      <c r="AE344" s="37"/>
      <c r="AF344" s="37"/>
      <c r="AG344" s="37"/>
    </row>
    <row r="345" spans="2:33" x14ac:dyDescent="0.35">
      <c r="B345" s="17"/>
      <c r="C345" s="18"/>
      <c r="D345" s="19"/>
      <c r="E345" s="18"/>
      <c r="F345"/>
      <c r="G345"/>
      <c r="H345"/>
      <c r="I345"/>
      <c r="J345"/>
      <c r="K345"/>
      <c r="L345"/>
      <c r="M345"/>
      <c r="N345" s="20"/>
      <c r="P345" s="37"/>
      <c r="Q345" s="38"/>
      <c r="R345" s="38"/>
      <c r="S345" s="38"/>
      <c r="T345" s="38"/>
      <c r="U345" s="39"/>
      <c r="V345" s="39"/>
      <c r="AD345" s="37"/>
      <c r="AE345" s="37"/>
      <c r="AF345" s="37"/>
      <c r="AG345" s="37"/>
    </row>
    <row r="346" spans="2:33" x14ac:dyDescent="0.35">
      <c r="B346" s="17"/>
      <c r="C346" s="18"/>
      <c r="D346" s="19"/>
      <c r="E346" s="18"/>
      <c r="F346"/>
      <c r="G346"/>
      <c r="H346"/>
      <c r="I346"/>
      <c r="J346"/>
      <c r="K346"/>
      <c r="L346"/>
      <c r="M346"/>
      <c r="N346" s="20"/>
      <c r="P346" s="37"/>
      <c r="Q346" s="38"/>
      <c r="R346" s="38"/>
      <c r="S346" s="38"/>
      <c r="T346" s="38"/>
      <c r="U346" s="39"/>
      <c r="V346" s="39"/>
      <c r="AD346" s="37"/>
      <c r="AE346" s="37"/>
      <c r="AF346" s="37"/>
      <c r="AG346" s="37"/>
    </row>
    <row r="347" spans="2:33" x14ac:dyDescent="0.35">
      <c r="B347" s="17"/>
      <c r="C347" s="18"/>
      <c r="D347" s="19"/>
      <c r="E347" s="18"/>
      <c r="F347"/>
      <c r="G347"/>
      <c r="H347"/>
      <c r="I347"/>
      <c r="J347"/>
      <c r="K347"/>
      <c r="L347"/>
      <c r="M347"/>
      <c r="N347" s="20"/>
      <c r="P347" s="37"/>
      <c r="Q347" s="38"/>
      <c r="R347" s="38"/>
      <c r="S347" s="38"/>
      <c r="T347" s="38"/>
      <c r="U347" s="39"/>
      <c r="V347" s="39"/>
      <c r="AD347" s="37"/>
      <c r="AE347" s="37"/>
      <c r="AF347" s="37"/>
      <c r="AG347" s="37"/>
    </row>
    <row r="348" spans="2:33" x14ac:dyDescent="0.35">
      <c r="B348" s="17"/>
      <c r="C348" s="18"/>
      <c r="D348" s="19"/>
      <c r="E348" s="18"/>
      <c r="F348"/>
      <c r="G348"/>
      <c r="H348"/>
      <c r="I348"/>
      <c r="J348"/>
      <c r="K348"/>
      <c r="L348"/>
      <c r="M348"/>
      <c r="N348" s="20"/>
      <c r="P348" s="37"/>
      <c r="Q348" s="38"/>
      <c r="R348" s="38"/>
      <c r="S348" s="38"/>
      <c r="T348" s="38"/>
      <c r="U348" s="39"/>
      <c r="V348" s="39"/>
      <c r="AD348" s="37"/>
      <c r="AE348" s="37"/>
      <c r="AF348" s="37"/>
      <c r="AG348" s="37"/>
    </row>
    <row r="349" spans="2:33" x14ac:dyDescent="0.35">
      <c r="B349" s="17"/>
      <c r="C349" s="18"/>
      <c r="D349" s="19"/>
      <c r="E349" s="18"/>
      <c r="F349"/>
      <c r="G349"/>
      <c r="H349"/>
      <c r="I349"/>
      <c r="J349"/>
      <c r="K349"/>
      <c r="L349"/>
      <c r="M349"/>
      <c r="N349" s="20"/>
      <c r="P349" s="37"/>
      <c r="Q349" s="38"/>
      <c r="R349" s="38"/>
      <c r="S349" s="38"/>
      <c r="T349" s="38"/>
      <c r="U349" s="39"/>
      <c r="V349" s="39"/>
      <c r="AD349" s="37"/>
      <c r="AE349" s="37"/>
      <c r="AF349" s="37"/>
      <c r="AG349" s="37"/>
    </row>
    <row r="350" spans="2:33" x14ac:dyDescent="0.35">
      <c r="B350" s="17"/>
      <c r="C350" s="18"/>
      <c r="D350" s="19"/>
      <c r="E350" s="18"/>
      <c r="F350"/>
      <c r="G350"/>
      <c r="H350"/>
      <c r="I350"/>
      <c r="J350"/>
      <c r="K350"/>
      <c r="L350"/>
      <c r="M350"/>
      <c r="N350" s="20"/>
      <c r="P350" s="37"/>
      <c r="Q350" s="38"/>
      <c r="R350" s="38"/>
      <c r="S350" s="38"/>
      <c r="T350" s="38"/>
      <c r="U350" s="39"/>
      <c r="V350" s="39"/>
      <c r="AD350" s="37"/>
      <c r="AE350" s="37"/>
      <c r="AF350" s="37"/>
      <c r="AG350" s="37"/>
    </row>
    <row r="351" spans="2:33" x14ac:dyDescent="0.35">
      <c r="B351" s="17"/>
      <c r="C351" s="18"/>
      <c r="D351" s="19"/>
      <c r="E351" s="18"/>
      <c r="F351"/>
      <c r="G351"/>
      <c r="H351"/>
      <c r="I351"/>
      <c r="J351"/>
      <c r="K351"/>
      <c r="L351"/>
      <c r="M351"/>
      <c r="N351" s="20"/>
      <c r="P351" s="37"/>
      <c r="Q351" s="38"/>
      <c r="R351" s="38"/>
      <c r="S351" s="38"/>
      <c r="T351" s="38"/>
      <c r="U351" s="39"/>
      <c r="V351" s="39"/>
      <c r="AD351" s="37"/>
      <c r="AE351" s="37"/>
      <c r="AF351" s="37"/>
      <c r="AG351" s="37"/>
    </row>
    <row r="352" spans="2:33" x14ac:dyDescent="0.35">
      <c r="B352" s="17"/>
      <c r="C352" s="18"/>
      <c r="D352" s="19"/>
      <c r="E352" s="18"/>
      <c r="F352"/>
      <c r="G352"/>
      <c r="H352"/>
      <c r="I352"/>
      <c r="J352"/>
      <c r="K352"/>
      <c r="L352"/>
      <c r="M352"/>
      <c r="N352" s="20"/>
      <c r="P352" s="37"/>
      <c r="Q352" s="38"/>
      <c r="R352" s="38"/>
      <c r="S352" s="38"/>
      <c r="T352" s="38"/>
      <c r="U352" s="39"/>
      <c r="V352" s="39"/>
      <c r="AD352" s="37"/>
      <c r="AE352" s="37"/>
      <c r="AF352" s="37"/>
      <c r="AG352" s="37"/>
    </row>
    <row r="353" spans="2:33" x14ac:dyDescent="0.35">
      <c r="B353" s="17"/>
      <c r="C353" s="18"/>
      <c r="D353" s="19"/>
      <c r="E353" s="18"/>
      <c r="F353"/>
      <c r="G353"/>
      <c r="H353"/>
      <c r="I353"/>
      <c r="J353"/>
      <c r="K353"/>
      <c r="L353"/>
      <c r="M353"/>
      <c r="N353" s="20"/>
      <c r="P353" s="37"/>
      <c r="Q353" s="38"/>
      <c r="R353" s="38"/>
      <c r="S353" s="38"/>
      <c r="T353" s="38"/>
      <c r="U353" s="39"/>
      <c r="V353" s="39"/>
      <c r="AD353" s="37"/>
      <c r="AE353" s="37"/>
      <c r="AF353" s="37"/>
      <c r="AG353" s="37"/>
    </row>
    <row r="354" spans="2:33" x14ac:dyDescent="0.35">
      <c r="B354" s="17"/>
      <c r="C354" s="18"/>
      <c r="D354" s="19"/>
      <c r="E354" s="18"/>
      <c r="F354"/>
      <c r="G354"/>
      <c r="H354"/>
      <c r="I354"/>
      <c r="J354"/>
      <c r="K354"/>
      <c r="L354"/>
      <c r="M354"/>
      <c r="N354" s="20"/>
      <c r="P354" s="37"/>
      <c r="Q354" s="38"/>
      <c r="R354" s="38"/>
      <c r="S354" s="38"/>
      <c r="T354" s="38"/>
      <c r="U354" s="39"/>
      <c r="V354" s="39"/>
      <c r="AD354" s="37"/>
      <c r="AE354" s="37"/>
      <c r="AF354" s="37"/>
      <c r="AG354" s="37"/>
    </row>
    <row r="355" spans="2:33" x14ac:dyDescent="0.35">
      <c r="B355" s="17"/>
      <c r="C355" s="18"/>
      <c r="D355" s="19"/>
      <c r="E355" s="18"/>
      <c r="F355"/>
      <c r="G355"/>
      <c r="H355"/>
      <c r="I355"/>
      <c r="J355"/>
      <c r="K355"/>
      <c r="L355"/>
      <c r="M355"/>
      <c r="N355" s="20"/>
      <c r="P355" s="37"/>
      <c r="Q355" s="38"/>
      <c r="R355" s="38"/>
      <c r="S355" s="38"/>
      <c r="T355" s="38"/>
      <c r="U355" s="39"/>
      <c r="V355" s="39"/>
      <c r="AD355" s="37"/>
      <c r="AE355" s="37"/>
      <c r="AF355" s="37"/>
      <c r="AG355" s="37"/>
    </row>
    <row r="356" spans="2:33" x14ac:dyDescent="0.35">
      <c r="B356" s="17"/>
      <c r="C356" s="18"/>
      <c r="D356" s="19"/>
      <c r="E356" s="18"/>
      <c r="F356"/>
      <c r="G356"/>
      <c r="H356"/>
      <c r="I356"/>
      <c r="J356"/>
      <c r="K356"/>
      <c r="L356"/>
      <c r="M356"/>
      <c r="N356" s="20"/>
      <c r="P356" s="37"/>
      <c r="Q356" s="38"/>
      <c r="R356" s="38"/>
      <c r="S356" s="38"/>
      <c r="T356" s="38"/>
      <c r="U356" s="39"/>
      <c r="V356" s="39"/>
      <c r="AD356" s="37"/>
      <c r="AE356" s="37"/>
      <c r="AF356" s="37"/>
      <c r="AG356" s="37"/>
    </row>
    <row r="357" spans="2:33" x14ac:dyDescent="0.35">
      <c r="B357" s="17"/>
      <c r="C357" s="18"/>
      <c r="D357" s="19"/>
      <c r="E357" s="18"/>
      <c r="F357"/>
      <c r="G357"/>
      <c r="H357"/>
      <c r="I357"/>
      <c r="J357"/>
      <c r="K357"/>
      <c r="L357"/>
      <c r="M357"/>
      <c r="N357" s="20"/>
      <c r="P357" s="37"/>
      <c r="Q357" s="38"/>
      <c r="R357" s="38"/>
      <c r="S357" s="38"/>
      <c r="T357" s="38"/>
      <c r="U357" s="39"/>
      <c r="V357" s="39"/>
      <c r="AD357" s="37"/>
      <c r="AE357" s="37"/>
      <c r="AF357" s="37"/>
      <c r="AG357" s="37"/>
    </row>
    <row r="358" spans="2:33" x14ac:dyDescent="0.35">
      <c r="B358" s="17"/>
      <c r="C358" s="18"/>
      <c r="D358" s="19"/>
      <c r="E358" s="18"/>
      <c r="F358"/>
      <c r="G358"/>
      <c r="H358"/>
      <c r="I358"/>
      <c r="J358"/>
      <c r="K358"/>
      <c r="L358"/>
      <c r="M358"/>
      <c r="N358" s="20"/>
      <c r="P358" s="37"/>
      <c r="Q358" s="38"/>
      <c r="R358" s="38"/>
      <c r="S358" s="38"/>
      <c r="T358" s="38"/>
      <c r="U358" s="39"/>
      <c r="V358" s="39"/>
      <c r="AD358" s="37"/>
      <c r="AE358" s="37"/>
      <c r="AF358" s="37"/>
      <c r="AG358" s="37"/>
    </row>
    <row r="359" spans="2:33" x14ac:dyDescent="0.35">
      <c r="B359" s="17"/>
      <c r="C359" s="18"/>
      <c r="D359" s="19"/>
      <c r="E359" s="18"/>
      <c r="F359"/>
      <c r="G359"/>
      <c r="H359"/>
      <c r="I359"/>
      <c r="J359"/>
      <c r="K359"/>
      <c r="L359"/>
      <c r="M359"/>
      <c r="N359" s="20"/>
      <c r="P359" s="37"/>
      <c r="Q359" s="38"/>
      <c r="R359" s="38"/>
      <c r="S359" s="38"/>
      <c r="T359" s="38"/>
      <c r="U359" s="39"/>
      <c r="V359" s="39"/>
      <c r="AD359" s="37"/>
      <c r="AE359" s="37"/>
      <c r="AF359" s="37"/>
      <c r="AG359" s="37"/>
    </row>
    <row r="360" spans="2:33" x14ac:dyDescent="0.35">
      <c r="B360" s="17"/>
      <c r="C360" s="18"/>
      <c r="D360" s="19"/>
      <c r="E360" s="18"/>
      <c r="F360"/>
      <c r="G360"/>
      <c r="H360"/>
      <c r="I360"/>
      <c r="J360"/>
      <c r="K360"/>
      <c r="L360"/>
      <c r="M360"/>
      <c r="N360" s="20"/>
      <c r="P360" s="37"/>
      <c r="Q360" s="38"/>
      <c r="R360" s="38"/>
      <c r="S360" s="38"/>
      <c r="T360" s="38"/>
      <c r="U360" s="39"/>
      <c r="V360" s="39"/>
      <c r="AD360" s="37"/>
      <c r="AE360" s="37"/>
      <c r="AF360" s="37"/>
      <c r="AG360" s="37"/>
    </row>
    <row r="361" spans="2:33" x14ac:dyDescent="0.35">
      <c r="B361" s="17"/>
      <c r="C361" s="18"/>
      <c r="D361" s="19"/>
      <c r="E361" s="18"/>
      <c r="F361"/>
      <c r="G361"/>
      <c r="H361"/>
      <c r="I361"/>
      <c r="J361"/>
      <c r="K361"/>
      <c r="L361"/>
      <c r="M361"/>
      <c r="N361" s="20"/>
      <c r="P361" s="37"/>
      <c r="Q361" s="38"/>
      <c r="R361" s="38"/>
      <c r="S361" s="38"/>
      <c r="T361" s="38"/>
      <c r="U361" s="39"/>
      <c r="V361" s="39"/>
      <c r="AD361" s="37"/>
      <c r="AE361" s="37"/>
      <c r="AF361" s="37"/>
      <c r="AG361" s="37"/>
    </row>
    <row r="362" spans="2:33" x14ac:dyDescent="0.35">
      <c r="B362" s="17"/>
      <c r="C362" s="18"/>
      <c r="D362" s="19"/>
      <c r="E362" s="18"/>
      <c r="F362"/>
      <c r="G362"/>
      <c r="H362"/>
      <c r="I362"/>
      <c r="J362"/>
      <c r="K362"/>
      <c r="L362"/>
      <c r="M362"/>
      <c r="N362" s="20"/>
      <c r="P362" s="37"/>
      <c r="Q362" s="38"/>
      <c r="R362" s="38"/>
      <c r="S362" s="38"/>
      <c r="T362" s="38"/>
      <c r="U362" s="39"/>
      <c r="V362" s="39"/>
      <c r="AD362" s="37"/>
      <c r="AE362" s="37"/>
      <c r="AF362" s="37"/>
      <c r="AG362" s="37"/>
    </row>
    <row r="363" spans="2:33" x14ac:dyDescent="0.35">
      <c r="B363" s="17"/>
      <c r="C363" s="18"/>
      <c r="D363" s="19"/>
      <c r="E363" s="18"/>
      <c r="F363"/>
      <c r="G363"/>
      <c r="H363"/>
      <c r="I363"/>
      <c r="J363"/>
      <c r="K363"/>
      <c r="L363"/>
      <c r="M363"/>
      <c r="N363" s="20"/>
      <c r="P363" s="37"/>
      <c r="Q363" s="38"/>
      <c r="R363" s="38"/>
      <c r="S363" s="38"/>
      <c r="T363" s="38"/>
      <c r="U363" s="39"/>
      <c r="V363" s="39"/>
      <c r="AD363" s="37"/>
      <c r="AE363" s="37"/>
      <c r="AF363" s="37"/>
      <c r="AG363" s="37"/>
    </row>
    <row r="364" spans="2:33" x14ac:dyDescent="0.35">
      <c r="B364" s="17"/>
      <c r="C364" s="18"/>
      <c r="D364" s="19"/>
      <c r="E364" s="18"/>
      <c r="F364"/>
      <c r="G364"/>
      <c r="H364"/>
      <c r="I364"/>
      <c r="J364"/>
      <c r="K364"/>
      <c r="L364"/>
      <c r="M364"/>
      <c r="N364" s="20"/>
      <c r="P364" s="37"/>
      <c r="Q364" s="38"/>
      <c r="R364" s="38"/>
      <c r="S364" s="38"/>
      <c r="T364" s="38"/>
      <c r="U364" s="39"/>
      <c r="V364" s="39"/>
      <c r="AD364" s="37"/>
      <c r="AE364" s="37"/>
      <c r="AF364" s="37"/>
      <c r="AG364" s="37"/>
    </row>
    <row r="365" spans="2:33" x14ac:dyDescent="0.35">
      <c r="B365" s="17"/>
      <c r="C365" s="18"/>
      <c r="D365" s="19"/>
      <c r="E365" s="18"/>
      <c r="F365"/>
      <c r="G365"/>
      <c r="H365"/>
      <c r="I365"/>
      <c r="J365"/>
      <c r="K365"/>
      <c r="L365"/>
      <c r="M365"/>
      <c r="N365" s="20"/>
      <c r="P365" s="37"/>
      <c r="Q365" s="38"/>
      <c r="R365" s="38"/>
      <c r="S365" s="38"/>
      <c r="T365" s="38"/>
      <c r="U365" s="39"/>
      <c r="V365" s="39"/>
      <c r="AD365" s="37"/>
      <c r="AE365" s="37"/>
      <c r="AF365" s="37"/>
      <c r="AG365" s="37"/>
    </row>
    <row r="366" spans="2:33" x14ac:dyDescent="0.35">
      <c r="B366" s="17"/>
      <c r="C366" s="18"/>
      <c r="D366" s="19"/>
      <c r="E366" s="18"/>
      <c r="F366"/>
      <c r="G366"/>
      <c r="H366"/>
      <c r="I366"/>
      <c r="J366"/>
      <c r="K366"/>
      <c r="L366"/>
      <c r="M366"/>
      <c r="N366" s="20"/>
      <c r="P366" s="37"/>
      <c r="Q366" s="38"/>
      <c r="R366" s="38"/>
      <c r="S366" s="38"/>
      <c r="T366" s="38"/>
      <c r="U366" s="39"/>
      <c r="V366" s="39"/>
      <c r="AD366" s="37"/>
      <c r="AE366" s="37"/>
      <c r="AF366" s="37"/>
      <c r="AG366" s="37"/>
    </row>
    <row r="367" spans="2:33" x14ac:dyDescent="0.35">
      <c r="B367" s="17"/>
      <c r="C367" s="18"/>
      <c r="D367" s="19"/>
      <c r="E367" s="18"/>
      <c r="F367"/>
      <c r="G367"/>
      <c r="H367"/>
      <c r="I367"/>
      <c r="J367"/>
      <c r="K367"/>
      <c r="L367"/>
      <c r="M367"/>
      <c r="N367" s="20"/>
      <c r="P367" s="37"/>
      <c r="Q367" s="38"/>
      <c r="R367" s="38"/>
      <c r="S367" s="38"/>
      <c r="T367" s="38"/>
      <c r="U367" s="39"/>
      <c r="V367" s="39"/>
      <c r="AD367" s="37"/>
      <c r="AE367" s="37"/>
      <c r="AF367" s="37"/>
      <c r="AG367" s="37"/>
    </row>
    <row r="368" spans="2:33" x14ac:dyDescent="0.35">
      <c r="B368" s="17"/>
      <c r="C368" s="18"/>
      <c r="D368" s="19"/>
      <c r="E368" s="18"/>
      <c r="F368"/>
      <c r="G368"/>
      <c r="H368"/>
      <c r="I368"/>
      <c r="J368"/>
      <c r="K368"/>
      <c r="L368"/>
      <c r="M368"/>
      <c r="N368" s="20"/>
      <c r="P368" s="37"/>
      <c r="Q368" s="38"/>
      <c r="R368" s="38"/>
      <c r="S368" s="38"/>
      <c r="T368" s="38"/>
      <c r="U368" s="39"/>
      <c r="V368" s="39"/>
      <c r="AD368" s="37"/>
      <c r="AE368" s="37"/>
      <c r="AF368" s="37"/>
      <c r="AG368" s="37"/>
    </row>
    <row r="369" spans="2:33" x14ac:dyDescent="0.35">
      <c r="B369" s="17"/>
      <c r="C369" s="18"/>
      <c r="D369" s="19"/>
      <c r="E369" s="18"/>
      <c r="F369"/>
      <c r="G369"/>
      <c r="H369"/>
      <c r="I369"/>
      <c r="J369"/>
      <c r="K369"/>
      <c r="L369"/>
      <c r="M369"/>
      <c r="N369" s="20"/>
      <c r="P369" s="37"/>
      <c r="Q369" s="38"/>
      <c r="R369" s="38"/>
      <c r="S369" s="38"/>
      <c r="T369" s="38"/>
      <c r="U369" s="39"/>
      <c r="V369" s="39"/>
      <c r="AD369" s="37"/>
      <c r="AE369" s="37"/>
      <c r="AF369" s="37"/>
      <c r="AG369" s="37"/>
    </row>
    <row r="370" spans="2:33" x14ac:dyDescent="0.35">
      <c r="B370" s="17"/>
      <c r="C370" s="18"/>
      <c r="D370" s="19"/>
      <c r="E370" s="18"/>
      <c r="F370"/>
      <c r="G370"/>
      <c r="H370"/>
      <c r="I370"/>
      <c r="J370"/>
      <c r="K370"/>
      <c r="L370"/>
      <c r="M370"/>
      <c r="N370" s="20"/>
      <c r="P370" s="37"/>
      <c r="Q370" s="38"/>
      <c r="R370" s="38"/>
      <c r="S370" s="38"/>
      <c r="T370" s="38"/>
      <c r="U370" s="39"/>
      <c r="V370" s="39"/>
      <c r="AD370" s="37"/>
      <c r="AE370" s="37"/>
      <c r="AF370" s="37"/>
      <c r="AG370" s="37"/>
    </row>
    <row r="371" spans="2:33" x14ac:dyDescent="0.35">
      <c r="B371" s="17"/>
      <c r="C371" s="18"/>
      <c r="D371" s="19"/>
      <c r="E371" s="18"/>
      <c r="F371"/>
      <c r="G371"/>
      <c r="H371"/>
      <c r="I371"/>
      <c r="J371"/>
      <c r="K371"/>
      <c r="L371"/>
      <c r="M371"/>
      <c r="N371" s="20"/>
      <c r="P371" s="37"/>
      <c r="Q371" s="38"/>
      <c r="R371" s="38"/>
      <c r="S371" s="38"/>
      <c r="T371" s="38"/>
      <c r="U371" s="39"/>
      <c r="V371" s="39"/>
      <c r="AD371" s="37"/>
      <c r="AE371" s="37"/>
      <c r="AF371" s="37"/>
      <c r="AG371" s="37"/>
    </row>
    <row r="372" spans="2:33" x14ac:dyDescent="0.35">
      <c r="B372" s="17"/>
      <c r="C372" s="18"/>
      <c r="D372" s="19"/>
      <c r="E372" s="18"/>
      <c r="F372"/>
      <c r="G372"/>
      <c r="H372"/>
      <c r="I372"/>
      <c r="J372"/>
      <c r="K372"/>
      <c r="L372"/>
      <c r="M372"/>
      <c r="N372" s="20"/>
      <c r="P372" s="37"/>
      <c r="Q372" s="38"/>
      <c r="R372" s="38"/>
      <c r="S372" s="38"/>
      <c r="T372" s="38"/>
      <c r="U372" s="39"/>
      <c r="V372" s="39"/>
      <c r="AD372" s="37"/>
      <c r="AE372" s="37"/>
      <c r="AF372" s="37"/>
      <c r="AG372" s="37"/>
    </row>
    <row r="373" spans="2:33" x14ac:dyDescent="0.35">
      <c r="B373" s="17"/>
      <c r="C373" s="18"/>
      <c r="D373" s="19"/>
      <c r="E373" s="18"/>
      <c r="F373"/>
      <c r="G373"/>
      <c r="H373"/>
      <c r="I373"/>
      <c r="J373"/>
      <c r="K373"/>
      <c r="L373"/>
      <c r="M373"/>
      <c r="N373" s="20"/>
      <c r="P373" s="37"/>
      <c r="Q373" s="38"/>
      <c r="R373" s="38"/>
      <c r="S373" s="38"/>
      <c r="T373" s="38"/>
      <c r="U373" s="39"/>
      <c r="V373" s="39"/>
      <c r="AD373" s="37"/>
      <c r="AE373" s="37"/>
      <c r="AF373" s="37"/>
      <c r="AG373" s="37"/>
    </row>
    <row r="374" spans="2:33" x14ac:dyDescent="0.35">
      <c r="B374" s="17"/>
      <c r="C374" s="18"/>
      <c r="D374" s="19"/>
      <c r="E374" s="18"/>
      <c r="F374"/>
      <c r="G374"/>
      <c r="H374"/>
      <c r="I374"/>
      <c r="J374"/>
      <c r="K374"/>
      <c r="L374"/>
      <c r="M374"/>
      <c r="N374" s="20"/>
      <c r="P374" s="37"/>
      <c r="Q374" s="38"/>
      <c r="R374" s="38"/>
      <c r="S374" s="38"/>
      <c r="T374" s="38"/>
      <c r="U374" s="39"/>
      <c r="V374" s="39"/>
      <c r="AD374" s="37"/>
      <c r="AE374" s="37"/>
      <c r="AF374" s="37"/>
      <c r="AG374" s="37"/>
    </row>
    <row r="375" spans="2:33" x14ac:dyDescent="0.35">
      <c r="B375" s="17"/>
      <c r="C375" s="18"/>
      <c r="D375" s="19"/>
      <c r="E375" s="18"/>
      <c r="F375"/>
      <c r="G375"/>
      <c r="H375"/>
      <c r="I375"/>
      <c r="J375"/>
      <c r="K375"/>
      <c r="L375"/>
      <c r="M375"/>
      <c r="N375" s="20"/>
      <c r="P375" s="37"/>
      <c r="Q375" s="38"/>
      <c r="R375" s="38"/>
      <c r="S375" s="38"/>
      <c r="T375" s="38"/>
      <c r="U375" s="39"/>
      <c r="V375" s="39"/>
      <c r="AD375" s="37"/>
      <c r="AE375" s="37"/>
      <c r="AF375" s="37"/>
      <c r="AG375" s="37"/>
    </row>
    <row r="376" spans="2:33" x14ac:dyDescent="0.35">
      <c r="B376" s="17"/>
      <c r="C376" s="18"/>
      <c r="D376" s="19"/>
      <c r="E376" s="18"/>
      <c r="F376"/>
      <c r="G376"/>
      <c r="H376"/>
      <c r="I376"/>
      <c r="J376"/>
      <c r="K376"/>
      <c r="L376"/>
      <c r="M376"/>
      <c r="N376" s="20"/>
      <c r="P376" s="37"/>
      <c r="Q376" s="38"/>
      <c r="R376" s="38"/>
      <c r="S376" s="38"/>
      <c r="T376" s="38"/>
      <c r="U376" s="39"/>
      <c r="V376" s="39"/>
      <c r="AD376" s="37"/>
      <c r="AE376" s="37"/>
      <c r="AF376" s="37"/>
      <c r="AG376" s="37"/>
    </row>
    <row r="377" spans="2:33" x14ac:dyDescent="0.35">
      <c r="B377" s="17"/>
      <c r="C377" s="18"/>
      <c r="D377" s="19"/>
      <c r="E377" s="18"/>
      <c r="F377"/>
      <c r="G377"/>
      <c r="H377"/>
      <c r="I377"/>
      <c r="J377"/>
      <c r="K377"/>
      <c r="L377"/>
      <c r="M377"/>
      <c r="N377" s="20"/>
      <c r="P377" s="37"/>
      <c r="Q377" s="38"/>
      <c r="R377" s="38"/>
      <c r="S377" s="38"/>
      <c r="T377" s="38"/>
      <c r="U377" s="39"/>
      <c r="V377" s="39"/>
      <c r="AD377" s="37"/>
      <c r="AE377" s="37"/>
      <c r="AF377" s="37"/>
      <c r="AG377" s="37"/>
    </row>
    <row r="378" spans="2:33" x14ac:dyDescent="0.35">
      <c r="B378" s="17"/>
      <c r="C378" s="18"/>
      <c r="D378" s="19"/>
      <c r="E378" s="18"/>
      <c r="F378"/>
      <c r="G378"/>
      <c r="H378"/>
      <c r="I378"/>
      <c r="J378"/>
      <c r="K378"/>
      <c r="L378"/>
      <c r="M378"/>
      <c r="N378" s="20"/>
      <c r="P378" s="37"/>
      <c r="Q378" s="38"/>
      <c r="R378" s="38"/>
      <c r="S378" s="38"/>
      <c r="T378" s="38"/>
      <c r="U378" s="39"/>
      <c r="V378" s="39"/>
      <c r="AD378" s="37"/>
      <c r="AE378" s="37"/>
      <c r="AF378" s="37"/>
      <c r="AG378" s="37"/>
    </row>
    <row r="379" spans="2:33" x14ac:dyDescent="0.35">
      <c r="B379" s="17"/>
      <c r="C379" s="18"/>
      <c r="D379" s="19"/>
      <c r="E379" s="18"/>
      <c r="F379"/>
      <c r="G379"/>
      <c r="H379"/>
      <c r="I379"/>
      <c r="J379"/>
      <c r="K379"/>
      <c r="L379"/>
      <c r="M379"/>
      <c r="N379" s="20"/>
      <c r="P379" s="37"/>
      <c r="Q379" s="38"/>
      <c r="R379" s="38"/>
      <c r="S379" s="38"/>
      <c r="T379" s="38"/>
      <c r="U379" s="39"/>
      <c r="V379" s="39"/>
      <c r="AD379" s="37"/>
      <c r="AE379" s="37"/>
      <c r="AF379" s="37"/>
      <c r="AG379" s="37"/>
    </row>
    <row r="380" spans="2:33" x14ac:dyDescent="0.35">
      <c r="B380" s="17"/>
      <c r="C380" s="18"/>
      <c r="D380" s="19"/>
      <c r="E380" s="18"/>
      <c r="F380"/>
      <c r="G380"/>
      <c r="H380"/>
      <c r="I380"/>
      <c r="J380"/>
      <c r="K380"/>
      <c r="L380"/>
      <c r="M380"/>
      <c r="N380" s="20"/>
      <c r="P380" s="37"/>
      <c r="Q380" s="38"/>
      <c r="R380" s="38"/>
      <c r="S380" s="38"/>
      <c r="T380" s="38"/>
      <c r="U380" s="39"/>
      <c r="V380" s="39"/>
      <c r="AD380" s="37"/>
      <c r="AE380" s="37"/>
      <c r="AF380" s="37"/>
      <c r="AG380" s="37"/>
    </row>
    <row r="381" spans="2:33" x14ac:dyDescent="0.35">
      <c r="B381" s="17"/>
      <c r="C381" s="18"/>
      <c r="D381" s="19"/>
      <c r="E381" s="18"/>
      <c r="F381"/>
      <c r="G381"/>
      <c r="H381"/>
      <c r="I381"/>
      <c r="J381"/>
      <c r="K381"/>
      <c r="L381"/>
      <c r="M381"/>
      <c r="N381" s="20"/>
      <c r="P381" s="37"/>
      <c r="Q381" s="38"/>
      <c r="R381" s="38"/>
      <c r="S381" s="38"/>
      <c r="T381" s="38"/>
      <c r="U381" s="39"/>
      <c r="V381" s="39"/>
      <c r="AD381" s="37"/>
      <c r="AE381" s="37"/>
      <c r="AF381" s="37"/>
      <c r="AG381" s="37"/>
    </row>
    <row r="382" spans="2:33" x14ac:dyDescent="0.35">
      <c r="B382" s="17"/>
      <c r="C382" s="18"/>
      <c r="D382" s="19"/>
      <c r="E382" s="18"/>
      <c r="F382"/>
      <c r="G382"/>
      <c r="H382"/>
      <c r="I382"/>
      <c r="J382"/>
      <c r="K382"/>
      <c r="L382"/>
      <c r="M382"/>
      <c r="N382" s="20"/>
      <c r="P382" s="37"/>
      <c r="Q382" s="38"/>
      <c r="R382" s="38"/>
      <c r="S382" s="38"/>
      <c r="T382" s="38"/>
      <c r="U382" s="39"/>
      <c r="V382" s="39"/>
      <c r="AD382" s="37"/>
      <c r="AE382" s="37"/>
      <c r="AF382" s="37"/>
      <c r="AG382" s="37"/>
    </row>
    <row r="383" spans="2:33" x14ac:dyDescent="0.35">
      <c r="B383" s="17"/>
      <c r="C383" s="18"/>
      <c r="D383" s="19"/>
      <c r="E383" s="18"/>
      <c r="F383"/>
      <c r="G383"/>
      <c r="H383"/>
      <c r="I383"/>
      <c r="J383"/>
      <c r="K383"/>
      <c r="L383"/>
      <c r="M383"/>
      <c r="N383" s="20"/>
      <c r="P383" s="37"/>
      <c r="Q383" s="38"/>
      <c r="R383" s="38"/>
      <c r="S383" s="38"/>
      <c r="T383" s="38"/>
      <c r="U383" s="39"/>
      <c r="V383" s="39"/>
      <c r="AD383" s="37"/>
      <c r="AE383" s="37"/>
      <c r="AF383" s="37"/>
      <c r="AG383" s="37"/>
    </row>
    <row r="384" spans="2:33" x14ac:dyDescent="0.35">
      <c r="B384" s="17"/>
      <c r="C384" s="18"/>
      <c r="D384" s="19"/>
      <c r="E384" s="18"/>
      <c r="F384"/>
      <c r="G384"/>
      <c r="H384"/>
      <c r="I384"/>
      <c r="J384"/>
      <c r="K384"/>
      <c r="L384"/>
      <c r="M384"/>
      <c r="N384" s="20"/>
      <c r="P384" s="37"/>
      <c r="Q384" s="38"/>
      <c r="R384" s="38"/>
      <c r="S384" s="38"/>
      <c r="T384" s="38"/>
      <c r="U384" s="39"/>
      <c r="V384" s="39"/>
      <c r="AD384" s="37"/>
      <c r="AE384" s="37"/>
      <c r="AF384" s="37"/>
      <c r="AG384" s="37"/>
    </row>
    <row r="385" spans="2:33" x14ac:dyDescent="0.35">
      <c r="B385" s="17"/>
      <c r="C385" s="18"/>
      <c r="D385" s="19"/>
      <c r="E385" s="18"/>
      <c r="F385"/>
      <c r="G385"/>
      <c r="H385"/>
      <c r="I385"/>
      <c r="J385"/>
      <c r="K385"/>
      <c r="L385"/>
      <c r="M385"/>
      <c r="N385" s="20"/>
      <c r="P385" s="37"/>
      <c r="Q385" s="38"/>
      <c r="R385" s="38"/>
      <c r="S385" s="38"/>
      <c r="T385" s="38"/>
      <c r="U385" s="39"/>
      <c r="V385" s="39"/>
      <c r="AD385" s="37"/>
      <c r="AE385" s="37"/>
      <c r="AF385" s="37"/>
      <c r="AG385" s="37"/>
    </row>
    <row r="386" spans="2:33" x14ac:dyDescent="0.35">
      <c r="B386" s="17"/>
      <c r="C386" s="18"/>
      <c r="D386" s="19"/>
      <c r="E386" s="18"/>
      <c r="F386"/>
      <c r="G386"/>
      <c r="H386"/>
      <c r="I386"/>
      <c r="J386"/>
      <c r="K386"/>
      <c r="L386"/>
      <c r="M386"/>
      <c r="N386" s="20"/>
      <c r="P386" s="37"/>
      <c r="Q386" s="38"/>
      <c r="R386" s="38"/>
      <c r="S386" s="38"/>
      <c r="T386" s="38"/>
      <c r="U386" s="39"/>
      <c r="V386" s="39"/>
      <c r="AD386" s="37"/>
      <c r="AE386" s="37"/>
      <c r="AF386" s="37"/>
      <c r="AG386" s="37"/>
    </row>
    <row r="387" spans="2:33" x14ac:dyDescent="0.35">
      <c r="B387" s="17"/>
      <c r="C387" s="18"/>
      <c r="D387" s="19"/>
      <c r="E387" s="18"/>
      <c r="F387"/>
      <c r="G387"/>
      <c r="H387"/>
      <c r="I387"/>
      <c r="J387"/>
      <c r="K387"/>
      <c r="L387"/>
      <c r="M387"/>
      <c r="N387" s="20"/>
      <c r="P387" s="37"/>
      <c r="Q387" s="38"/>
      <c r="R387" s="38"/>
      <c r="S387" s="38"/>
      <c r="T387" s="38"/>
      <c r="U387" s="39"/>
      <c r="V387" s="39"/>
      <c r="AD387" s="37"/>
      <c r="AE387" s="37"/>
      <c r="AF387" s="37"/>
      <c r="AG387" s="37"/>
    </row>
    <row r="388" spans="2:33" x14ac:dyDescent="0.35">
      <c r="B388" s="17"/>
      <c r="C388" s="18"/>
      <c r="D388" s="19"/>
      <c r="E388" s="18"/>
      <c r="F388"/>
      <c r="G388"/>
      <c r="H388"/>
      <c r="I388"/>
      <c r="J388"/>
      <c r="K388"/>
      <c r="L388"/>
      <c r="M388"/>
      <c r="N388" s="20"/>
      <c r="P388" s="37"/>
      <c r="Q388" s="38"/>
      <c r="R388" s="38"/>
      <c r="S388" s="38"/>
      <c r="T388" s="38"/>
      <c r="U388" s="39"/>
      <c r="V388" s="39"/>
      <c r="AD388" s="37"/>
      <c r="AE388" s="37"/>
      <c r="AF388" s="37"/>
      <c r="AG388" s="37"/>
    </row>
    <row r="389" spans="2:33" x14ac:dyDescent="0.35">
      <c r="B389" s="17"/>
      <c r="C389" s="18"/>
      <c r="D389" s="19"/>
      <c r="E389" s="18"/>
      <c r="F389"/>
      <c r="G389"/>
      <c r="H389"/>
      <c r="I389"/>
      <c r="J389"/>
      <c r="K389"/>
      <c r="L389"/>
      <c r="M389"/>
      <c r="N389" s="20"/>
      <c r="P389" s="37"/>
      <c r="Q389" s="38"/>
      <c r="R389" s="38"/>
      <c r="S389" s="38"/>
      <c r="T389" s="38"/>
      <c r="U389" s="39"/>
      <c r="V389" s="39"/>
      <c r="AD389" s="37"/>
      <c r="AE389" s="37"/>
      <c r="AF389" s="37"/>
      <c r="AG389" s="37"/>
    </row>
    <row r="390" spans="2:33" x14ac:dyDescent="0.35">
      <c r="B390" s="17"/>
      <c r="C390" s="18"/>
      <c r="D390" s="19"/>
      <c r="E390" s="18"/>
      <c r="F390"/>
      <c r="G390"/>
      <c r="H390"/>
      <c r="I390"/>
      <c r="J390"/>
      <c r="K390"/>
      <c r="L390"/>
      <c r="M390"/>
      <c r="N390" s="20"/>
      <c r="P390" s="37"/>
      <c r="Q390" s="38"/>
      <c r="R390" s="38"/>
      <c r="S390" s="38"/>
      <c r="T390" s="38"/>
      <c r="U390" s="39"/>
      <c r="V390" s="39"/>
      <c r="AD390" s="37"/>
      <c r="AE390" s="37"/>
      <c r="AF390" s="37"/>
      <c r="AG390" s="37"/>
    </row>
    <row r="391" spans="2:33" x14ac:dyDescent="0.35">
      <c r="B391" s="17"/>
      <c r="C391" s="18"/>
      <c r="D391" s="19"/>
      <c r="E391" s="18"/>
      <c r="F391"/>
      <c r="G391"/>
      <c r="H391"/>
      <c r="I391"/>
      <c r="J391"/>
      <c r="K391"/>
      <c r="L391"/>
      <c r="M391"/>
      <c r="N391" s="20"/>
      <c r="P391" s="37"/>
      <c r="Q391" s="38"/>
      <c r="R391" s="38"/>
      <c r="S391" s="38"/>
      <c r="T391" s="38"/>
      <c r="U391" s="39"/>
      <c r="V391" s="39"/>
      <c r="AD391" s="37"/>
      <c r="AE391" s="37"/>
      <c r="AF391" s="37"/>
      <c r="AG391" s="37"/>
    </row>
    <row r="392" spans="2:33" x14ac:dyDescent="0.35">
      <c r="B392" s="17"/>
      <c r="C392" s="18"/>
      <c r="D392" s="19"/>
      <c r="E392" s="18"/>
      <c r="F392"/>
      <c r="G392"/>
      <c r="H392"/>
      <c r="I392"/>
      <c r="J392"/>
      <c r="K392"/>
      <c r="L392"/>
      <c r="M392"/>
      <c r="N392" s="20"/>
      <c r="P392" s="37"/>
      <c r="Q392" s="38"/>
      <c r="R392" s="38"/>
      <c r="S392" s="38"/>
      <c r="T392" s="38"/>
      <c r="U392" s="39"/>
      <c r="V392" s="39"/>
      <c r="AD392" s="37"/>
      <c r="AE392" s="37"/>
      <c r="AF392" s="37"/>
      <c r="AG392" s="37"/>
    </row>
    <row r="393" spans="2:33" x14ac:dyDescent="0.35">
      <c r="B393" s="17"/>
      <c r="C393" s="18"/>
      <c r="D393" s="19"/>
      <c r="E393" s="18"/>
      <c r="F393"/>
      <c r="G393"/>
      <c r="H393"/>
      <c r="I393"/>
      <c r="J393"/>
      <c r="K393"/>
      <c r="L393"/>
      <c r="M393"/>
      <c r="N393" s="20"/>
      <c r="P393" s="37"/>
      <c r="Q393" s="38"/>
      <c r="R393" s="38"/>
      <c r="S393" s="38"/>
      <c r="T393" s="38"/>
      <c r="U393" s="39"/>
      <c r="V393" s="39"/>
      <c r="AD393" s="37"/>
      <c r="AE393" s="37"/>
      <c r="AF393" s="37"/>
      <c r="AG393" s="37"/>
    </row>
    <row r="394" spans="2:33" x14ac:dyDescent="0.35">
      <c r="B394" s="17"/>
      <c r="C394" s="18"/>
      <c r="D394" s="19"/>
      <c r="E394" s="18"/>
      <c r="F394"/>
      <c r="G394"/>
      <c r="H394"/>
      <c r="I394"/>
      <c r="J394"/>
      <c r="K394"/>
      <c r="L394"/>
      <c r="M394"/>
      <c r="N394" s="20"/>
      <c r="P394" s="37"/>
      <c r="Q394" s="38"/>
      <c r="R394" s="38"/>
      <c r="S394" s="38"/>
      <c r="T394" s="38"/>
      <c r="U394" s="39"/>
      <c r="V394" s="39"/>
      <c r="AD394" s="37"/>
      <c r="AE394" s="37"/>
      <c r="AF394" s="37"/>
      <c r="AG394" s="37"/>
    </row>
    <row r="395" spans="2:33" x14ac:dyDescent="0.35">
      <c r="B395" s="17"/>
      <c r="C395" s="18"/>
      <c r="D395" s="19"/>
      <c r="E395" s="18"/>
      <c r="F395"/>
      <c r="G395"/>
      <c r="H395"/>
      <c r="I395"/>
      <c r="J395"/>
      <c r="K395"/>
      <c r="L395"/>
      <c r="M395"/>
      <c r="N395" s="20"/>
      <c r="P395" s="37"/>
      <c r="Q395" s="38"/>
      <c r="R395" s="38"/>
      <c r="S395" s="38"/>
      <c r="T395" s="38"/>
      <c r="U395" s="39"/>
      <c r="V395" s="39"/>
      <c r="AD395" s="37"/>
      <c r="AE395" s="37"/>
      <c r="AF395" s="37"/>
      <c r="AG395" s="37"/>
    </row>
    <row r="396" spans="2:33" x14ac:dyDescent="0.35">
      <c r="B396" s="17"/>
      <c r="C396" s="18"/>
      <c r="D396" s="19"/>
      <c r="E396" s="18"/>
      <c r="F396"/>
      <c r="G396"/>
      <c r="H396"/>
      <c r="I396"/>
      <c r="J396"/>
      <c r="K396"/>
      <c r="L396"/>
      <c r="M396"/>
      <c r="N396" s="20"/>
      <c r="P396" s="37"/>
      <c r="Q396" s="38"/>
      <c r="R396" s="38"/>
      <c r="S396" s="38"/>
      <c r="T396" s="38"/>
      <c r="U396" s="39"/>
      <c r="V396" s="39"/>
      <c r="AD396" s="37"/>
      <c r="AE396" s="37"/>
      <c r="AF396" s="37"/>
      <c r="AG396" s="37"/>
    </row>
    <row r="397" spans="2:33" x14ac:dyDescent="0.35">
      <c r="B397" s="17"/>
      <c r="C397" s="18"/>
      <c r="D397" s="19"/>
      <c r="E397" s="18"/>
      <c r="F397"/>
      <c r="G397"/>
      <c r="H397"/>
      <c r="I397"/>
      <c r="J397"/>
      <c r="K397"/>
      <c r="L397"/>
      <c r="M397"/>
      <c r="N397" s="20"/>
      <c r="P397" s="37"/>
      <c r="Q397" s="38"/>
      <c r="R397" s="38"/>
      <c r="S397" s="38"/>
      <c r="T397" s="38"/>
      <c r="U397" s="39"/>
      <c r="V397" s="39"/>
      <c r="AD397" s="37"/>
      <c r="AE397" s="37"/>
      <c r="AF397" s="37"/>
      <c r="AG397" s="37"/>
    </row>
    <row r="398" spans="2:33" x14ac:dyDescent="0.35">
      <c r="B398" s="17"/>
      <c r="C398" s="18"/>
      <c r="D398" s="19"/>
      <c r="E398" s="18"/>
      <c r="F398"/>
      <c r="G398"/>
      <c r="H398"/>
      <c r="I398"/>
      <c r="J398"/>
      <c r="K398"/>
      <c r="L398"/>
      <c r="M398"/>
      <c r="N398" s="20"/>
      <c r="P398" s="37"/>
      <c r="Q398" s="38"/>
      <c r="R398" s="38"/>
      <c r="S398" s="38"/>
      <c r="T398" s="38"/>
      <c r="U398" s="39"/>
      <c r="V398" s="39"/>
      <c r="AD398" s="37"/>
      <c r="AE398" s="37"/>
      <c r="AF398" s="37"/>
      <c r="AG398" s="37"/>
    </row>
    <row r="399" spans="2:33" x14ac:dyDescent="0.35">
      <c r="B399" s="17"/>
      <c r="C399" s="18"/>
      <c r="D399" s="19"/>
      <c r="E399" s="18"/>
      <c r="F399"/>
      <c r="G399"/>
      <c r="H399"/>
      <c r="I399"/>
      <c r="J399"/>
      <c r="K399"/>
      <c r="L399"/>
      <c r="M399"/>
      <c r="N399" s="20"/>
      <c r="P399" s="37"/>
      <c r="Q399" s="38"/>
      <c r="R399" s="38"/>
      <c r="S399" s="38"/>
      <c r="T399" s="38"/>
      <c r="U399" s="39"/>
      <c r="V399" s="39"/>
      <c r="AD399" s="37"/>
      <c r="AE399" s="37"/>
      <c r="AF399" s="37"/>
      <c r="AG399" s="37"/>
    </row>
    <row r="400" spans="2:33" x14ac:dyDescent="0.35">
      <c r="B400" s="17"/>
      <c r="C400" s="18"/>
      <c r="D400" s="19"/>
      <c r="E400" s="18"/>
      <c r="F400"/>
      <c r="G400"/>
      <c r="H400"/>
      <c r="I400"/>
      <c r="J400"/>
      <c r="K400"/>
      <c r="L400"/>
      <c r="M400"/>
      <c r="N400" s="20"/>
      <c r="P400" s="37"/>
      <c r="Q400" s="38"/>
      <c r="R400" s="38"/>
      <c r="S400" s="38"/>
      <c r="T400" s="38"/>
      <c r="U400" s="39"/>
      <c r="V400" s="39"/>
      <c r="AD400" s="37"/>
      <c r="AE400" s="37"/>
      <c r="AF400" s="37"/>
      <c r="AG400" s="37"/>
    </row>
    <row r="401" spans="2:33" x14ac:dyDescent="0.35">
      <c r="B401" s="17"/>
      <c r="C401" s="18"/>
      <c r="D401" s="19"/>
      <c r="E401" s="18"/>
      <c r="F401"/>
      <c r="G401"/>
      <c r="H401"/>
      <c r="I401"/>
      <c r="J401"/>
      <c r="K401"/>
      <c r="L401"/>
      <c r="M401"/>
      <c r="N401" s="20"/>
      <c r="P401" s="37"/>
      <c r="Q401" s="38"/>
      <c r="R401" s="38"/>
      <c r="S401" s="38"/>
      <c r="T401" s="38"/>
      <c r="U401" s="39"/>
      <c r="V401" s="39"/>
      <c r="AD401" s="37"/>
      <c r="AE401" s="37"/>
      <c r="AF401" s="37"/>
      <c r="AG401" s="37"/>
    </row>
    <row r="402" spans="2:33" x14ac:dyDescent="0.35">
      <c r="B402" s="17"/>
      <c r="C402" s="18"/>
      <c r="D402" s="19"/>
      <c r="E402" s="18"/>
      <c r="F402"/>
      <c r="G402"/>
      <c r="H402"/>
      <c r="I402"/>
      <c r="J402"/>
      <c r="K402"/>
      <c r="L402"/>
      <c r="M402"/>
      <c r="N402" s="20"/>
      <c r="P402" s="37"/>
      <c r="Q402" s="38"/>
      <c r="R402" s="38"/>
      <c r="S402" s="38"/>
      <c r="T402" s="38"/>
      <c r="U402" s="39"/>
      <c r="V402" s="39"/>
      <c r="AD402" s="37"/>
      <c r="AE402" s="37"/>
      <c r="AF402" s="37"/>
      <c r="AG402" s="37"/>
    </row>
    <row r="403" spans="2:33" x14ac:dyDescent="0.35">
      <c r="B403" s="17"/>
      <c r="C403" s="18"/>
      <c r="D403" s="19"/>
      <c r="E403" s="18"/>
      <c r="F403"/>
      <c r="G403"/>
      <c r="H403"/>
      <c r="I403"/>
      <c r="J403"/>
      <c r="K403"/>
      <c r="L403"/>
      <c r="M403"/>
      <c r="N403" s="20"/>
      <c r="P403" s="37"/>
      <c r="Q403" s="38"/>
      <c r="R403" s="38"/>
      <c r="S403" s="38"/>
      <c r="T403" s="38"/>
      <c r="U403" s="39"/>
      <c r="V403" s="39"/>
      <c r="AD403" s="37"/>
      <c r="AE403" s="37"/>
      <c r="AF403" s="37"/>
      <c r="AG403" s="37"/>
    </row>
    <row r="404" spans="2:33" x14ac:dyDescent="0.35">
      <c r="B404" s="17"/>
      <c r="C404" s="18"/>
      <c r="D404" s="19"/>
      <c r="E404" s="18"/>
      <c r="F404"/>
      <c r="G404"/>
      <c r="H404"/>
      <c r="I404"/>
      <c r="J404"/>
      <c r="K404"/>
      <c r="L404"/>
      <c r="M404"/>
      <c r="N404" s="20"/>
      <c r="P404" s="37"/>
      <c r="Q404" s="38"/>
      <c r="R404" s="38"/>
      <c r="S404" s="38"/>
      <c r="T404" s="38"/>
      <c r="U404" s="39"/>
      <c r="V404" s="39"/>
      <c r="AD404" s="37"/>
      <c r="AE404" s="37"/>
      <c r="AF404" s="37"/>
      <c r="AG404" s="37"/>
    </row>
    <row r="405" spans="2:33" x14ac:dyDescent="0.35">
      <c r="B405" s="17"/>
      <c r="C405" s="18"/>
      <c r="D405" s="19"/>
      <c r="E405" s="18"/>
      <c r="F405"/>
      <c r="G405"/>
      <c r="H405"/>
      <c r="I405"/>
      <c r="J405"/>
      <c r="K405"/>
      <c r="L405"/>
      <c r="M405"/>
      <c r="N405" s="20"/>
      <c r="P405" s="37"/>
      <c r="Q405" s="38"/>
      <c r="R405" s="38"/>
      <c r="S405" s="38"/>
      <c r="T405" s="38"/>
      <c r="U405" s="39"/>
      <c r="V405" s="39"/>
      <c r="AD405" s="37"/>
      <c r="AE405" s="37"/>
      <c r="AF405" s="37"/>
      <c r="AG405" s="37"/>
    </row>
    <row r="406" spans="2:33" x14ac:dyDescent="0.35">
      <c r="B406" s="17"/>
      <c r="C406" s="18"/>
      <c r="D406" s="19"/>
      <c r="E406" s="18"/>
      <c r="F406"/>
      <c r="G406"/>
      <c r="H406"/>
      <c r="I406"/>
      <c r="J406"/>
      <c r="K406"/>
      <c r="L406"/>
      <c r="M406"/>
      <c r="N406" s="20"/>
      <c r="P406" s="37"/>
      <c r="Q406" s="38"/>
      <c r="R406" s="38"/>
      <c r="S406" s="38"/>
      <c r="T406" s="38"/>
      <c r="U406" s="39"/>
      <c r="V406" s="39"/>
      <c r="AD406" s="37"/>
      <c r="AE406" s="37"/>
      <c r="AF406" s="37"/>
      <c r="AG406" s="37"/>
    </row>
    <row r="407" spans="2:33" x14ac:dyDescent="0.35">
      <c r="B407" s="17"/>
      <c r="C407" s="18"/>
      <c r="D407" s="19"/>
      <c r="E407" s="18"/>
      <c r="F407"/>
      <c r="G407"/>
      <c r="H407"/>
      <c r="I407"/>
      <c r="J407"/>
      <c r="K407"/>
      <c r="L407"/>
      <c r="M407"/>
      <c r="N407" s="20"/>
      <c r="P407" s="37"/>
      <c r="Q407" s="38"/>
      <c r="R407" s="38"/>
      <c r="S407" s="38"/>
      <c r="T407" s="38"/>
      <c r="U407" s="39"/>
      <c r="V407" s="39"/>
      <c r="AD407" s="37"/>
      <c r="AE407" s="37"/>
      <c r="AF407" s="37"/>
      <c r="AG407" s="37"/>
    </row>
    <row r="408" spans="2:33" x14ac:dyDescent="0.35">
      <c r="B408" s="17"/>
      <c r="C408" s="18"/>
      <c r="D408" s="19"/>
      <c r="E408" s="18"/>
      <c r="F408"/>
      <c r="G408"/>
      <c r="H408"/>
      <c r="I408"/>
      <c r="J408"/>
      <c r="K408"/>
      <c r="L408"/>
      <c r="M408"/>
      <c r="N408" s="20"/>
      <c r="P408" s="37"/>
      <c r="Q408" s="38"/>
      <c r="R408" s="38"/>
      <c r="S408" s="38"/>
      <c r="T408" s="38"/>
      <c r="U408" s="39"/>
      <c r="V408" s="39"/>
      <c r="AD408" s="37"/>
      <c r="AE408" s="37"/>
      <c r="AF408" s="37"/>
      <c r="AG408" s="37"/>
    </row>
    <row r="409" spans="2:33" x14ac:dyDescent="0.35">
      <c r="B409" s="17"/>
      <c r="C409" s="18"/>
      <c r="D409" s="19"/>
      <c r="E409" s="18"/>
      <c r="F409"/>
      <c r="G409"/>
      <c r="H409"/>
      <c r="I409"/>
      <c r="J409"/>
      <c r="K409"/>
      <c r="L409"/>
      <c r="M409"/>
      <c r="N409" s="20"/>
      <c r="P409" s="37"/>
      <c r="Q409" s="38"/>
      <c r="R409" s="38"/>
      <c r="S409" s="38"/>
      <c r="T409" s="38"/>
      <c r="U409" s="39"/>
      <c r="V409" s="39"/>
      <c r="AD409" s="37"/>
      <c r="AE409" s="37"/>
      <c r="AF409" s="37"/>
      <c r="AG409" s="37"/>
    </row>
    <row r="410" spans="2:33" x14ac:dyDescent="0.35">
      <c r="B410" s="17"/>
      <c r="C410" s="18"/>
      <c r="D410" s="19"/>
      <c r="E410" s="18"/>
      <c r="F410"/>
      <c r="G410"/>
      <c r="H410"/>
      <c r="I410"/>
      <c r="J410"/>
      <c r="K410"/>
      <c r="L410"/>
      <c r="M410"/>
      <c r="N410" s="20"/>
      <c r="P410" s="37"/>
      <c r="Q410" s="38"/>
      <c r="R410" s="38"/>
      <c r="S410" s="38"/>
      <c r="T410" s="38"/>
      <c r="U410" s="39"/>
      <c r="V410" s="39"/>
      <c r="AD410" s="37"/>
      <c r="AE410" s="37"/>
      <c r="AF410" s="37"/>
      <c r="AG410" s="37"/>
    </row>
    <row r="411" spans="2:33" x14ac:dyDescent="0.35">
      <c r="B411" s="17"/>
      <c r="C411" s="18"/>
      <c r="D411" s="19"/>
      <c r="E411" s="18"/>
      <c r="F411"/>
      <c r="G411"/>
      <c r="H411"/>
      <c r="I411"/>
      <c r="J411"/>
      <c r="K411"/>
      <c r="L411"/>
      <c r="M411"/>
      <c r="N411" s="20"/>
      <c r="P411" s="37"/>
      <c r="Q411" s="38"/>
      <c r="R411" s="38"/>
      <c r="S411" s="38"/>
      <c r="T411" s="38"/>
      <c r="U411" s="39"/>
      <c r="V411" s="39"/>
      <c r="AD411" s="37"/>
      <c r="AE411" s="37"/>
      <c r="AF411" s="37"/>
      <c r="AG411" s="37"/>
    </row>
    <row r="412" spans="2:33" x14ac:dyDescent="0.35">
      <c r="B412" s="17"/>
      <c r="C412" s="18"/>
      <c r="D412" s="19"/>
      <c r="E412" s="18"/>
      <c r="F412"/>
      <c r="G412"/>
      <c r="H412"/>
      <c r="I412"/>
      <c r="J412"/>
      <c r="K412"/>
      <c r="L412"/>
      <c r="M412"/>
      <c r="N412" s="20"/>
      <c r="P412" s="37"/>
      <c r="Q412" s="38"/>
      <c r="R412" s="38"/>
      <c r="S412" s="38"/>
      <c r="T412" s="38"/>
      <c r="U412" s="39"/>
      <c r="V412" s="39"/>
      <c r="AD412" s="37"/>
      <c r="AE412" s="37"/>
      <c r="AF412" s="37"/>
      <c r="AG412" s="37"/>
    </row>
    <row r="413" spans="2:33" x14ac:dyDescent="0.35">
      <c r="B413" s="17"/>
      <c r="C413" s="18"/>
      <c r="D413" s="19"/>
      <c r="E413" s="18"/>
      <c r="F413"/>
      <c r="G413"/>
      <c r="H413"/>
      <c r="I413"/>
      <c r="J413"/>
      <c r="K413"/>
      <c r="L413"/>
      <c r="M413"/>
      <c r="N413" s="20"/>
      <c r="P413" s="37"/>
      <c r="Q413" s="38"/>
      <c r="R413" s="38"/>
      <c r="S413" s="38"/>
      <c r="T413" s="38"/>
      <c r="U413" s="39"/>
      <c r="V413" s="39"/>
      <c r="AD413" s="37"/>
      <c r="AE413" s="37"/>
      <c r="AF413" s="37"/>
      <c r="AG413" s="37"/>
    </row>
    <row r="414" spans="2:33" x14ac:dyDescent="0.35">
      <c r="B414" s="17"/>
      <c r="C414" s="18"/>
      <c r="D414" s="19"/>
      <c r="E414" s="18"/>
      <c r="F414"/>
      <c r="G414"/>
      <c r="H414"/>
      <c r="I414"/>
      <c r="J414"/>
      <c r="K414"/>
      <c r="L414"/>
      <c r="M414"/>
      <c r="N414" s="20"/>
      <c r="P414" s="37"/>
      <c r="Q414" s="38"/>
      <c r="R414" s="38"/>
      <c r="S414" s="38"/>
      <c r="T414" s="38"/>
      <c r="U414" s="39"/>
      <c r="V414" s="39"/>
      <c r="AD414" s="37"/>
      <c r="AE414" s="37"/>
      <c r="AF414" s="37"/>
      <c r="AG414" s="37"/>
    </row>
    <row r="415" spans="2:33" x14ac:dyDescent="0.35">
      <c r="B415" s="17"/>
      <c r="C415" s="18"/>
      <c r="D415" s="19"/>
      <c r="E415" s="18"/>
      <c r="F415"/>
      <c r="G415"/>
      <c r="H415"/>
      <c r="I415"/>
      <c r="J415"/>
      <c r="K415"/>
      <c r="L415"/>
      <c r="M415"/>
      <c r="N415" s="20"/>
      <c r="P415" s="37"/>
      <c r="Q415" s="38"/>
      <c r="R415" s="38"/>
      <c r="S415" s="38"/>
      <c r="T415" s="38"/>
      <c r="U415" s="39"/>
      <c r="V415" s="39"/>
      <c r="AD415" s="37"/>
      <c r="AE415" s="37"/>
      <c r="AF415" s="37"/>
      <c r="AG415" s="37"/>
    </row>
    <row r="416" spans="2:33" x14ac:dyDescent="0.35">
      <c r="B416" s="17"/>
      <c r="C416" s="18"/>
      <c r="D416" s="19"/>
      <c r="E416" s="18"/>
      <c r="F416"/>
      <c r="G416"/>
      <c r="H416"/>
      <c r="I416"/>
      <c r="J416"/>
      <c r="K416"/>
      <c r="L416"/>
      <c r="M416"/>
      <c r="N416" s="20"/>
      <c r="P416" s="37"/>
      <c r="Q416" s="38"/>
      <c r="R416" s="38"/>
      <c r="S416" s="38"/>
      <c r="T416" s="38"/>
      <c r="U416" s="39"/>
      <c r="V416" s="39"/>
      <c r="AD416" s="37"/>
      <c r="AE416" s="37"/>
      <c r="AF416" s="37"/>
      <c r="AG416" s="37"/>
    </row>
    <row r="417" spans="2:33" x14ac:dyDescent="0.35">
      <c r="B417" s="17"/>
      <c r="C417" s="18"/>
      <c r="D417" s="19"/>
      <c r="E417" s="18"/>
      <c r="F417"/>
      <c r="G417"/>
      <c r="H417"/>
      <c r="I417"/>
      <c r="J417"/>
      <c r="K417"/>
      <c r="L417"/>
      <c r="M417"/>
      <c r="N417" s="20"/>
      <c r="P417" s="37"/>
      <c r="Q417" s="38"/>
      <c r="R417" s="38"/>
      <c r="S417" s="38"/>
      <c r="T417" s="38"/>
      <c r="U417" s="39"/>
      <c r="V417" s="39"/>
      <c r="AD417" s="37"/>
      <c r="AE417" s="37"/>
      <c r="AF417" s="37"/>
      <c r="AG417" s="37"/>
    </row>
    <row r="418" spans="2:33" x14ac:dyDescent="0.35">
      <c r="B418" s="17"/>
      <c r="C418" s="18"/>
      <c r="D418" s="19"/>
      <c r="E418" s="18"/>
      <c r="F418"/>
      <c r="G418"/>
      <c r="H418"/>
      <c r="I418"/>
      <c r="J418"/>
      <c r="K418"/>
      <c r="L418"/>
      <c r="M418"/>
      <c r="N418" s="20"/>
      <c r="P418" s="37"/>
      <c r="Q418" s="38"/>
      <c r="R418" s="38"/>
      <c r="S418" s="38"/>
      <c r="T418" s="38"/>
      <c r="U418" s="39"/>
      <c r="V418" s="39"/>
      <c r="AD418" s="37"/>
      <c r="AE418" s="37"/>
      <c r="AF418" s="37"/>
      <c r="AG418" s="37"/>
    </row>
    <row r="419" spans="2:33" x14ac:dyDescent="0.35">
      <c r="B419" s="17"/>
      <c r="C419" s="18"/>
      <c r="D419" s="19"/>
      <c r="E419" s="18"/>
      <c r="F419"/>
      <c r="G419"/>
      <c r="H419"/>
      <c r="I419"/>
      <c r="J419"/>
      <c r="K419"/>
      <c r="L419"/>
      <c r="M419"/>
      <c r="N419" s="20"/>
      <c r="P419" s="37"/>
      <c r="Q419" s="38"/>
      <c r="R419" s="38"/>
      <c r="S419" s="38"/>
      <c r="T419" s="38"/>
      <c r="U419" s="39"/>
      <c r="V419" s="39"/>
      <c r="AD419" s="37"/>
      <c r="AE419" s="37"/>
      <c r="AF419" s="37"/>
      <c r="AG419" s="37"/>
    </row>
    <row r="420" spans="2:33" x14ac:dyDescent="0.35">
      <c r="B420" s="17"/>
      <c r="C420" s="18"/>
      <c r="D420" s="19"/>
      <c r="E420" s="18"/>
      <c r="F420"/>
      <c r="G420"/>
      <c r="H420"/>
      <c r="I420"/>
      <c r="J420"/>
      <c r="K420"/>
      <c r="L420"/>
      <c r="M420"/>
      <c r="N420" s="20"/>
      <c r="P420" s="37"/>
      <c r="Q420" s="38"/>
      <c r="R420" s="38"/>
      <c r="S420" s="38"/>
      <c r="T420" s="38"/>
      <c r="U420" s="39"/>
      <c r="V420" s="39"/>
      <c r="AD420" s="37"/>
      <c r="AE420" s="37"/>
      <c r="AF420" s="37"/>
      <c r="AG420" s="37"/>
    </row>
    <row r="421" spans="2:33" x14ac:dyDescent="0.35">
      <c r="B421" s="17"/>
      <c r="C421" s="18"/>
      <c r="D421" s="19"/>
      <c r="E421" s="18"/>
      <c r="F421"/>
      <c r="G421"/>
      <c r="H421"/>
      <c r="I421"/>
      <c r="J421"/>
      <c r="K421"/>
      <c r="L421"/>
      <c r="M421"/>
      <c r="N421" s="20"/>
      <c r="P421" s="37"/>
      <c r="Q421" s="38"/>
      <c r="R421" s="38"/>
      <c r="S421" s="38"/>
      <c r="T421" s="38"/>
      <c r="U421" s="39"/>
      <c r="V421" s="39"/>
      <c r="AD421" s="37"/>
      <c r="AE421" s="37"/>
      <c r="AF421" s="37"/>
      <c r="AG421" s="37"/>
    </row>
    <row r="422" spans="2:33" x14ac:dyDescent="0.35">
      <c r="B422" s="17"/>
      <c r="C422" s="18"/>
      <c r="D422" s="19"/>
      <c r="E422" s="18"/>
      <c r="F422"/>
      <c r="G422"/>
      <c r="H422"/>
      <c r="I422"/>
      <c r="J422"/>
      <c r="K422"/>
      <c r="L422"/>
      <c r="M422"/>
      <c r="N422" s="20"/>
      <c r="P422" s="37"/>
      <c r="Q422" s="38"/>
      <c r="R422" s="38"/>
      <c r="S422" s="38"/>
      <c r="T422" s="38"/>
      <c r="U422" s="39"/>
      <c r="V422" s="39"/>
      <c r="AD422" s="37"/>
      <c r="AE422" s="37"/>
      <c r="AF422" s="37"/>
      <c r="AG422" s="37"/>
    </row>
    <row r="423" spans="2:33" x14ac:dyDescent="0.35">
      <c r="B423" s="17"/>
      <c r="C423" s="18"/>
      <c r="D423" s="19"/>
      <c r="E423" s="18"/>
      <c r="F423"/>
      <c r="G423"/>
      <c r="H423"/>
      <c r="I423"/>
      <c r="J423"/>
      <c r="K423"/>
      <c r="L423"/>
      <c r="M423"/>
      <c r="N423" s="20"/>
      <c r="P423" s="37"/>
      <c r="Q423" s="38"/>
      <c r="R423" s="38"/>
      <c r="S423" s="38"/>
      <c r="T423" s="38"/>
      <c r="U423" s="39"/>
      <c r="V423" s="39"/>
      <c r="AD423" s="37"/>
      <c r="AE423" s="37"/>
      <c r="AF423" s="37"/>
      <c r="AG423" s="37"/>
    </row>
    <row r="424" spans="2:33" x14ac:dyDescent="0.35">
      <c r="B424" s="17"/>
      <c r="C424" s="18"/>
      <c r="D424" s="19"/>
      <c r="E424" s="18"/>
      <c r="F424"/>
      <c r="G424"/>
      <c r="H424"/>
      <c r="I424"/>
      <c r="J424"/>
      <c r="K424"/>
      <c r="L424"/>
      <c r="M424"/>
      <c r="N424" s="20"/>
      <c r="P424" s="37"/>
      <c r="Q424" s="38"/>
      <c r="R424" s="38"/>
      <c r="S424" s="38"/>
      <c r="T424" s="38"/>
      <c r="U424" s="39"/>
      <c r="V424" s="39"/>
      <c r="AD424" s="37"/>
      <c r="AE424" s="37"/>
      <c r="AF424" s="37"/>
      <c r="AG424" s="37"/>
    </row>
    <row r="425" spans="2:33" x14ac:dyDescent="0.35">
      <c r="B425" s="17"/>
      <c r="C425" s="18"/>
      <c r="D425" s="19"/>
      <c r="E425" s="18"/>
      <c r="F425"/>
      <c r="G425"/>
      <c r="H425"/>
      <c r="I425"/>
      <c r="J425"/>
      <c r="K425"/>
      <c r="L425"/>
      <c r="M425"/>
      <c r="N425" s="20"/>
      <c r="P425" s="37"/>
      <c r="Q425" s="38"/>
      <c r="R425" s="38"/>
      <c r="S425" s="38"/>
      <c r="T425" s="38"/>
      <c r="U425" s="39"/>
      <c r="V425" s="39"/>
      <c r="AD425" s="37"/>
      <c r="AE425" s="37"/>
      <c r="AF425" s="37"/>
      <c r="AG425" s="37"/>
    </row>
    <row r="426" spans="2:33" x14ac:dyDescent="0.35">
      <c r="B426" s="17"/>
      <c r="C426" s="18"/>
      <c r="D426" s="19"/>
      <c r="E426" s="18"/>
      <c r="F426"/>
      <c r="G426"/>
      <c r="H426"/>
      <c r="I426"/>
      <c r="J426"/>
      <c r="K426"/>
      <c r="L426"/>
      <c r="M426"/>
      <c r="N426" s="20"/>
      <c r="P426" s="37"/>
      <c r="Q426" s="38"/>
      <c r="R426" s="38"/>
      <c r="S426" s="38"/>
      <c r="T426" s="38"/>
      <c r="U426" s="39"/>
      <c r="V426" s="39"/>
      <c r="AD426" s="37"/>
      <c r="AE426" s="37"/>
      <c r="AF426" s="37"/>
      <c r="AG426" s="37"/>
    </row>
    <row r="427" spans="2:33" x14ac:dyDescent="0.35">
      <c r="B427" s="17"/>
      <c r="C427" s="18"/>
      <c r="D427" s="19"/>
      <c r="E427" s="18"/>
      <c r="F427"/>
      <c r="G427"/>
      <c r="H427"/>
      <c r="I427"/>
      <c r="J427"/>
      <c r="K427"/>
      <c r="L427"/>
      <c r="M427"/>
      <c r="N427" s="20"/>
      <c r="P427" s="37"/>
      <c r="Q427" s="38"/>
      <c r="R427" s="38"/>
      <c r="S427" s="38"/>
      <c r="T427" s="38"/>
      <c r="U427" s="39"/>
      <c r="V427" s="39"/>
      <c r="AD427" s="37"/>
      <c r="AE427" s="37"/>
      <c r="AF427" s="37"/>
      <c r="AG427" s="37"/>
    </row>
    <row r="428" spans="2:33" x14ac:dyDescent="0.35">
      <c r="B428" s="17"/>
      <c r="C428" s="18"/>
      <c r="D428" s="19"/>
      <c r="E428" s="18"/>
      <c r="F428"/>
      <c r="G428"/>
      <c r="H428"/>
      <c r="I428"/>
      <c r="J428"/>
      <c r="K428"/>
      <c r="L428"/>
      <c r="M428"/>
      <c r="N428" s="20"/>
      <c r="P428" s="37"/>
      <c r="Q428" s="38"/>
      <c r="R428" s="38"/>
      <c r="S428" s="38"/>
      <c r="T428" s="38"/>
      <c r="U428" s="39"/>
      <c r="V428" s="39"/>
      <c r="AD428" s="37"/>
      <c r="AE428" s="37"/>
      <c r="AF428" s="37"/>
      <c r="AG428" s="37"/>
    </row>
    <row r="429" spans="2:33" x14ac:dyDescent="0.35">
      <c r="B429" s="17"/>
      <c r="C429" s="18"/>
      <c r="D429" s="19"/>
      <c r="E429" s="18"/>
      <c r="F429"/>
      <c r="G429"/>
      <c r="H429"/>
      <c r="I429"/>
      <c r="J429"/>
      <c r="K429"/>
      <c r="L429"/>
      <c r="M429"/>
      <c r="N429" s="20"/>
      <c r="P429" s="37"/>
      <c r="Q429" s="38"/>
      <c r="R429" s="38"/>
      <c r="S429" s="38"/>
      <c r="T429" s="38"/>
      <c r="U429" s="39"/>
      <c r="V429" s="39"/>
      <c r="AD429" s="37"/>
      <c r="AE429" s="37"/>
      <c r="AF429" s="37"/>
      <c r="AG429" s="37"/>
    </row>
    <row r="430" spans="2:33" x14ac:dyDescent="0.35">
      <c r="B430" s="17"/>
      <c r="C430" s="18"/>
      <c r="D430" s="19"/>
      <c r="E430" s="18"/>
      <c r="F430"/>
      <c r="G430"/>
      <c r="H430"/>
      <c r="I430"/>
      <c r="J430"/>
      <c r="K430"/>
      <c r="L430"/>
      <c r="M430"/>
      <c r="N430" s="20"/>
      <c r="P430" s="37"/>
      <c r="Q430" s="38"/>
      <c r="R430" s="38"/>
      <c r="S430" s="38"/>
      <c r="T430" s="38"/>
      <c r="U430" s="39"/>
      <c r="V430" s="39"/>
      <c r="AD430" s="37"/>
      <c r="AE430" s="37"/>
      <c r="AF430" s="37"/>
      <c r="AG430" s="37"/>
    </row>
    <row r="431" spans="2:33" x14ac:dyDescent="0.35">
      <c r="B431" s="17"/>
      <c r="C431" s="18"/>
      <c r="D431" s="19"/>
      <c r="E431" s="18"/>
      <c r="F431"/>
      <c r="G431"/>
      <c r="H431"/>
      <c r="I431"/>
      <c r="J431"/>
      <c r="K431"/>
      <c r="L431"/>
      <c r="M431"/>
      <c r="N431" s="20"/>
      <c r="P431" s="37"/>
      <c r="Q431" s="38"/>
      <c r="R431" s="38"/>
      <c r="S431" s="38"/>
      <c r="T431" s="38"/>
      <c r="U431" s="39"/>
      <c r="V431" s="39"/>
      <c r="AD431" s="37"/>
      <c r="AE431" s="37"/>
      <c r="AF431" s="37"/>
      <c r="AG431" s="37"/>
    </row>
    <row r="432" spans="2:33" x14ac:dyDescent="0.35">
      <c r="B432" s="17"/>
      <c r="C432" s="18"/>
      <c r="D432" s="19"/>
      <c r="E432" s="18"/>
      <c r="F432"/>
      <c r="G432"/>
      <c r="H432"/>
      <c r="I432"/>
      <c r="J432"/>
      <c r="K432"/>
      <c r="L432"/>
      <c r="M432"/>
      <c r="N432" s="20"/>
      <c r="P432" s="37"/>
      <c r="Q432" s="38"/>
      <c r="R432" s="38"/>
      <c r="S432" s="38"/>
      <c r="T432" s="38"/>
      <c r="U432" s="39"/>
      <c r="V432" s="39"/>
      <c r="AD432" s="37"/>
      <c r="AE432" s="37"/>
      <c r="AF432" s="37"/>
      <c r="AG432" s="37"/>
    </row>
    <row r="433" spans="2:33" x14ac:dyDescent="0.35">
      <c r="B433" s="17"/>
      <c r="C433" s="18"/>
      <c r="D433" s="19"/>
      <c r="E433" s="18"/>
      <c r="F433"/>
      <c r="G433"/>
      <c r="H433"/>
      <c r="I433"/>
      <c r="J433"/>
      <c r="K433"/>
      <c r="L433"/>
      <c r="M433"/>
      <c r="N433" s="20"/>
      <c r="P433" s="37"/>
      <c r="Q433" s="38"/>
      <c r="R433" s="38"/>
      <c r="S433" s="38"/>
      <c r="T433" s="38"/>
      <c r="U433" s="39"/>
      <c r="V433" s="39"/>
      <c r="AD433" s="37"/>
      <c r="AE433" s="37"/>
      <c r="AF433" s="37"/>
      <c r="AG433" s="37"/>
    </row>
    <row r="434" spans="2:33" x14ac:dyDescent="0.35">
      <c r="B434" s="17"/>
      <c r="C434" s="18"/>
      <c r="D434" s="19"/>
      <c r="E434" s="18"/>
      <c r="F434"/>
      <c r="G434"/>
      <c r="H434"/>
      <c r="I434"/>
      <c r="J434"/>
      <c r="K434"/>
      <c r="L434"/>
      <c r="M434"/>
      <c r="N434" s="20"/>
      <c r="P434" s="37"/>
      <c r="Q434" s="38"/>
      <c r="R434" s="38"/>
      <c r="S434" s="38"/>
      <c r="T434" s="38"/>
      <c r="U434" s="39"/>
      <c r="V434" s="39"/>
      <c r="AD434" s="37"/>
      <c r="AE434" s="37"/>
      <c r="AF434" s="37"/>
      <c r="AG434" s="37"/>
    </row>
    <row r="435" spans="2:33" x14ac:dyDescent="0.35">
      <c r="B435" s="17"/>
      <c r="C435" s="18"/>
      <c r="D435" s="19"/>
      <c r="E435" s="18"/>
      <c r="F435"/>
      <c r="G435"/>
      <c r="H435"/>
      <c r="I435"/>
      <c r="J435"/>
      <c r="K435"/>
      <c r="L435"/>
      <c r="M435"/>
      <c r="N435" s="20"/>
      <c r="P435" s="37"/>
      <c r="Q435" s="38"/>
      <c r="R435" s="38"/>
      <c r="S435" s="38"/>
      <c r="T435" s="38"/>
      <c r="U435" s="39"/>
      <c r="V435" s="39"/>
      <c r="AD435" s="37"/>
      <c r="AE435" s="37"/>
      <c r="AF435" s="37"/>
      <c r="AG435" s="37"/>
    </row>
    <row r="436" spans="2:33" x14ac:dyDescent="0.35">
      <c r="B436" s="17"/>
      <c r="C436" s="18"/>
      <c r="D436" s="19"/>
      <c r="E436" s="18"/>
      <c r="F436"/>
      <c r="G436"/>
      <c r="H436"/>
      <c r="I436"/>
      <c r="J436"/>
      <c r="K436"/>
      <c r="L436"/>
      <c r="M436"/>
      <c r="N436" s="20"/>
      <c r="P436" s="37"/>
      <c r="Q436" s="38"/>
      <c r="R436" s="38"/>
      <c r="S436" s="38"/>
      <c r="T436" s="38"/>
      <c r="U436" s="39"/>
      <c r="V436" s="39"/>
      <c r="AD436" s="37"/>
      <c r="AE436" s="37"/>
      <c r="AF436" s="37"/>
      <c r="AG436" s="37"/>
    </row>
    <row r="437" spans="2:33" x14ac:dyDescent="0.35">
      <c r="B437" s="17"/>
      <c r="C437" s="18"/>
      <c r="D437" s="19"/>
      <c r="E437" s="18"/>
      <c r="F437"/>
      <c r="G437"/>
      <c r="H437"/>
      <c r="I437"/>
      <c r="J437"/>
      <c r="K437"/>
      <c r="L437"/>
      <c r="M437"/>
      <c r="N437" s="20"/>
      <c r="P437" s="37"/>
      <c r="Q437" s="38"/>
      <c r="R437" s="38"/>
      <c r="S437" s="38"/>
      <c r="T437" s="38"/>
      <c r="U437" s="39"/>
      <c r="V437" s="39"/>
      <c r="AD437" s="37"/>
      <c r="AE437" s="37"/>
      <c r="AF437" s="37"/>
      <c r="AG437" s="37"/>
    </row>
    <row r="438" spans="2:33" x14ac:dyDescent="0.35">
      <c r="B438" s="17"/>
      <c r="C438" s="18"/>
      <c r="D438" s="19"/>
      <c r="E438" s="18"/>
      <c r="F438"/>
      <c r="G438"/>
      <c r="H438"/>
      <c r="I438"/>
      <c r="J438"/>
      <c r="K438"/>
      <c r="L438"/>
      <c r="M438"/>
      <c r="N438" s="20"/>
      <c r="P438" s="37"/>
      <c r="Q438" s="38"/>
      <c r="R438" s="38"/>
      <c r="S438" s="38"/>
      <c r="T438" s="38"/>
      <c r="U438" s="39"/>
      <c r="V438" s="39"/>
      <c r="AD438" s="37"/>
      <c r="AE438" s="37"/>
      <c r="AF438" s="37"/>
      <c r="AG438" s="37"/>
    </row>
    <row r="439" spans="2:33" x14ac:dyDescent="0.35">
      <c r="B439" s="17"/>
      <c r="C439" s="18"/>
      <c r="D439" s="19"/>
      <c r="E439" s="18"/>
      <c r="F439"/>
      <c r="G439"/>
      <c r="H439"/>
      <c r="I439"/>
      <c r="J439"/>
      <c r="K439"/>
      <c r="L439"/>
      <c r="M439"/>
      <c r="N439" s="20"/>
      <c r="P439" s="37"/>
      <c r="Q439" s="38"/>
      <c r="R439" s="38"/>
      <c r="S439" s="38"/>
      <c r="T439" s="38"/>
      <c r="U439" s="39"/>
      <c r="V439" s="39"/>
      <c r="AD439" s="37"/>
      <c r="AE439" s="37"/>
      <c r="AF439" s="37"/>
      <c r="AG439" s="37"/>
    </row>
    <row r="440" spans="2:33" x14ac:dyDescent="0.35">
      <c r="B440" s="17"/>
      <c r="C440" s="18"/>
      <c r="D440" s="19"/>
      <c r="E440" s="18"/>
      <c r="F440"/>
      <c r="G440"/>
      <c r="H440"/>
      <c r="I440"/>
      <c r="J440"/>
      <c r="K440"/>
      <c r="L440"/>
      <c r="M440"/>
      <c r="N440" s="20"/>
      <c r="P440" s="37"/>
      <c r="Q440" s="38"/>
      <c r="R440" s="38"/>
      <c r="S440" s="38"/>
      <c r="T440" s="38"/>
      <c r="U440" s="39"/>
      <c r="V440" s="39"/>
      <c r="AD440" s="37"/>
      <c r="AE440" s="37"/>
      <c r="AF440" s="37"/>
      <c r="AG440" s="37"/>
    </row>
    <row r="441" spans="2:33" x14ac:dyDescent="0.35">
      <c r="B441" s="17"/>
      <c r="C441" s="18"/>
      <c r="D441" s="19"/>
      <c r="E441" s="18"/>
      <c r="F441"/>
      <c r="G441"/>
      <c r="H441"/>
      <c r="I441"/>
      <c r="J441"/>
      <c r="K441"/>
      <c r="L441"/>
      <c r="M441"/>
      <c r="N441" s="20"/>
      <c r="P441" s="37"/>
      <c r="Q441" s="38"/>
      <c r="R441" s="38"/>
      <c r="S441" s="38"/>
      <c r="T441" s="38"/>
      <c r="U441" s="39"/>
      <c r="V441" s="39"/>
      <c r="AD441" s="37"/>
      <c r="AE441" s="37"/>
      <c r="AF441" s="37"/>
      <c r="AG441" s="37"/>
    </row>
    <row r="442" spans="2:33" x14ac:dyDescent="0.35">
      <c r="B442" s="17"/>
      <c r="C442" s="18"/>
      <c r="D442" s="19"/>
      <c r="E442" s="18"/>
      <c r="F442"/>
      <c r="G442"/>
      <c r="H442"/>
      <c r="I442"/>
      <c r="J442"/>
      <c r="K442"/>
      <c r="L442"/>
      <c r="M442"/>
      <c r="N442" s="20"/>
      <c r="P442" s="37"/>
      <c r="Q442" s="38"/>
      <c r="R442" s="38"/>
      <c r="S442" s="38"/>
      <c r="T442" s="38"/>
      <c r="U442" s="39"/>
      <c r="V442" s="39"/>
      <c r="AD442" s="37"/>
      <c r="AE442" s="37"/>
      <c r="AF442" s="37"/>
      <c r="AG442" s="37"/>
    </row>
    <row r="443" spans="2:33" x14ac:dyDescent="0.35">
      <c r="B443" s="17"/>
      <c r="C443" s="18"/>
      <c r="D443" s="19"/>
      <c r="E443" s="18"/>
      <c r="F443"/>
      <c r="G443"/>
      <c r="H443"/>
      <c r="I443"/>
      <c r="J443"/>
      <c r="K443"/>
      <c r="L443"/>
      <c r="M443"/>
      <c r="N443" s="20"/>
      <c r="P443" s="37"/>
      <c r="Q443" s="38"/>
      <c r="R443" s="38"/>
      <c r="S443" s="38"/>
      <c r="T443" s="38"/>
      <c r="U443" s="39"/>
      <c r="V443" s="39"/>
      <c r="AD443" s="37"/>
      <c r="AE443" s="37"/>
      <c r="AF443" s="37"/>
      <c r="AG443" s="37"/>
    </row>
    <row r="444" spans="2:33" x14ac:dyDescent="0.35">
      <c r="B444" s="17"/>
      <c r="C444" s="18"/>
      <c r="D444" s="19"/>
      <c r="E444" s="18"/>
      <c r="F444"/>
      <c r="G444"/>
      <c r="H444"/>
      <c r="I444"/>
      <c r="J444"/>
      <c r="K444"/>
      <c r="L444"/>
      <c r="M444"/>
      <c r="N444" s="20"/>
      <c r="P444" s="37"/>
      <c r="Q444" s="38"/>
      <c r="R444" s="38"/>
      <c r="S444" s="38"/>
      <c r="T444" s="38"/>
      <c r="U444" s="39"/>
      <c r="V444" s="39"/>
      <c r="AD444" s="37"/>
      <c r="AE444" s="37"/>
      <c r="AF444" s="37"/>
      <c r="AG444" s="37"/>
    </row>
    <row r="445" spans="2:33" x14ac:dyDescent="0.35">
      <c r="B445" s="17"/>
      <c r="C445" s="18"/>
      <c r="D445" s="19"/>
      <c r="E445" s="18"/>
      <c r="F445"/>
      <c r="G445"/>
      <c r="H445"/>
      <c r="I445"/>
      <c r="J445"/>
      <c r="K445"/>
      <c r="L445"/>
      <c r="M445"/>
      <c r="N445" s="20"/>
      <c r="P445" s="37"/>
      <c r="Q445" s="38"/>
      <c r="R445" s="38"/>
      <c r="S445" s="38"/>
      <c r="T445" s="38"/>
      <c r="U445" s="39"/>
      <c r="V445" s="39"/>
      <c r="AD445" s="37"/>
      <c r="AE445" s="37"/>
      <c r="AF445" s="37"/>
      <c r="AG445" s="37"/>
    </row>
    <row r="446" spans="2:33" x14ac:dyDescent="0.35">
      <c r="B446" s="17"/>
      <c r="C446" s="18"/>
      <c r="D446" s="19"/>
      <c r="E446" s="18"/>
      <c r="F446"/>
      <c r="G446"/>
      <c r="H446"/>
      <c r="I446"/>
      <c r="J446"/>
      <c r="K446"/>
      <c r="L446"/>
      <c r="M446"/>
      <c r="N446" s="20"/>
      <c r="P446" s="37"/>
      <c r="Q446" s="38"/>
      <c r="R446" s="38"/>
      <c r="S446" s="38"/>
      <c r="T446" s="38"/>
      <c r="U446" s="39"/>
      <c r="V446" s="39"/>
      <c r="AD446" s="37"/>
      <c r="AE446" s="37"/>
      <c r="AF446" s="37"/>
      <c r="AG446" s="37"/>
    </row>
    <row r="447" spans="2:33" x14ac:dyDescent="0.35">
      <c r="B447" s="17"/>
      <c r="C447" s="18"/>
      <c r="D447" s="19"/>
      <c r="E447" s="18"/>
      <c r="F447"/>
      <c r="G447"/>
      <c r="H447"/>
      <c r="I447"/>
      <c r="J447"/>
      <c r="K447"/>
      <c r="L447"/>
      <c r="M447"/>
      <c r="N447" s="20"/>
      <c r="P447" s="37"/>
      <c r="Q447" s="38"/>
      <c r="R447" s="38"/>
      <c r="S447" s="38"/>
      <c r="T447" s="38"/>
      <c r="U447" s="39"/>
      <c r="V447" s="39"/>
      <c r="AD447" s="37"/>
      <c r="AE447" s="37"/>
      <c r="AF447" s="37"/>
      <c r="AG447" s="37"/>
    </row>
    <row r="448" spans="2:33" x14ac:dyDescent="0.35">
      <c r="B448" s="17"/>
      <c r="C448" s="18"/>
      <c r="D448" s="19"/>
      <c r="E448" s="18"/>
      <c r="F448"/>
      <c r="G448"/>
      <c r="H448"/>
      <c r="I448"/>
      <c r="J448"/>
      <c r="K448"/>
      <c r="L448"/>
      <c r="M448"/>
      <c r="N448" s="20"/>
      <c r="P448" s="37"/>
      <c r="Q448" s="38"/>
      <c r="R448" s="38"/>
      <c r="S448" s="38"/>
      <c r="T448" s="38"/>
      <c r="U448" s="39"/>
      <c r="V448" s="39"/>
      <c r="AD448" s="37"/>
      <c r="AE448" s="37"/>
      <c r="AF448" s="37"/>
      <c r="AG448" s="37"/>
    </row>
    <row r="449" spans="2:33" x14ac:dyDescent="0.35">
      <c r="B449" s="17"/>
      <c r="C449" s="18"/>
      <c r="D449" s="19"/>
      <c r="E449" s="18"/>
      <c r="F449"/>
      <c r="G449"/>
      <c r="H449"/>
      <c r="I449"/>
      <c r="J449"/>
      <c r="K449"/>
      <c r="L449"/>
      <c r="M449"/>
      <c r="N449" s="20"/>
      <c r="P449" s="37"/>
      <c r="Q449" s="38"/>
      <c r="R449" s="38"/>
      <c r="S449" s="38"/>
      <c r="T449" s="38"/>
      <c r="U449" s="39"/>
      <c r="V449" s="39"/>
      <c r="AD449" s="37"/>
      <c r="AE449" s="37"/>
      <c r="AF449" s="37"/>
      <c r="AG449" s="37"/>
    </row>
    <row r="450" spans="2:33" x14ac:dyDescent="0.35">
      <c r="B450" s="17"/>
      <c r="C450" s="18"/>
      <c r="D450" s="19"/>
      <c r="E450" s="18"/>
      <c r="F450"/>
      <c r="G450"/>
      <c r="H450"/>
      <c r="I450"/>
      <c r="J450"/>
      <c r="K450"/>
      <c r="L450"/>
      <c r="M450"/>
      <c r="N450" s="20"/>
      <c r="P450" s="37"/>
      <c r="Q450" s="38"/>
      <c r="R450" s="38"/>
      <c r="S450" s="38"/>
      <c r="T450" s="38"/>
      <c r="U450" s="39"/>
      <c r="V450" s="39"/>
      <c r="AD450" s="37"/>
      <c r="AE450" s="37"/>
      <c r="AF450" s="37"/>
      <c r="AG450" s="37"/>
    </row>
    <row r="451" spans="2:33" x14ac:dyDescent="0.35">
      <c r="B451" s="17"/>
      <c r="C451" s="18"/>
      <c r="D451" s="19"/>
      <c r="E451" s="18"/>
      <c r="F451"/>
      <c r="G451"/>
      <c r="H451"/>
      <c r="I451"/>
      <c r="J451"/>
      <c r="K451"/>
      <c r="L451"/>
      <c r="M451"/>
      <c r="N451" s="20"/>
      <c r="P451" s="37"/>
      <c r="Q451" s="38"/>
      <c r="R451" s="38"/>
      <c r="S451" s="38"/>
      <c r="T451" s="38"/>
      <c r="U451" s="39"/>
      <c r="V451" s="39"/>
      <c r="AD451" s="37"/>
      <c r="AE451" s="37"/>
      <c r="AF451" s="37"/>
      <c r="AG451" s="37"/>
    </row>
    <row r="452" spans="2:33" x14ac:dyDescent="0.35">
      <c r="B452" s="17"/>
      <c r="C452" s="18"/>
      <c r="D452" s="19"/>
      <c r="E452" s="18"/>
      <c r="F452"/>
      <c r="G452"/>
      <c r="H452"/>
      <c r="I452"/>
      <c r="J452"/>
      <c r="K452"/>
      <c r="L452"/>
      <c r="M452"/>
      <c r="N452" s="20"/>
      <c r="P452" s="37"/>
      <c r="Q452" s="38"/>
      <c r="R452" s="38"/>
      <c r="S452" s="38"/>
      <c r="T452" s="38"/>
      <c r="U452" s="39"/>
      <c r="V452" s="39"/>
      <c r="AD452" s="37"/>
      <c r="AE452" s="37"/>
      <c r="AF452" s="37"/>
      <c r="AG452" s="37"/>
    </row>
    <row r="453" spans="2:33" x14ac:dyDescent="0.35">
      <c r="B453" s="17"/>
      <c r="C453" s="18"/>
      <c r="D453" s="19"/>
      <c r="E453" s="18"/>
      <c r="F453"/>
      <c r="G453"/>
      <c r="H453"/>
      <c r="I453"/>
      <c r="J453"/>
      <c r="K453"/>
      <c r="L453"/>
      <c r="M453"/>
      <c r="N453" s="20"/>
      <c r="P453" s="37"/>
      <c r="Q453" s="38"/>
      <c r="R453" s="38"/>
      <c r="S453" s="38"/>
      <c r="T453" s="38"/>
      <c r="U453" s="39"/>
      <c r="V453" s="39"/>
      <c r="AD453" s="37"/>
      <c r="AE453" s="37"/>
      <c r="AF453" s="37"/>
      <c r="AG453" s="37"/>
    </row>
    <row r="454" spans="2:33" x14ac:dyDescent="0.35">
      <c r="B454" s="17"/>
      <c r="C454" s="18"/>
      <c r="D454" s="19"/>
      <c r="E454" s="18"/>
      <c r="F454"/>
      <c r="G454"/>
      <c r="H454"/>
      <c r="I454"/>
      <c r="J454"/>
      <c r="K454"/>
      <c r="L454"/>
      <c r="M454"/>
      <c r="N454" s="20"/>
      <c r="P454" s="37"/>
      <c r="Q454" s="38"/>
      <c r="R454" s="38"/>
      <c r="S454" s="38"/>
      <c r="T454" s="38"/>
      <c r="U454" s="39"/>
      <c r="V454" s="39"/>
      <c r="AD454" s="37"/>
      <c r="AE454" s="37"/>
      <c r="AF454" s="37"/>
      <c r="AG454" s="37"/>
    </row>
    <row r="455" spans="2:33" x14ac:dyDescent="0.35">
      <c r="B455" s="17"/>
      <c r="C455" s="18"/>
      <c r="D455" s="19"/>
      <c r="E455" s="18"/>
      <c r="F455"/>
      <c r="G455"/>
      <c r="H455"/>
      <c r="I455"/>
      <c r="J455"/>
      <c r="K455"/>
      <c r="L455"/>
      <c r="M455"/>
      <c r="N455" s="20"/>
      <c r="P455" s="37"/>
      <c r="Q455" s="38"/>
      <c r="R455" s="38"/>
      <c r="S455" s="38"/>
      <c r="T455" s="38"/>
      <c r="U455" s="39"/>
      <c r="V455" s="39"/>
      <c r="AD455" s="37"/>
      <c r="AE455" s="37"/>
      <c r="AF455" s="37"/>
      <c r="AG455" s="37"/>
    </row>
    <row r="456" spans="2:33" x14ac:dyDescent="0.35">
      <c r="B456" s="17"/>
      <c r="C456" s="18"/>
      <c r="D456" s="19"/>
      <c r="E456" s="18"/>
      <c r="F456"/>
      <c r="G456"/>
      <c r="H456"/>
      <c r="I456"/>
      <c r="J456"/>
      <c r="K456"/>
      <c r="L456"/>
      <c r="M456"/>
      <c r="N456" s="20"/>
      <c r="P456" s="37"/>
      <c r="Q456" s="38"/>
      <c r="R456" s="38"/>
      <c r="S456" s="38"/>
      <c r="T456" s="38"/>
      <c r="U456" s="39"/>
      <c r="V456" s="39"/>
      <c r="AD456" s="37"/>
      <c r="AE456" s="37"/>
      <c r="AF456" s="37"/>
      <c r="AG456" s="37"/>
    </row>
    <row r="457" spans="2:33" x14ac:dyDescent="0.35">
      <c r="B457" s="17"/>
      <c r="C457" s="18"/>
      <c r="D457" s="19"/>
      <c r="E457" s="18"/>
      <c r="F457"/>
      <c r="G457"/>
      <c r="H457"/>
      <c r="I457"/>
      <c r="J457"/>
      <c r="K457"/>
      <c r="L457"/>
      <c r="M457"/>
      <c r="N457" s="20"/>
      <c r="P457" s="37"/>
      <c r="Q457" s="38"/>
      <c r="R457" s="38"/>
      <c r="S457" s="38"/>
      <c r="T457" s="38"/>
      <c r="U457" s="39"/>
      <c r="V457" s="39"/>
      <c r="AD457" s="37"/>
      <c r="AE457" s="37"/>
      <c r="AF457" s="37"/>
      <c r="AG457" s="37"/>
    </row>
    <row r="458" spans="2:33" x14ac:dyDescent="0.35">
      <c r="B458" s="17"/>
      <c r="C458" s="18"/>
      <c r="D458" s="19"/>
      <c r="E458" s="18"/>
      <c r="F458"/>
      <c r="G458"/>
      <c r="H458"/>
      <c r="I458"/>
      <c r="J458"/>
      <c r="K458"/>
      <c r="L458"/>
      <c r="M458"/>
      <c r="N458" s="20"/>
      <c r="P458" s="37"/>
      <c r="Q458" s="38"/>
      <c r="R458" s="38"/>
      <c r="S458" s="38"/>
      <c r="T458" s="38"/>
      <c r="U458" s="39"/>
      <c r="V458" s="39"/>
      <c r="AD458" s="37"/>
      <c r="AE458" s="37"/>
      <c r="AF458" s="37"/>
      <c r="AG458" s="37"/>
    </row>
    <row r="459" spans="2:33" x14ac:dyDescent="0.35">
      <c r="B459" s="17"/>
      <c r="C459" s="18"/>
      <c r="D459" s="19"/>
      <c r="E459" s="18"/>
      <c r="F459"/>
      <c r="G459"/>
      <c r="H459"/>
      <c r="I459"/>
      <c r="J459"/>
      <c r="K459"/>
      <c r="L459"/>
      <c r="M459"/>
      <c r="N459" s="20"/>
      <c r="P459" s="37"/>
      <c r="Q459" s="38"/>
      <c r="R459" s="38"/>
      <c r="S459" s="38"/>
      <c r="T459" s="38"/>
      <c r="U459" s="39"/>
      <c r="V459" s="39"/>
      <c r="AD459" s="37"/>
      <c r="AE459" s="37"/>
      <c r="AF459" s="37"/>
      <c r="AG459" s="37"/>
    </row>
    <row r="460" spans="2:33" x14ac:dyDescent="0.35">
      <c r="B460" s="17"/>
      <c r="C460" s="18"/>
      <c r="D460" s="19"/>
      <c r="E460" s="18"/>
      <c r="F460"/>
      <c r="G460"/>
      <c r="H460"/>
      <c r="I460"/>
      <c r="J460"/>
      <c r="K460"/>
      <c r="L460"/>
      <c r="M460"/>
      <c r="N460" s="20"/>
      <c r="P460" s="37"/>
      <c r="Q460" s="38"/>
      <c r="R460" s="38"/>
      <c r="S460" s="38"/>
      <c r="T460" s="38"/>
      <c r="U460" s="39"/>
      <c r="V460" s="39"/>
      <c r="AD460" s="37"/>
      <c r="AE460" s="37"/>
      <c r="AF460" s="37"/>
      <c r="AG460" s="37"/>
    </row>
    <row r="461" spans="2:33" x14ac:dyDescent="0.35">
      <c r="B461" s="17"/>
      <c r="C461" s="18"/>
      <c r="D461" s="19"/>
      <c r="E461" s="18"/>
      <c r="F461"/>
      <c r="G461"/>
      <c r="H461"/>
      <c r="I461"/>
      <c r="J461"/>
      <c r="K461"/>
      <c r="L461"/>
      <c r="M461"/>
      <c r="N461" s="20"/>
      <c r="P461" s="37"/>
      <c r="Q461" s="38"/>
      <c r="R461" s="38"/>
      <c r="S461" s="38"/>
      <c r="T461" s="38"/>
      <c r="U461" s="39"/>
      <c r="V461" s="39"/>
      <c r="AD461" s="37"/>
      <c r="AE461" s="37"/>
      <c r="AF461" s="37"/>
      <c r="AG461" s="37"/>
    </row>
    <row r="462" spans="2:33" x14ac:dyDescent="0.35">
      <c r="B462" s="17"/>
      <c r="C462" s="18"/>
      <c r="D462" s="19"/>
      <c r="E462" s="18"/>
      <c r="F462"/>
      <c r="G462"/>
      <c r="H462"/>
      <c r="I462"/>
      <c r="J462"/>
      <c r="K462"/>
      <c r="L462"/>
      <c r="M462"/>
      <c r="N462" s="20"/>
      <c r="P462" s="37"/>
      <c r="Q462" s="38"/>
      <c r="R462" s="38"/>
      <c r="S462" s="38"/>
      <c r="T462" s="38"/>
      <c r="U462" s="39"/>
      <c r="V462" s="39"/>
      <c r="AD462" s="37"/>
      <c r="AE462" s="37"/>
      <c r="AF462" s="37"/>
      <c r="AG462" s="37"/>
    </row>
    <row r="463" spans="2:33" x14ac:dyDescent="0.35">
      <c r="B463" s="17"/>
      <c r="C463" s="18"/>
      <c r="D463" s="19"/>
      <c r="E463" s="18"/>
      <c r="F463"/>
      <c r="G463"/>
      <c r="H463"/>
      <c r="I463"/>
      <c r="J463"/>
      <c r="K463"/>
      <c r="L463"/>
      <c r="M463"/>
      <c r="N463" s="20"/>
      <c r="P463" s="37"/>
      <c r="Q463" s="38"/>
      <c r="R463" s="38"/>
      <c r="S463" s="38"/>
      <c r="T463" s="38"/>
      <c r="U463" s="39"/>
      <c r="V463" s="39"/>
      <c r="AD463" s="37"/>
      <c r="AE463" s="37"/>
      <c r="AF463" s="37"/>
      <c r="AG463" s="37"/>
    </row>
    <row r="464" spans="2:33" x14ac:dyDescent="0.35">
      <c r="B464" s="17"/>
      <c r="C464" s="18"/>
      <c r="D464" s="19"/>
      <c r="E464" s="18"/>
      <c r="F464"/>
      <c r="G464"/>
      <c r="H464"/>
      <c r="I464"/>
      <c r="J464"/>
      <c r="K464"/>
      <c r="L464"/>
      <c r="M464"/>
      <c r="N464" s="20"/>
      <c r="P464" s="37"/>
      <c r="Q464" s="38"/>
      <c r="R464" s="38"/>
      <c r="S464" s="38"/>
      <c r="T464" s="38"/>
      <c r="U464" s="39"/>
      <c r="V464" s="39"/>
      <c r="AD464" s="37"/>
      <c r="AE464" s="37"/>
      <c r="AF464" s="37"/>
      <c r="AG464" s="37"/>
    </row>
    <row r="465" spans="2:33" x14ac:dyDescent="0.35">
      <c r="B465" s="17"/>
      <c r="C465" s="18"/>
      <c r="D465" s="19"/>
      <c r="E465" s="18"/>
      <c r="F465"/>
      <c r="G465"/>
      <c r="H465"/>
      <c r="I465"/>
      <c r="J465"/>
      <c r="K465"/>
      <c r="L465"/>
      <c r="M465"/>
      <c r="N465" s="20"/>
      <c r="P465" s="37"/>
      <c r="Q465" s="38"/>
      <c r="R465" s="38"/>
      <c r="S465" s="38"/>
      <c r="T465" s="38"/>
      <c r="U465" s="39"/>
      <c r="V465" s="39"/>
      <c r="AD465" s="37"/>
      <c r="AE465" s="37"/>
      <c r="AF465" s="37"/>
      <c r="AG465" s="37"/>
    </row>
    <row r="466" spans="2:33" x14ac:dyDescent="0.35">
      <c r="B466" s="17"/>
      <c r="C466" s="18"/>
      <c r="D466" s="19"/>
      <c r="E466" s="18"/>
      <c r="F466"/>
      <c r="G466"/>
      <c r="H466"/>
      <c r="I466"/>
      <c r="J466"/>
      <c r="K466"/>
      <c r="L466"/>
      <c r="M466"/>
      <c r="N466" s="20"/>
      <c r="P466" s="37"/>
      <c r="Q466" s="38"/>
      <c r="R466" s="38"/>
      <c r="S466" s="38"/>
      <c r="T466" s="38"/>
      <c r="U466" s="39"/>
      <c r="V466" s="39"/>
      <c r="AD466" s="37"/>
      <c r="AE466" s="37"/>
      <c r="AF466" s="37"/>
      <c r="AG466" s="37"/>
    </row>
    <row r="467" spans="2:33" x14ac:dyDescent="0.35">
      <c r="B467" s="17"/>
      <c r="C467" s="18"/>
      <c r="D467" s="19"/>
      <c r="E467" s="18"/>
      <c r="F467"/>
      <c r="G467"/>
      <c r="H467"/>
      <c r="I467"/>
      <c r="J467"/>
      <c r="K467"/>
      <c r="L467"/>
      <c r="M467"/>
      <c r="N467" s="20"/>
      <c r="P467" s="37"/>
      <c r="Q467" s="38"/>
      <c r="R467" s="38"/>
      <c r="S467" s="38"/>
      <c r="T467" s="38"/>
      <c r="U467" s="39"/>
      <c r="V467" s="39"/>
      <c r="AD467" s="37"/>
      <c r="AE467" s="37"/>
      <c r="AF467" s="37"/>
      <c r="AG467" s="37"/>
    </row>
    <row r="468" spans="2:33" x14ac:dyDescent="0.35">
      <c r="B468" s="17"/>
      <c r="C468" s="18"/>
      <c r="D468" s="19"/>
      <c r="E468" s="18"/>
      <c r="F468"/>
      <c r="G468"/>
      <c r="H468"/>
      <c r="I468"/>
      <c r="J468"/>
      <c r="K468"/>
      <c r="L468"/>
      <c r="M468"/>
      <c r="N468" s="20"/>
      <c r="P468" s="37"/>
      <c r="Q468" s="38"/>
      <c r="R468" s="38"/>
      <c r="S468" s="38"/>
      <c r="T468" s="38"/>
      <c r="U468" s="39"/>
      <c r="V468" s="39"/>
      <c r="AD468" s="37"/>
      <c r="AE468" s="37"/>
      <c r="AF468" s="37"/>
      <c r="AG468" s="37"/>
    </row>
    <row r="469" spans="2:33" x14ac:dyDescent="0.35">
      <c r="B469" s="17"/>
      <c r="C469" s="18"/>
      <c r="D469" s="19"/>
      <c r="E469" s="18"/>
      <c r="F469"/>
      <c r="G469"/>
      <c r="H469"/>
      <c r="I469"/>
      <c r="J469"/>
      <c r="K469"/>
      <c r="L469"/>
      <c r="M469"/>
      <c r="N469" s="20"/>
      <c r="P469" s="37"/>
      <c r="Q469" s="38"/>
      <c r="R469" s="38"/>
      <c r="S469" s="38"/>
      <c r="T469" s="38"/>
      <c r="U469" s="39"/>
      <c r="V469" s="39"/>
      <c r="AD469" s="37"/>
      <c r="AE469" s="37"/>
      <c r="AF469" s="37"/>
      <c r="AG469" s="37"/>
    </row>
    <row r="470" spans="2:33" x14ac:dyDescent="0.35">
      <c r="B470" s="17"/>
      <c r="C470" s="18"/>
      <c r="D470" s="19"/>
      <c r="E470" s="18"/>
      <c r="F470"/>
      <c r="G470"/>
      <c r="H470"/>
      <c r="I470"/>
      <c r="J470"/>
      <c r="K470"/>
      <c r="L470"/>
      <c r="M470"/>
      <c r="N470" s="20"/>
      <c r="P470" s="37"/>
      <c r="Q470" s="38"/>
      <c r="R470" s="38"/>
      <c r="S470" s="38"/>
      <c r="T470" s="38"/>
      <c r="U470" s="39"/>
      <c r="V470" s="39"/>
      <c r="AD470" s="37"/>
      <c r="AE470" s="37"/>
      <c r="AF470" s="37"/>
      <c r="AG470" s="37"/>
    </row>
    <row r="471" spans="2:33" x14ac:dyDescent="0.35">
      <c r="B471" s="17"/>
      <c r="C471" s="18"/>
      <c r="D471" s="19"/>
      <c r="E471" s="18"/>
      <c r="F471"/>
      <c r="G471"/>
      <c r="H471"/>
      <c r="I471"/>
      <c r="J471"/>
      <c r="K471"/>
      <c r="L471"/>
      <c r="M471"/>
      <c r="N471" s="20"/>
      <c r="P471" s="37"/>
      <c r="Q471" s="38"/>
      <c r="R471" s="38"/>
      <c r="S471" s="38"/>
      <c r="T471" s="38"/>
      <c r="U471" s="39"/>
      <c r="V471" s="39"/>
      <c r="AD471" s="37"/>
      <c r="AE471" s="37"/>
      <c r="AF471" s="37"/>
      <c r="AG471" s="37"/>
    </row>
    <row r="472" spans="2:33" x14ac:dyDescent="0.35">
      <c r="B472" s="17"/>
      <c r="C472" s="18"/>
      <c r="D472" s="19"/>
      <c r="E472" s="18"/>
      <c r="F472"/>
      <c r="G472"/>
      <c r="H472"/>
      <c r="I472"/>
      <c r="J472"/>
      <c r="K472"/>
      <c r="L472"/>
      <c r="M472"/>
      <c r="N472" s="20"/>
      <c r="P472" s="37"/>
      <c r="Q472" s="38"/>
      <c r="R472" s="38"/>
      <c r="S472" s="38"/>
      <c r="T472" s="38"/>
      <c r="U472" s="39"/>
      <c r="V472" s="39"/>
      <c r="AD472" s="37"/>
      <c r="AE472" s="37"/>
      <c r="AF472" s="37"/>
      <c r="AG472" s="37"/>
    </row>
    <row r="473" spans="2:33" x14ac:dyDescent="0.35">
      <c r="B473" s="17"/>
      <c r="C473" s="18"/>
      <c r="D473" s="19"/>
      <c r="E473" s="18"/>
      <c r="F473"/>
      <c r="G473"/>
      <c r="H473"/>
      <c r="I473"/>
      <c r="J473"/>
      <c r="K473"/>
      <c r="L473"/>
      <c r="M473"/>
      <c r="N473" s="20"/>
      <c r="P473" s="37"/>
      <c r="Q473" s="38"/>
      <c r="R473" s="38"/>
      <c r="S473" s="38"/>
      <c r="T473" s="38"/>
      <c r="U473" s="39"/>
      <c r="V473" s="39"/>
      <c r="AD473" s="37"/>
      <c r="AE473" s="37"/>
      <c r="AF473" s="37"/>
      <c r="AG473" s="37"/>
    </row>
    <row r="474" spans="2:33" x14ac:dyDescent="0.35">
      <c r="B474" s="17"/>
      <c r="C474" s="18"/>
      <c r="D474" s="19"/>
      <c r="E474" s="18"/>
      <c r="F474"/>
      <c r="G474"/>
      <c r="H474"/>
      <c r="I474"/>
      <c r="J474"/>
      <c r="K474"/>
      <c r="L474"/>
      <c r="M474"/>
      <c r="N474" s="20"/>
      <c r="P474" s="37"/>
      <c r="Q474" s="38"/>
      <c r="R474" s="38"/>
      <c r="S474" s="38"/>
      <c r="T474" s="38"/>
      <c r="U474" s="39"/>
      <c r="V474" s="39"/>
      <c r="AD474" s="37"/>
      <c r="AE474" s="37"/>
      <c r="AF474" s="37"/>
      <c r="AG474" s="37"/>
    </row>
    <row r="475" spans="2:33" x14ac:dyDescent="0.35">
      <c r="B475" s="17"/>
      <c r="C475" s="18"/>
      <c r="D475" s="19"/>
      <c r="E475" s="18"/>
      <c r="F475"/>
      <c r="G475"/>
      <c r="H475"/>
      <c r="I475"/>
      <c r="J475"/>
      <c r="K475"/>
      <c r="L475"/>
      <c r="M475"/>
      <c r="N475" s="20"/>
      <c r="P475" s="37"/>
      <c r="Q475" s="38"/>
      <c r="R475" s="38"/>
      <c r="S475" s="38"/>
      <c r="T475" s="38"/>
      <c r="U475" s="39"/>
      <c r="V475" s="39"/>
      <c r="AD475" s="37"/>
      <c r="AE475" s="37"/>
      <c r="AF475" s="37"/>
      <c r="AG475" s="37"/>
    </row>
    <row r="476" spans="2:33" x14ac:dyDescent="0.35">
      <c r="B476" s="17"/>
      <c r="C476" s="18"/>
      <c r="D476" s="19"/>
      <c r="E476" s="18"/>
      <c r="F476"/>
      <c r="G476"/>
      <c r="H476"/>
      <c r="I476"/>
      <c r="J476"/>
      <c r="K476"/>
      <c r="L476"/>
      <c r="M476"/>
      <c r="N476" s="20"/>
      <c r="P476" s="37"/>
      <c r="Q476" s="38"/>
      <c r="R476" s="38"/>
      <c r="S476" s="38"/>
      <c r="T476" s="38"/>
      <c r="U476" s="39"/>
      <c r="V476" s="39"/>
      <c r="AD476" s="37"/>
      <c r="AE476" s="37"/>
      <c r="AF476" s="37"/>
      <c r="AG476" s="37"/>
    </row>
    <row r="477" spans="2:33" x14ac:dyDescent="0.35">
      <c r="B477" s="17"/>
      <c r="C477" s="18"/>
      <c r="D477" s="19"/>
      <c r="E477" s="18"/>
      <c r="F477"/>
      <c r="G477"/>
      <c r="H477"/>
      <c r="I477"/>
      <c r="J477"/>
      <c r="K477"/>
      <c r="L477"/>
      <c r="M477"/>
      <c r="N477" s="20"/>
      <c r="P477" s="37"/>
      <c r="Q477" s="38"/>
      <c r="R477" s="38"/>
      <c r="S477" s="38"/>
      <c r="T477" s="38"/>
      <c r="U477" s="39"/>
      <c r="V477" s="39"/>
      <c r="AD477" s="37"/>
      <c r="AE477" s="37"/>
      <c r="AF477" s="37"/>
      <c r="AG477" s="37"/>
    </row>
    <row r="478" spans="2:33" x14ac:dyDescent="0.35">
      <c r="B478" s="17"/>
      <c r="C478" s="18"/>
      <c r="D478" s="19"/>
      <c r="E478" s="18"/>
      <c r="F478"/>
      <c r="G478"/>
      <c r="H478"/>
      <c r="I478"/>
      <c r="J478"/>
      <c r="K478"/>
      <c r="L478"/>
      <c r="M478"/>
      <c r="N478" s="20"/>
      <c r="P478" s="37"/>
      <c r="Q478" s="38"/>
      <c r="R478" s="38"/>
      <c r="S478" s="38"/>
      <c r="T478" s="38"/>
      <c r="U478" s="39"/>
      <c r="V478" s="39"/>
      <c r="AD478" s="37"/>
      <c r="AE478" s="37"/>
      <c r="AF478" s="37"/>
      <c r="AG478" s="37"/>
    </row>
    <row r="479" spans="2:33" x14ac:dyDescent="0.35">
      <c r="B479" s="17"/>
      <c r="C479" s="18"/>
      <c r="D479" s="19"/>
      <c r="E479" s="18"/>
      <c r="F479"/>
      <c r="G479"/>
      <c r="H479"/>
      <c r="I479"/>
      <c r="J479"/>
      <c r="K479"/>
      <c r="L479"/>
      <c r="M479"/>
      <c r="N479" s="20"/>
      <c r="P479" s="37"/>
      <c r="Q479" s="38"/>
      <c r="R479" s="38"/>
      <c r="S479" s="38"/>
      <c r="T479" s="38"/>
      <c r="U479" s="39"/>
      <c r="V479" s="39"/>
      <c r="AD479" s="37"/>
      <c r="AE479" s="37"/>
      <c r="AF479" s="37"/>
      <c r="AG479" s="37"/>
    </row>
    <row r="480" spans="2:33" x14ac:dyDescent="0.35">
      <c r="B480" s="17"/>
      <c r="C480" s="18"/>
      <c r="D480" s="19"/>
      <c r="E480" s="18"/>
      <c r="F480"/>
      <c r="G480"/>
      <c r="H480"/>
      <c r="I480"/>
      <c r="J480"/>
      <c r="K480"/>
      <c r="L480"/>
      <c r="M480"/>
      <c r="N480" s="20"/>
      <c r="P480" s="37"/>
      <c r="Q480" s="38"/>
      <c r="R480" s="38"/>
      <c r="S480" s="38"/>
      <c r="T480" s="38"/>
      <c r="U480" s="39"/>
      <c r="V480" s="39"/>
      <c r="AD480" s="37"/>
      <c r="AE480" s="37"/>
      <c r="AF480" s="37"/>
      <c r="AG480" s="37"/>
    </row>
    <row r="481" spans="2:33" x14ac:dyDescent="0.35">
      <c r="B481" s="17"/>
      <c r="C481" s="18"/>
      <c r="D481" s="19"/>
      <c r="E481" s="18"/>
      <c r="F481"/>
      <c r="G481"/>
      <c r="H481"/>
      <c r="I481"/>
      <c r="J481"/>
      <c r="K481"/>
      <c r="L481"/>
      <c r="M481"/>
      <c r="N481" s="20"/>
      <c r="P481" s="37"/>
      <c r="Q481" s="38"/>
      <c r="R481" s="38"/>
      <c r="S481" s="38"/>
      <c r="T481" s="38"/>
      <c r="U481" s="39"/>
      <c r="V481" s="39"/>
      <c r="AD481" s="37"/>
      <c r="AE481" s="37"/>
      <c r="AF481" s="37"/>
      <c r="AG481" s="37"/>
    </row>
    <row r="482" spans="2:33" x14ac:dyDescent="0.35">
      <c r="B482" s="17"/>
      <c r="C482" s="18"/>
      <c r="D482" s="19"/>
      <c r="E482" s="18"/>
      <c r="F482"/>
      <c r="G482"/>
      <c r="H482"/>
      <c r="I482"/>
      <c r="J482"/>
      <c r="K482"/>
      <c r="L482"/>
      <c r="M482"/>
      <c r="N482" s="20"/>
      <c r="P482" s="37"/>
      <c r="Q482" s="38"/>
      <c r="R482" s="38"/>
      <c r="S482" s="38"/>
      <c r="T482" s="38"/>
      <c r="U482" s="39"/>
      <c r="V482" s="39"/>
      <c r="AD482" s="37"/>
      <c r="AE482" s="37"/>
      <c r="AF482" s="37"/>
      <c r="AG482" s="37"/>
    </row>
    <row r="483" spans="2:33" x14ac:dyDescent="0.35">
      <c r="B483" s="17"/>
      <c r="C483" s="18"/>
      <c r="D483" s="19"/>
      <c r="E483" s="18"/>
      <c r="F483"/>
      <c r="G483"/>
      <c r="H483"/>
      <c r="I483"/>
      <c r="J483"/>
      <c r="K483"/>
      <c r="L483"/>
      <c r="M483"/>
      <c r="N483" s="20"/>
      <c r="P483" s="37"/>
      <c r="Q483" s="38"/>
      <c r="R483" s="38"/>
      <c r="S483" s="38"/>
      <c r="T483" s="38"/>
      <c r="U483" s="39"/>
      <c r="V483" s="39"/>
      <c r="AD483" s="37"/>
      <c r="AE483" s="37"/>
      <c r="AF483" s="37"/>
      <c r="AG483" s="37"/>
    </row>
    <row r="484" spans="2:33" x14ac:dyDescent="0.35">
      <c r="B484" s="17"/>
      <c r="C484" s="18"/>
      <c r="D484" s="19"/>
      <c r="E484" s="18"/>
      <c r="F484"/>
      <c r="G484"/>
      <c r="H484"/>
      <c r="I484"/>
      <c r="J484"/>
      <c r="K484"/>
      <c r="L484"/>
      <c r="M484"/>
      <c r="N484" s="20"/>
      <c r="P484" s="37"/>
      <c r="Q484" s="38"/>
      <c r="R484" s="38"/>
      <c r="S484" s="38"/>
      <c r="T484" s="38"/>
      <c r="U484" s="39"/>
      <c r="V484" s="39"/>
      <c r="AD484" s="37"/>
      <c r="AE484" s="37"/>
      <c r="AF484" s="37"/>
      <c r="AG484" s="37"/>
    </row>
    <row r="485" spans="2:33" x14ac:dyDescent="0.35">
      <c r="B485" s="17"/>
      <c r="C485" s="18"/>
      <c r="D485" s="19"/>
      <c r="E485" s="18"/>
      <c r="F485"/>
      <c r="G485"/>
      <c r="H485"/>
      <c r="I485"/>
      <c r="J485"/>
      <c r="K485"/>
      <c r="L485"/>
      <c r="M485"/>
      <c r="N485" s="20"/>
      <c r="P485" s="37"/>
      <c r="Q485" s="38"/>
      <c r="R485" s="38"/>
      <c r="S485" s="38"/>
      <c r="T485" s="38"/>
      <c r="U485" s="39"/>
      <c r="V485" s="39"/>
      <c r="AD485" s="37"/>
      <c r="AE485" s="37"/>
      <c r="AF485" s="37"/>
      <c r="AG485" s="37"/>
    </row>
    <row r="486" spans="2:33" x14ac:dyDescent="0.35">
      <c r="B486" s="17"/>
      <c r="C486" s="18"/>
      <c r="D486" s="19"/>
      <c r="E486" s="18"/>
      <c r="F486"/>
      <c r="G486"/>
      <c r="H486"/>
      <c r="I486"/>
      <c r="J486"/>
      <c r="K486"/>
      <c r="L486"/>
      <c r="M486"/>
      <c r="N486" s="20"/>
      <c r="P486" s="37"/>
      <c r="Q486" s="38"/>
      <c r="R486" s="38"/>
      <c r="S486" s="38"/>
      <c r="T486" s="38"/>
      <c r="U486" s="39"/>
      <c r="V486" s="39"/>
      <c r="AD486" s="37"/>
      <c r="AE486" s="37"/>
      <c r="AF486" s="37"/>
      <c r="AG486" s="37"/>
    </row>
    <row r="487" spans="2:33" x14ac:dyDescent="0.35">
      <c r="B487" s="17"/>
      <c r="C487" s="18"/>
      <c r="D487" s="19"/>
      <c r="E487" s="18"/>
      <c r="F487"/>
      <c r="G487"/>
      <c r="H487"/>
      <c r="I487"/>
      <c r="J487"/>
      <c r="K487"/>
      <c r="L487"/>
      <c r="M487"/>
      <c r="N487" s="20"/>
      <c r="P487" s="37"/>
      <c r="Q487" s="38"/>
      <c r="R487" s="38"/>
      <c r="S487" s="38"/>
      <c r="T487" s="38"/>
      <c r="U487" s="39"/>
      <c r="V487" s="39"/>
      <c r="AD487" s="37"/>
      <c r="AE487" s="37"/>
      <c r="AF487" s="37"/>
      <c r="AG487" s="37"/>
    </row>
    <row r="488" spans="2:33" x14ac:dyDescent="0.35">
      <c r="B488" s="17"/>
      <c r="C488" s="18"/>
      <c r="D488" s="19"/>
      <c r="E488" s="18"/>
      <c r="F488"/>
      <c r="G488"/>
      <c r="H488"/>
      <c r="I488"/>
      <c r="J488"/>
      <c r="K488"/>
      <c r="L488"/>
      <c r="M488"/>
      <c r="N488" s="20"/>
      <c r="P488" s="37"/>
      <c r="Q488" s="38"/>
      <c r="R488" s="38"/>
      <c r="S488" s="38"/>
      <c r="T488" s="38"/>
      <c r="U488" s="39"/>
      <c r="V488" s="39"/>
      <c r="AD488" s="37"/>
      <c r="AE488" s="37"/>
      <c r="AF488" s="37"/>
      <c r="AG488" s="37"/>
    </row>
    <row r="489" spans="2:33" x14ac:dyDescent="0.35">
      <c r="B489" s="17"/>
      <c r="C489" s="18"/>
      <c r="D489" s="19"/>
      <c r="E489" s="18"/>
      <c r="F489"/>
      <c r="G489"/>
      <c r="H489"/>
      <c r="I489"/>
      <c r="J489"/>
      <c r="K489"/>
      <c r="L489"/>
      <c r="M489"/>
      <c r="N489" s="20"/>
      <c r="P489" s="37"/>
      <c r="Q489" s="38"/>
      <c r="R489" s="38"/>
      <c r="S489" s="38"/>
      <c r="T489" s="38"/>
      <c r="U489" s="39"/>
      <c r="V489" s="39"/>
      <c r="AD489" s="37"/>
      <c r="AE489" s="37"/>
      <c r="AF489" s="37"/>
      <c r="AG489" s="37"/>
    </row>
    <row r="490" spans="2:33" x14ac:dyDescent="0.35">
      <c r="B490" s="17"/>
      <c r="C490" s="18"/>
      <c r="D490" s="19"/>
      <c r="E490" s="18"/>
      <c r="F490"/>
      <c r="G490"/>
      <c r="H490"/>
      <c r="I490"/>
      <c r="J490"/>
      <c r="K490"/>
      <c r="L490"/>
      <c r="M490"/>
      <c r="N490" s="20"/>
      <c r="P490" s="37"/>
      <c r="Q490" s="38"/>
      <c r="R490" s="38"/>
      <c r="S490" s="38"/>
      <c r="T490" s="38"/>
      <c r="U490" s="39"/>
      <c r="V490" s="39"/>
      <c r="AD490" s="37"/>
      <c r="AE490" s="37"/>
      <c r="AF490" s="37"/>
      <c r="AG490" s="37"/>
    </row>
    <row r="491" spans="2:33" x14ac:dyDescent="0.35">
      <c r="B491" s="17"/>
      <c r="C491" s="18"/>
      <c r="D491" s="19"/>
      <c r="E491" s="18"/>
      <c r="F491"/>
      <c r="G491"/>
      <c r="H491"/>
      <c r="I491"/>
      <c r="J491"/>
      <c r="K491"/>
      <c r="L491"/>
      <c r="M491"/>
      <c r="N491" s="20"/>
      <c r="P491" s="37"/>
      <c r="Q491" s="38"/>
      <c r="R491" s="38"/>
      <c r="S491" s="38"/>
      <c r="T491" s="38"/>
      <c r="U491" s="39"/>
      <c r="V491" s="39"/>
      <c r="AD491" s="37"/>
      <c r="AE491" s="37"/>
      <c r="AF491" s="37"/>
      <c r="AG491" s="37"/>
    </row>
    <row r="492" spans="2:33" x14ac:dyDescent="0.35">
      <c r="B492" s="17"/>
      <c r="C492" s="18"/>
      <c r="D492" s="19"/>
      <c r="E492" s="18"/>
      <c r="F492"/>
      <c r="G492"/>
      <c r="H492"/>
      <c r="I492"/>
      <c r="J492"/>
      <c r="K492"/>
      <c r="L492"/>
      <c r="M492"/>
      <c r="N492" s="20"/>
      <c r="P492" s="37"/>
      <c r="Q492" s="38"/>
      <c r="R492" s="38"/>
      <c r="S492" s="38"/>
      <c r="T492" s="38"/>
      <c r="U492" s="39"/>
      <c r="V492" s="39"/>
      <c r="AD492" s="37"/>
      <c r="AE492" s="37"/>
      <c r="AF492" s="37"/>
      <c r="AG492" s="37"/>
    </row>
    <row r="493" spans="2:33" x14ac:dyDescent="0.35">
      <c r="B493" s="17"/>
      <c r="C493" s="18"/>
      <c r="D493" s="19"/>
      <c r="E493" s="18"/>
      <c r="F493"/>
      <c r="G493"/>
      <c r="H493"/>
      <c r="I493"/>
      <c r="J493"/>
      <c r="K493"/>
      <c r="L493"/>
      <c r="M493"/>
      <c r="N493" s="20"/>
      <c r="P493" s="37"/>
      <c r="Q493" s="38"/>
      <c r="R493" s="38"/>
      <c r="S493" s="38"/>
      <c r="T493" s="38"/>
      <c r="U493" s="39"/>
      <c r="V493" s="39"/>
      <c r="AD493" s="37"/>
      <c r="AE493" s="37"/>
      <c r="AF493" s="37"/>
      <c r="AG493" s="37"/>
    </row>
    <row r="494" spans="2:33" x14ac:dyDescent="0.35">
      <c r="B494" s="17"/>
      <c r="C494" s="18"/>
      <c r="D494" s="19"/>
      <c r="E494" s="18"/>
      <c r="F494"/>
      <c r="G494"/>
      <c r="H494"/>
      <c r="I494"/>
      <c r="J494"/>
      <c r="K494"/>
      <c r="L494"/>
      <c r="M494"/>
      <c r="N494" s="20"/>
      <c r="P494" s="37"/>
      <c r="Q494" s="38"/>
      <c r="R494" s="38"/>
      <c r="S494" s="38"/>
      <c r="T494" s="38"/>
      <c r="U494" s="39"/>
      <c r="V494" s="39"/>
      <c r="AD494" s="37"/>
      <c r="AE494" s="37"/>
      <c r="AF494" s="37"/>
      <c r="AG494" s="37"/>
    </row>
    <row r="495" spans="2:33" x14ac:dyDescent="0.35">
      <c r="B495" s="17"/>
      <c r="C495" s="18"/>
      <c r="D495" s="19"/>
      <c r="E495" s="18"/>
      <c r="F495"/>
      <c r="G495"/>
      <c r="H495"/>
      <c r="I495"/>
      <c r="J495"/>
      <c r="K495"/>
      <c r="L495"/>
      <c r="M495"/>
      <c r="N495" s="20"/>
      <c r="P495" s="37"/>
      <c r="Q495" s="38"/>
      <c r="R495" s="38"/>
      <c r="S495" s="38"/>
      <c r="T495" s="38"/>
      <c r="U495" s="39"/>
      <c r="V495" s="39"/>
      <c r="AD495" s="37"/>
      <c r="AE495" s="37"/>
      <c r="AF495" s="37"/>
      <c r="AG495" s="37"/>
    </row>
    <row r="496" spans="2:33" x14ac:dyDescent="0.35">
      <c r="B496" s="17"/>
      <c r="C496" s="18"/>
      <c r="D496" s="19"/>
      <c r="E496" s="18"/>
      <c r="F496"/>
      <c r="G496"/>
      <c r="H496"/>
      <c r="I496"/>
      <c r="J496"/>
      <c r="K496"/>
      <c r="L496"/>
      <c r="M496"/>
      <c r="N496" s="20"/>
      <c r="P496" s="37"/>
      <c r="Q496" s="38"/>
      <c r="R496" s="38"/>
      <c r="S496" s="38"/>
      <c r="T496" s="38"/>
      <c r="U496" s="39"/>
      <c r="V496" s="39"/>
      <c r="AD496" s="37"/>
      <c r="AE496" s="37"/>
      <c r="AF496" s="37"/>
      <c r="AG496" s="37"/>
    </row>
    <row r="497" spans="2:33" x14ac:dyDescent="0.35">
      <c r="B497" s="17"/>
      <c r="C497" s="18"/>
      <c r="D497" s="19"/>
      <c r="E497" s="18"/>
      <c r="F497"/>
      <c r="G497"/>
      <c r="H497"/>
      <c r="I497"/>
      <c r="J497"/>
      <c r="K497"/>
      <c r="L497"/>
      <c r="M497"/>
      <c r="N497" s="20"/>
      <c r="P497" s="37"/>
      <c r="Q497" s="38"/>
      <c r="R497" s="38"/>
      <c r="S497" s="38"/>
      <c r="T497" s="38"/>
      <c r="U497" s="39"/>
      <c r="V497" s="39"/>
      <c r="AD497" s="37"/>
      <c r="AE497" s="37"/>
      <c r="AF497" s="37"/>
      <c r="AG497" s="37"/>
    </row>
    <row r="498" spans="2:33" x14ac:dyDescent="0.35">
      <c r="B498" s="17"/>
      <c r="C498" s="18"/>
      <c r="D498" s="19"/>
      <c r="E498" s="18"/>
      <c r="F498"/>
      <c r="G498"/>
      <c r="H498"/>
      <c r="I498"/>
      <c r="J498"/>
      <c r="K498"/>
      <c r="L498"/>
      <c r="M498"/>
      <c r="N498" s="20"/>
      <c r="P498" s="37"/>
      <c r="Q498" s="38"/>
      <c r="R498" s="38"/>
      <c r="S498" s="38"/>
      <c r="T498" s="38"/>
      <c r="U498" s="39"/>
      <c r="V498" s="39"/>
      <c r="AD498" s="37"/>
      <c r="AE498" s="37"/>
      <c r="AF498" s="37"/>
      <c r="AG498" s="37"/>
    </row>
    <row r="499" spans="2:33" x14ac:dyDescent="0.35">
      <c r="B499" s="17"/>
      <c r="C499" s="18"/>
      <c r="D499" s="19"/>
      <c r="E499" s="18"/>
      <c r="F499"/>
      <c r="G499"/>
      <c r="H499"/>
      <c r="I499"/>
      <c r="J499"/>
      <c r="K499"/>
      <c r="L499"/>
      <c r="M499"/>
      <c r="N499" s="20"/>
      <c r="P499" s="37"/>
      <c r="Q499" s="38"/>
      <c r="R499" s="38"/>
      <c r="S499" s="38"/>
      <c r="T499" s="38"/>
      <c r="U499" s="39"/>
      <c r="V499" s="39"/>
      <c r="AD499" s="37"/>
      <c r="AE499" s="37"/>
      <c r="AF499" s="37"/>
      <c r="AG499" s="37"/>
    </row>
    <row r="500" spans="2:33" x14ac:dyDescent="0.35">
      <c r="B500" s="17"/>
      <c r="C500" s="18"/>
      <c r="D500" s="19"/>
      <c r="E500" s="18"/>
      <c r="F500"/>
      <c r="G500"/>
      <c r="H500"/>
      <c r="I500"/>
      <c r="J500"/>
      <c r="K500"/>
      <c r="L500"/>
      <c r="M500"/>
      <c r="N500" s="20"/>
      <c r="P500" s="37"/>
      <c r="Q500" s="38"/>
      <c r="R500" s="38"/>
      <c r="S500" s="38"/>
      <c r="T500" s="38"/>
      <c r="U500" s="39"/>
      <c r="V500" s="39"/>
      <c r="AD500" s="37"/>
      <c r="AE500" s="37"/>
      <c r="AF500" s="37"/>
      <c r="AG500" s="37"/>
    </row>
    <row r="501" spans="2:33" x14ac:dyDescent="0.35">
      <c r="B501" s="17"/>
      <c r="C501" s="18"/>
      <c r="D501" s="19"/>
      <c r="E501" s="18"/>
      <c r="F501"/>
      <c r="G501"/>
      <c r="H501"/>
      <c r="I501"/>
      <c r="J501"/>
      <c r="K501"/>
      <c r="L501"/>
      <c r="M501"/>
      <c r="N501" s="20"/>
      <c r="P501" s="37"/>
      <c r="Q501" s="38"/>
      <c r="R501" s="38"/>
      <c r="S501" s="38"/>
      <c r="T501" s="38"/>
      <c r="U501" s="39"/>
      <c r="V501" s="39"/>
      <c r="AD501" s="37"/>
      <c r="AE501" s="37"/>
      <c r="AF501" s="37"/>
      <c r="AG501" s="37"/>
    </row>
    <row r="502" spans="2:33" x14ac:dyDescent="0.35">
      <c r="B502" s="17"/>
      <c r="C502" s="18"/>
      <c r="D502" s="19"/>
      <c r="E502" s="18"/>
      <c r="F502"/>
      <c r="G502"/>
      <c r="H502"/>
      <c r="I502"/>
      <c r="J502"/>
      <c r="K502"/>
      <c r="L502"/>
      <c r="M502"/>
      <c r="N502" s="20"/>
      <c r="P502" s="37"/>
      <c r="Q502" s="38"/>
      <c r="R502" s="38"/>
      <c r="S502" s="38"/>
      <c r="T502" s="38"/>
      <c r="U502" s="39"/>
      <c r="V502" s="39"/>
      <c r="AD502" s="37"/>
      <c r="AE502" s="37"/>
      <c r="AF502" s="37"/>
      <c r="AG502" s="37"/>
    </row>
    <row r="503" spans="2:33" x14ac:dyDescent="0.35">
      <c r="B503" s="17"/>
      <c r="C503" s="18"/>
      <c r="D503" s="19"/>
      <c r="E503" s="18"/>
      <c r="F503"/>
      <c r="G503"/>
      <c r="H503"/>
      <c r="I503"/>
      <c r="J503"/>
      <c r="K503"/>
      <c r="L503"/>
      <c r="M503"/>
      <c r="N503" s="20"/>
      <c r="P503" s="37"/>
      <c r="Q503" s="38"/>
      <c r="R503" s="38"/>
      <c r="S503" s="38"/>
      <c r="T503" s="38"/>
      <c r="U503" s="39"/>
      <c r="V503" s="39"/>
      <c r="AD503" s="37"/>
      <c r="AE503" s="37"/>
      <c r="AF503" s="37"/>
      <c r="AG503" s="37"/>
    </row>
    <row r="504" spans="2:33" x14ac:dyDescent="0.35">
      <c r="B504" s="17"/>
      <c r="C504" s="18"/>
      <c r="D504" s="19"/>
      <c r="E504" s="18"/>
      <c r="F504"/>
      <c r="G504"/>
      <c r="H504"/>
      <c r="I504"/>
      <c r="J504"/>
      <c r="K504"/>
      <c r="L504"/>
      <c r="M504"/>
      <c r="N504" s="20"/>
      <c r="P504" s="37"/>
      <c r="Q504" s="38"/>
      <c r="R504" s="38"/>
      <c r="S504" s="38"/>
      <c r="T504" s="38"/>
      <c r="U504" s="39"/>
      <c r="V504" s="39"/>
      <c r="AD504" s="37"/>
      <c r="AE504" s="37"/>
      <c r="AF504" s="37"/>
      <c r="AG504" s="37"/>
    </row>
    <row r="505" spans="2:33" x14ac:dyDescent="0.35">
      <c r="B505" s="17"/>
      <c r="C505" s="18"/>
      <c r="D505" s="19"/>
      <c r="E505" s="18"/>
      <c r="F505"/>
      <c r="G505"/>
      <c r="H505"/>
      <c r="I505"/>
      <c r="J505"/>
      <c r="K505"/>
      <c r="L505"/>
      <c r="M505"/>
      <c r="N505" s="20"/>
      <c r="P505" s="37"/>
      <c r="Q505" s="38"/>
      <c r="R505" s="38"/>
      <c r="S505" s="38"/>
      <c r="T505" s="38"/>
      <c r="U505" s="39"/>
      <c r="V505" s="39"/>
      <c r="AD505" s="37"/>
      <c r="AE505" s="37"/>
      <c r="AF505" s="37"/>
      <c r="AG505" s="37"/>
    </row>
    <row r="506" spans="2:33" x14ac:dyDescent="0.35">
      <c r="B506" s="17"/>
      <c r="C506" s="18"/>
      <c r="D506" s="19"/>
      <c r="E506" s="18"/>
      <c r="F506"/>
      <c r="G506"/>
      <c r="H506"/>
      <c r="I506"/>
      <c r="J506"/>
      <c r="K506"/>
      <c r="L506"/>
      <c r="M506"/>
      <c r="N506" s="20"/>
      <c r="P506" s="37"/>
      <c r="Q506" s="38"/>
      <c r="R506" s="38"/>
      <c r="S506" s="38"/>
      <c r="T506" s="38"/>
      <c r="U506" s="39"/>
      <c r="V506" s="39"/>
      <c r="AD506" s="37"/>
      <c r="AE506" s="37"/>
      <c r="AF506" s="37"/>
      <c r="AG506" s="37"/>
    </row>
    <row r="507" spans="2:33" x14ac:dyDescent="0.35">
      <c r="B507" s="17"/>
      <c r="C507" s="18"/>
      <c r="D507" s="19"/>
      <c r="E507" s="18"/>
      <c r="F507"/>
      <c r="G507"/>
      <c r="H507"/>
      <c r="I507"/>
      <c r="J507"/>
      <c r="K507"/>
      <c r="L507"/>
      <c r="M507"/>
      <c r="N507" s="20"/>
      <c r="P507" s="37"/>
      <c r="Q507" s="38"/>
      <c r="R507" s="38"/>
      <c r="S507" s="38"/>
      <c r="T507" s="38"/>
      <c r="U507" s="39"/>
      <c r="V507" s="39"/>
      <c r="AD507" s="37"/>
      <c r="AE507" s="37"/>
      <c r="AF507" s="37"/>
      <c r="AG507" s="37"/>
    </row>
    <row r="508" spans="2:33" x14ac:dyDescent="0.35">
      <c r="B508" s="17"/>
      <c r="C508" s="18"/>
      <c r="D508" s="19"/>
      <c r="E508" s="18"/>
      <c r="F508"/>
      <c r="G508"/>
      <c r="H508"/>
      <c r="I508"/>
      <c r="J508"/>
      <c r="K508"/>
      <c r="L508"/>
      <c r="M508"/>
      <c r="N508" s="20"/>
      <c r="P508" s="37"/>
      <c r="Q508" s="38"/>
      <c r="R508" s="38"/>
      <c r="S508" s="38"/>
      <c r="T508" s="38"/>
      <c r="U508" s="39"/>
      <c r="V508" s="39"/>
      <c r="AD508" s="37"/>
      <c r="AE508" s="37"/>
      <c r="AF508" s="37"/>
      <c r="AG508" s="37"/>
    </row>
    <row r="509" spans="2:33" x14ac:dyDescent="0.35">
      <c r="B509" s="17"/>
      <c r="C509" s="18"/>
      <c r="D509" s="19"/>
      <c r="E509" s="18"/>
      <c r="F509"/>
      <c r="G509"/>
      <c r="H509"/>
      <c r="I509"/>
      <c r="J509"/>
      <c r="K509"/>
      <c r="L509"/>
      <c r="M509"/>
      <c r="N509" s="20"/>
      <c r="P509" s="37"/>
      <c r="Q509" s="38"/>
      <c r="R509" s="38"/>
      <c r="S509" s="38"/>
      <c r="T509" s="38"/>
      <c r="U509" s="39"/>
      <c r="V509" s="39"/>
      <c r="AD509" s="37"/>
      <c r="AE509" s="37"/>
      <c r="AF509" s="37"/>
      <c r="AG509" s="37"/>
    </row>
    <row r="510" spans="2:33" x14ac:dyDescent="0.35">
      <c r="B510" s="17"/>
      <c r="C510" s="18"/>
      <c r="D510" s="19"/>
      <c r="E510" s="18"/>
      <c r="F510"/>
      <c r="G510"/>
      <c r="H510"/>
      <c r="I510"/>
      <c r="J510"/>
      <c r="K510"/>
      <c r="L510"/>
      <c r="M510"/>
      <c r="N510" s="20"/>
      <c r="P510" s="37"/>
      <c r="Q510" s="38"/>
      <c r="R510" s="38"/>
      <c r="S510" s="38"/>
      <c r="T510" s="38"/>
      <c r="U510" s="39"/>
      <c r="V510" s="39"/>
      <c r="AD510" s="37"/>
      <c r="AE510" s="37"/>
      <c r="AF510" s="37"/>
      <c r="AG510" s="37"/>
    </row>
    <row r="511" spans="2:33" x14ac:dyDescent="0.35">
      <c r="B511" s="17"/>
      <c r="C511" s="18"/>
      <c r="D511" s="19"/>
      <c r="E511" s="18"/>
      <c r="F511"/>
      <c r="G511"/>
      <c r="H511"/>
      <c r="I511"/>
      <c r="J511"/>
      <c r="K511"/>
      <c r="L511"/>
      <c r="M511"/>
      <c r="N511" s="20"/>
      <c r="P511" s="37"/>
      <c r="Q511" s="38"/>
      <c r="R511" s="38"/>
      <c r="S511" s="38"/>
      <c r="T511" s="38"/>
      <c r="U511" s="39"/>
      <c r="V511" s="39"/>
      <c r="AD511" s="37"/>
      <c r="AE511" s="37"/>
      <c r="AF511" s="37"/>
      <c r="AG511" s="37"/>
    </row>
    <row r="512" spans="2:33" x14ac:dyDescent="0.35">
      <c r="B512" s="17"/>
      <c r="C512" s="18"/>
      <c r="D512" s="19"/>
      <c r="E512" s="18"/>
      <c r="F512"/>
      <c r="G512"/>
      <c r="H512"/>
      <c r="I512"/>
      <c r="J512"/>
      <c r="K512"/>
      <c r="L512"/>
      <c r="M512"/>
      <c r="N512" s="20"/>
      <c r="P512" s="37"/>
      <c r="Q512" s="38"/>
      <c r="R512" s="38"/>
      <c r="S512" s="38"/>
      <c r="T512" s="38"/>
      <c r="U512" s="39"/>
      <c r="V512" s="39"/>
      <c r="AD512" s="37"/>
      <c r="AE512" s="37"/>
      <c r="AF512" s="37"/>
      <c r="AG512" s="37"/>
    </row>
    <row r="513" spans="2:33" x14ac:dyDescent="0.35">
      <c r="B513" s="17"/>
      <c r="C513" s="18"/>
      <c r="D513" s="19"/>
      <c r="E513" s="18"/>
      <c r="F513"/>
      <c r="G513"/>
      <c r="H513"/>
      <c r="I513"/>
      <c r="J513"/>
      <c r="K513"/>
      <c r="L513"/>
      <c r="M513"/>
      <c r="N513" s="20"/>
      <c r="P513" s="37"/>
      <c r="Q513" s="38"/>
      <c r="R513" s="38"/>
      <c r="S513" s="38"/>
      <c r="T513" s="38"/>
      <c r="U513" s="39"/>
      <c r="V513" s="39"/>
      <c r="AD513" s="37"/>
      <c r="AE513" s="37"/>
      <c r="AF513" s="37"/>
      <c r="AG513" s="37"/>
    </row>
    <row r="514" spans="2:33" x14ac:dyDescent="0.35">
      <c r="B514" s="17"/>
      <c r="C514" s="18"/>
      <c r="D514" s="19"/>
      <c r="E514" s="18"/>
      <c r="F514"/>
      <c r="G514"/>
      <c r="H514"/>
      <c r="I514"/>
      <c r="J514"/>
      <c r="K514"/>
      <c r="L514"/>
      <c r="M514"/>
      <c r="N514" s="20"/>
      <c r="P514" s="37"/>
      <c r="Q514" s="38"/>
      <c r="R514" s="38"/>
      <c r="S514" s="38"/>
      <c r="T514" s="38"/>
      <c r="U514" s="39"/>
      <c r="V514" s="39"/>
      <c r="AD514" s="37"/>
      <c r="AE514" s="37"/>
      <c r="AF514" s="37"/>
      <c r="AG514" s="37"/>
    </row>
    <row r="515" spans="2:33" x14ac:dyDescent="0.35">
      <c r="B515" s="17"/>
      <c r="C515" s="18"/>
      <c r="D515" s="19"/>
      <c r="E515" s="18"/>
      <c r="F515"/>
      <c r="G515"/>
      <c r="H515"/>
      <c r="I515"/>
      <c r="J515"/>
      <c r="K515"/>
      <c r="L515"/>
      <c r="M515"/>
      <c r="N515" s="20"/>
      <c r="P515" s="37"/>
      <c r="Q515" s="38"/>
      <c r="R515" s="38"/>
      <c r="S515" s="38"/>
      <c r="T515" s="38"/>
      <c r="U515" s="39"/>
      <c r="V515" s="39"/>
      <c r="AD515" s="37"/>
      <c r="AE515" s="37"/>
      <c r="AF515" s="37"/>
      <c r="AG515" s="37"/>
    </row>
    <row r="516" spans="2:33" x14ac:dyDescent="0.35">
      <c r="B516" s="17"/>
      <c r="C516" s="18"/>
      <c r="D516" s="19"/>
      <c r="E516" s="18"/>
      <c r="F516"/>
      <c r="G516"/>
      <c r="H516"/>
      <c r="I516"/>
      <c r="J516"/>
      <c r="K516"/>
      <c r="L516"/>
      <c r="M516"/>
      <c r="N516" s="20"/>
      <c r="P516" s="37"/>
      <c r="Q516" s="38"/>
      <c r="R516" s="38"/>
      <c r="S516" s="38"/>
      <c r="T516" s="38"/>
      <c r="U516" s="39"/>
      <c r="V516" s="39"/>
      <c r="AD516" s="37"/>
      <c r="AE516" s="37"/>
      <c r="AF516" s="37"/>
      <c r="AG516" s="37"/>
    </row>
    <row r="517" spans="2:33" x14ac:dyDescent="0.35">
      <c r="B517" s="17"/>
      <c r="C517" s="18"/>
      <c r="D517" s="19"/>
      <c r="E517" s="18"/>
      <c r="F517"/>
      <c r="G517"/>
      <c r="H517"/>
      <c r="I517"/>
      <c r="J517"/>
      <c r="K517"/>
      <c r="L517"/>
      <c r="M517"/>
      <c r="N517" s="20"/>
      <c r="P517" s="37"/>
      <c r="Q517" s="38"/>
      <c r="R517" s="38"/>
      <c r="S517" s="38"/>
      <c r="T517" s="38"/>
      <c r="U517" s="39"/>
      <c r="V517" s="39"/>
      <c r="AD517" s="37"/>
      <c r="AE517" s="37"/>
      <c r="AF517" s="37"/>
      <c r="AG517" s="37"/>
    </row>
    <row r="518" spans="2:33" x14ac:dyDescent="0.35">
      <c r="B518" s="17"/>
      <c r="C518" s="18"/>
      <c r="D518" s="19"/>
      <c r="E518" s="18"/>
      <c r="F518"/>
      <c r="G518"/>
      <c r="H518"/>
      <c r="I518"/>
      <c r="J518"/>
      <c r="K518"/>
      <c r="L518"/>
      <c r="M518"/>
      <c r="N518" s="20"/>
      <c r="P518" s="37"/>
      <c r="Q518" s="38"/>
      <c r="R518" s="38"/>
      <c r="S518" s="38"/>
      <c r="T518" s="38"/>
      <c r="U518" s="39"/>
      <c r="V518" s="39"/>
      <c r="AD518" s="37"/>
      <c r="AE518" s="37"/>
      <c r="AF518" s="37"/>
      <c r="AG518" s="37"/>
    </row>
    <row r="519" spans="2:33" x14ac:dyDescent="0.35">
      <c r="B519" s="17"/>
      <c r="C519" s="18"/>
      <c r="D519" s="19"/>
      <c r="E519" s="18"/>
      <c r="F519"/>
      <c r="G519"/>
      <c r="H519"/>
      <c r="I519"/>
      <c r="J519"/>
      <c r="K519"/>
      <c r="L519"/>
      <c r="M519"/>
      <c r="N519" s="20"/>
      <c r="P519" s="37"/>
      <c r="Q519" s="38"/>
      <c r="R519" s="38"/>
      <c r="S519" s="38"/>
      <c r="T519" s="38"/>
      <c r="U519" s="39"/>
      <c r="V519" s="39"/>
      <c r="AD519" s="37"/>
      <c r="AE519" s="37"/>
      <c r="AF519" s="37"/>
      <c r="AG519" s="37"/>
    </row>
    <row r="520" spans="2:33" x14ac:dyDescent="0.35">
      <c r="B520" s="17"/>
      <c r="C520" s="18"/>
      <c r="D520" s="19"/>
      <c r="E520" s="18"/>
      <c r="F520"/>
      <c r="G520"/>
      <c r="H520"/>
      <c r="I520"/>
      <c r="J520"/>
      <c r="K520"/>
      <c r="L520"/>
      <c r="M520"/>
      <c r="N520" s="20"/>
      <c r="P520" s="37"/>
      <c r="Q520" s="38"/>
      <c r="R520" s="38"/>
      <c r="S520" s="38"/>
      <c r="T520" s="38"/>
      <c r="U520" s="39"/>
      <c r="V520" s="39"/>
      <c r="AD520" s="37"/>
      <c r="AE520" s="37"/>
      <c r="AF520" s="37"/>
      <c r="AG520" s="37"/>
    </row>
    <row r="521" spans="2:33" x14ac:dyDescent="0.35">
      <c r="B521" s="17"/>
      <c r="C521" s="18"/>
      <c r="D521" s="19"/>
      <c r="E521" s="18"/>
      <c r="F521"/>
      <c r="G521"/>
      <c r="H521"/>
      <c r="I521"/>
      <c r="J521"/>
      <c r="K521"/>
      <c r="L521"/>
      <c r="M521"/>
      <c r="N521" s="20"/>
      <c r="P521" s="37"/>
      <c r="Q521" s="38"/>
      <c r="R521" s="38"/>
      <c r="S521" s="38"/>
      <c r="T521" s="38"/>
      <c r="U521" s="39"/>
      <c r="V521" s="39"/>
      <c r="AD521" s="37"/>
      <c r="AE521" s="37"/>
      <c r="AF521" s="37"/>
      <c r="AG521" s="37"/>
    </row>
    <row r="522" spans="2:33" x14ac:dyDescent="0.35">
      <c r="B522" s="17"/>
      <c r="C522" s="18"/>
      <c r="D522" s="19"/>
      <c r="E522" s="18"/>
      <c r="F522"/>
      <c r="G522"/>
      <c r="H522"/>
      <c r="I522"/>
      <c r="J522"/>
      <c r="K522"/>
      <c r="L522"/>
      <c r="M522"/>
      <c r="N522" s="20"/>
      <c r="P522" s="37"/>
      <c r="Q522" s="38"/>
      <c r="R522" s="38"/>
      <c r="S522" s="38"/>
      <c r="T522" s="38"/>
      <c r="U522" s="39"/>
      <c r="V522" s="39"/>
      <c r="AD522" s="37"/>
      <c r="AE522" s="37"/>
      <c r="AF522" s="37"/>
      <c r="AG522" s="37"/>
    </row>
    <row r="523" spans="2:33" x14ac:dyDescent="0.35">
      <c r="B523" s="17"/>
      <c r="C523" s="18"/>
      <c r="D523" s="19"/>
      <c r="E523" s="18"/>
      <c r="F523"/>
      <c r="G523"/>
      <c r="H523"/>
      <c r="I523"/>
      <c r="J523"/>
      <c r="K523"/>
      <c r="L523"/>
      <c r="M523"/>
      <c r="N523" s="20"/>
      <c r="P523" s="37"/>
      <c r="Q523" s="38"/>
      <c r="R523" s="38"/>
      <c r="S523" s="38"/>
      <c r="T523" s="38"/>
      <c r="U523" s="39"/>
      <c r="V523" s="39"/>
      <c r="AD523" s="37"/>
      <c r="AE523" s="37"/>
      <c r="AF523" s="37"/>
      <c r="AG523" s="37"/>
    </row>
    <row r="524" spans="2:33" x14ac:dyDescent="0.35">
      <c r="B524" s="17"/>
      <c r="C524" s="18"/>
      <c r="D524" s="19"/>
      <c r="E524" s="18"/>
      <c r="F524"/>
      <c r="G524"/>
      <c r="H524"/>
      <c r="I524"/>
      <c r="J524"/>
      <c r="K524"/>
      <c r="L524"/>
      <c r="M524"/>
      <c r="N524" s="20"/>
      <c r="P524" s="37"/>
      <c r="Q524" s="38"/>
      <c r="R524" s="38"/>
      <c r="S524" s="38"/>
      <c r="T524" s="38"/>
      <c r="U524" s="39"/>
      <c r="V524" s="39"/>
      <c r="AD524" s="37"/>
      <c r="AE524" s="37"/>
      <c r="AF524" s="37"/>
      <c r="AG524" s="37"/>
    </row>
    <row r="525" spans="2:33" x14ac:dyDescent="0.35">
      <c r="B525" s="17"/>
      <c r="C525" s="18"/>
      <c r="D525" s="19"/>
      <c r="E525" s="18"/>
      <c r="F525"/>
      <c r="G525"/>
      <c r="H525"/>
      <c r="I525"/>
      <c r="J525"/>
      <c r="K525"/>
      <c r="L525"/>
      <c r="M525"/>
      <c r="N525" s="20"/>
      <c r="P525" s="37"/>
      <c r="Q525" s="38"/>
      <c r="R525" s="38"/>
      <c r="S525" s="38"/>
      <c r="T525" s="38"/>
      <c r="U525" s="39"/>
      <c r="V525" s="39"/>
      <c r="AD525" s="37"/>
      <c r="AE525" s="37"/>
      <c r="AF525" s="37"/>
      <c r="AG525" s="37"/>
    </row>
    <row r="526" spans="2:33" x14ac:dyDescent="0.35">
      <c r="B526" s="17"/>
      <c r="C526" s="18"/>
      <c r="D526" s="19"/>
      <c r="E526" s="18"/>
      <c r="F526"/>
      <c r="G526"/>
      <c r="H526"/>
      <c r="I526"/>
      <c r="J526"/>
      <c r="K526"/>
      <c r="L526"/>
      <c r="M526"/>
      <c r="N526" s="20"/>
      <c r="P526" s="37"/>
      <c r="Q526" s="38"/>
      <c r="R526" s="38"/>
      <c r="S526" s="38"/>
      <c r="T526" s="38"/>
      <c r="U526" s="39"/>
      <c r="V526" s="39"/>
      <c r="AD526" s="37"/>
      <c r="AE526" s="37"/>
      <c r="AF526" s="37"/>
      <c r="AG526" s="37"/>
    </row>
    <row r="527" spans="2:33" x14ac:dyDescent="0.35">
      <c r="B527" s="17"/>
      <c r="C527" s="18"/>
      <c r="D527" s="19"/>
      <c r="E527" s="18"/>
      <c r="F527"/>
      <c r="G527"/>
      <c r="H527"/>
      <c r="I527"/>
      <c r="J527"/>
      <c r="K527"/>
      <c r="L527"/>
      <c r="M527"/>
      <c r="N527" s="20"/>
      <c r="P527" s="37"/>
      <c r="Q527" s="38"/>
      <c r="R527" s="38"/>
      <c r="S527" s="38"/>
      <c r="T527" s="38"/>
      <c r="U527" s="39"/>
      <c r="V527" s="39"/>
      <c r="AD527" s="37"/>
      <c r="AE527" s="37"/>
      <c r="AF527" s="37"/>
      <c r="AG527" s="37"/>
    </row>
    <row r="528" spans="2:33" x14ac:dyDescent="0.35">
      <c r="B528" s="17"/>
      <c r="C528" s="18"/>
      <c r="D528" s="19"/>
      <c r="E528" s="18"/>
      <c r="F528"/>
      <c r="G528"/>
      <c r="H528"/>
      <c r="I528"/>
      <c r="J528"/>
      <c r="K528"/>
      <c r="L528"/>
      <c r="M528"/>
      <c r="N528" s="20"/>
      <c r="P528" s="37"/>
      <c r="Q528" s="38"/>
      <c r="R528" s="38"/>
      <c r="S528" s="38"/>
      <c r="T528" s="38"/>
      <c r="U528" s="39"/>
      <c r="V528" s="39"/>
      <c r="AD528" s="37"/>
      <c r="AE528" s="37"/>
      <c r="AF528" s="37"/>
      <c r="AG528" s="37"/>
    </row>
    <row r="529" spans="2:33" x14ac:dyDescent="0.35">
      <c r="B529" s="17"/>
      <c r="C529" s="18"/>
      <c r="D529" s="19"/>
      <c r="E529" s="18"/>
      <c r="F529"/>
      <c r="G529"/>
      <c r="H529"/>
      <c r="I529"/>
      <c r="J529"/>
      <c r="K529"/>
      <c r="L529"/>
      <c r="M529"/>
      <c r="N529" s="20"/>
      <c r="P529" s="37"/>
      <c r="Q529" s="38"/>
      <c r="R529" s="38"/>
      <c r="S529" s="38"/>
      <c r="T529" s="38"/>
      <c r="U529" s="39"/>
      <c r="V529" s="39"/>
      <c r="AD529" s="37"/>
      <c r="AE529" s="37"/>
      <c r="AF529" s="37"/>
      <c r="AG529" s="37"/>
    </row>
    <row r="530" spans="2:33" x14ac:dyDescent="0.35">
      <c r="B530" s="17"/>
      <c r="C530" s="18"/>
      <c r="D530" s="19"/>
      <c r="E530" s="18"/>
      <c r="F530"/>
      <c r="G530"/>
      <c r="H530"/>
      <c r="I530"/>
      <c r="J530"/>
      <c r="K530"/>
      <c r="L530"/>
      <c r="M530"/>
      <c r="N530" s="20"/>
      <c r="P530" s="37"/>
      <c r="Q530" s="38"/>
      <c r="R530" s="38"/>
      <c r="S530" s="38"/>
      <c r="T530" s="38"/>
      <c r="U530" s="39"/>
      <c r="V530" s="39"/>
      <c r="AD530" s="37"/>
      <c r="AE530" s="37"/>
      <c r="AF530" s="37"/>
      <c r="AG530" s="37"/>
    </row>
    <row r="531" spans="2:33" x14ac:dyDescent="0.35">
      <c r="B531" s="17"/>
      <c r="C531" s="18"/>
      <c r="D531" s="19"/>
      <c r="E531" s="18"/>
      <c r="F531"/>
      <c r="G531"/>
      <c r="H531"/>
      <c r="I531"/>
      <c r="J531"/>
      <c r="K531"/>
      <c r="L531"/>
      <c r="M531"/>
      <c r="N531" s="20"/>
      <c r="P531" s="37"/>
      <c r="Q531" s="38"/>
      <c r="R531" s="38"/>
      <c r="S531" s="38"/>
      <c r="T531" s="38"/>
      <c r="U531" s="39"/>
      <c r="V531" s="39"/>
      <c r="AD531" s="37"/>
      <c r="AE531" s="37"/>
      <c r="AF531" s="37"/>
      <c r="AG531" s="37"/>
    </row>
    <row r="532" spans="2:33" x14ac:dyDescent="0.35">
      <c r="B532" s="17"/>
      <c r="C532" s="18"/>
      <c r="D532" s="19"/>
      <c r="E532" s="18"/>
      <c r="F532"/>
      <c r="G532"/>
      <c r="H532"/>
      <c r="I532"/>
      <c r="J532"/>
      <c r="K532"/>
      <c r="L532"/>
      <c r="M532"/>
      <c r="N532" s="20"/>
      <c r="P532" s="37"/>
      <c r="Q532" s="38"/>
      <c r="R532" s="38"/>
      <c r="S532" s="38"/>
      <c r="T532" s="38"/>
      <c r="U532" s="39"/>
      <c r="V532" s="39"/>
      <c r="AD532" s="37"/>
      <c r="AE532" s="37"/>
      <c r="AF532" s="37"/>
      <c r="AG532" s="37"/>
    </row>
    <row r="533" spans="2:33" x14ac:dyDescent="0.35">
      <c r="B533" s="17"/>
      <c r="C533" s="18"/>
      <c r="D533" s="19"/>
      <c r="E533" s="18"/>
      <c r="F533"/>
      <c r="G533"/>
      <c r="H533"/>
      <c r="I533"/>
      <c r="J533"/>
      <c r="K533"/>
      <c r="L533"/>
      <c r="M533"/>
      <c r="N533" s="20"/>
      <c r="P533" s="37"/>
      <c r="Q533" s="38"/>
      <c r="R533" s="38"/>
      <c r="S533" s="38"/>
      <c r="T533" s="38"/>
      <c r="U533" s="39"/>
      <c r="V533" s="39"/>
      <c r="AD533" s="37"/>
      <c r="AE533" s="37"/>
      <c r="AF533" s="37"/>
      <c r="AG533" s="37"/>
    </row>
    <row r="534" spans="2:33" x14ac:dyDescent="0.35">
      <c r="B534" s="17"/>
      <c r="C534" s="18"/>
      <c r="D534" s="19"/>
      <c r="E534" s="18"/>
      <c r="F534"/>
      <c r="G534"/>
      <c r="H534"/>
      <c r="I534"/>
      <c r="J534"/>
      <c r="K534"/>
      <c r="L534"/>
      <c r="M534"/>
      <c r="N534" s="20"/>
      <c r="P534" s="37"/>
      <c r="Q534" s="38"/>
      <c r="R534" s="38"/>
      <c r="S534" s="38"/>
      <c r="T534" s="38"/>
      <c r="U534" s="39"/>
      <c r="V534" s="39"/>
      <c r="AD534" s="37"/>
      <c r="AE534" s="37"/>
      <c r="AF534" s="37"/>
      <c r="AG534" s="37"/>
    </row>
    <row r="535" spans="2:33" x14ac:dyDescent="0.35">
      <c r="B535" s="17"/>
      <c r="C535" s="18"/>
      <c r="D535" s="19"/>
      <c r="E535" s="18"/>
      <c r="F535"/>
      <c r="G535"/>
      <c r="H535"/>
      <c r="I535"/>
      <c r="J535"/>
      <c r="K535"/>
      <c r="L535"/>
      <c r="M535"/>
      <c r="N535" s="20"/>
      <c r="P535" s="37"/>
      <c r="Q535" s="38"/>
      <c r="R535" s="38"/>
      <c r="S535" s="38"/>
      <c r="T535" s="38"/>
      <c r="U535" s="39"/>
      <c r="V535" s="39"/>
      <c r="AD535" s="37"/>
      <c r="AE535" s="37"/>
      <c r="AF535" s="37"/>
      <c r="AG535" s="37"/>
    </row>
    <row r="536" spans="2:33" x14ac:dyDescent="0.35">
      <c r="B536" s="17"/>
      <c r="C536" s="18"/>
      <c r="D536" s="19"/>
      <c r="E536" s="18"/>
      <c r="F536"/>
      <c r="G536"/>
      <c r="H536"/>
      <c r="I536"/>
      <c r="J536"/>
      <c r="K536"/>
      <c r="L536"/>
      <c r="M536"/>
      <c r="N536" s="20"/>
      <c r="P536" s="37"/>
      <c r="Q536" s="38"/>
      <c r="R536" s="38"/>
      <c r="S536" s="38"/>
      <c r="T536" s="38"/>
      <c r="U536" s="39"/>
      <c r="V536" s="39"/>
      <c r="AD536" s="37"/>
      <c r="AE536" s="37"/>
      <c r="AF536" s="37"/>
      <c r="AG536" s="37"/>
    </row>
    <row r="537" spans="2:33" x14ac:dyDescent="0.35">
      <c r="B537" s="17"/>
      <c r="C537" s="18"/>
      <c r="D537" s="19"/>
      <c r="E537" s="18"/>
      <c r="F537"/>
      <c r="G537"/>
      <c r="H537"/>
      <c r="I537"/>
      <c r="J537"/>
      <c r="K537"/>
      <c r="L537"/>
      <c r="M537"/>
      <c r="N537" s="20"/>
      <c r="P537" s="37"/>
      <c r="Q537" s="38"/>
      <c r="R537" s="38"/>
      <c r="S537" s="38"/>
      <c r="T537" s="38"/>
      <c r="U537" s="39"/>
      <c r="V537" s="39"/>
      <c r="AD537" s="37"/>
      <c r="AE537" s="37"/>
      <c r="AF537" s="37"/>
      <c r="AG537" s="37"/>
    </row>
    <row r="538" spans="2:33" x14ac:dyDescent="0.35">
      <c r="B538" s="17"/>
      <c r="C538" s="18"/>
      <c r="D538" s="19"/>
      <c r="E538" s="18"/>
      <c r="F538"/>
      <c r="G538"/>
      <c r="H538"/>
      <c r="I538"/>
      <c r="J538"/>
      <c r="K538"/>
      <c r="L538"/>
      <c r="M538"/>
      <c r="N538" s="20"/>
      <c r="P538" s="37"/>
      <c r="Q538" s="38"/>
      <c r="R538" s="38"/>
      <c r="S538" s="38"/>
      <c r="T538" s="38"/>
      <c r="U538" s="39"/>
      <c r="V538" s="39"/>
      <c r="AD538" s="37"/>
      <c r="AE538" s="37"/>
      <c r="AF538" s="37"/>
      <c r="AG538" s="37"/>
    </row>
    <row r="539" spans="2:33" x14ac:dyDescent="0.35">
      <c r="B539" s="17"/>
      <c r="C539" s="18"/>
      <c r="D539" s="19"/>
      <c r="E539" s="18"/>
      <c r="F539"/>
      <c r="G539"/>
      <c r="H539"/>
      <c r="I539"/>
      <c r="J539"/>
      <c r="K539"/>
      <c r="L539"/>
      <c r="M539"/>
      <c r="N539" s="20"/>
      <c r="P539" s="37"/>
      <c r="Q539" s="38"/>
      <c r="R539" s="38"/>
      <c r="S539" s="38"/>
      <c r="T539" s="38"/>
      <c r="U539" s="39"/>
      <c r="V539" s="39"/>
      <c r="AD539" s="37"/>
      <c r="AE539" s="37"/>
      <c r="AF539" s="37"/>
      <c r="AG539" s="37"/>
    </row>
    <row r="540" spans="2:33" x14ac:dyDescent="0.35">
      <c r="B540" s="17"/>
      <c r="C540" s="18"/>
      <c r="D540" s="19"/>
      <c r="E540" s="18"/>
      <c r="F540"/>
      <c r="G540"/>
      <c r="H540"/>
      <c r="I540"/>
      <c r="J540"/>
      <c r="K540"/>
      <c r="L540"/>
      <c r="M540"/>
      <c r="N540" s="20"/>
      <c r="P540" s="37"/>
      <c r="Q540" s="38"/>
      <c r="R540" s="38"/>
      <c r="S540" s="38"/>
      <c r="T540" s="38"/>
      <c r="U540" s="39"/>
      <c r="V540" s="39"/>
      <c r="AD540" s="37"/>
      <c r="AE540" s="37"/>
      <c r="AF540" s="37"/>
      <c r="AG540" s="37"/>
    </row>
    <row r="541" spans="2:33" x14ac:dyDescent="0.35">
      <c r="B541" s="17"/>
      <c r="C541" s="18"/>
      <c r="D541" s="19"/>
      <c r="E541" s="18"/>
      <c r="F541"/>
      <c r="G541"/>
      <c r="H541"/>
      <c r="I541"/>
      <c r="J541"/>
      <c r="K541"/>
      <c r="L541"/>
      <c r="M541"/>
      <c r="N541" s="20"/>
      <c r="P541" s="37"/>
      <c r="Q541" s="38"/>
      <c r="R541" s="38"/>
      <c r="S541" s="38"/>
      <c r="T541" s="38"/>
      <c r="U541" s="39"/>
      <c r="V541" s="39"/>
      <c r="AD541" s="37"/>
      <c r="AE541" s="37"/>
      <c r="AF541" s="37"/>
      <c r="AG541" s="37"/>
    </row>
    <row r="542" spans="2:33" x14ac:dyDescent="0.35">
      <c r="B542" s="17"/>
      <c r="C542" s="18"/>
      <c r="D542" s="19"/>
      <c r="E542" s="18"/>
      <c r="F542"/>
      <c r="G542"/>
      <c r="H542"/>
      <c r="I542"/>
      <c r="J542"/>
      <c r="K542"/>
      <c r="L542"/>
      <c r="M542"/>
      <c r="N542" s="20"/>
      <c r="P542" s="37"/>
      <c r="Q542" s="38"/>
      <c r="R542" s="38"/>
      <c r="S542" s="38"/>
      <c r="T542" s="38"/>
      <c r="U542" s="39"/>
      <c r="V542" s="39"/>
      <c r="AD542" s="37"/>
      <c r="AE542" s="37"/>
      <c r="AF542" s="37"/>
      <c r="AG542" s="37"/>
    </row>
    <row r="543" spans="2:33" x14ac:dyDescent="0.35">
      <c r="B543" s="17"/>
      <c r="C543" s="18"/>
      <c r="D543" s="19"/>
      <c r="E543" s="18"/>
      <c r="F543"/>
      <c r="G543"/>
      <c r="H543"/>
      <c r="I543"/>
      <c r="J543"/>
      <c r="K543"/>
      <c r="L543"/>
      <c r="M543"/>
      <c r="N543" s="20"/>
      <c r="P543" s="37"/>
      <c r="Q543" s="38"/>
      <c r="R543" s="38"/>
      <c r="S543" s="38"/>
      <c r="T543" s="38"/>
      <c r="U543" s="39"/>
      <c r="V543" s="39"/>
      <c r="AD543" s="37"/>
      <c r="AE543" s="37"/>
      <c r="AF543" s="37"/>
      <c r="AG543" s="37"/>
    </row>
    <row r="544" spans="2:33" x14ac:dyDescent="0.35">
      <c r="B544" s="17"/>
      <c r="C544" s="18"/>
      <c r="D544" s="19"/>
      <c r="E544" s="18"/>
      <c r="F544"/>
      <c r="G544"/>
      <c r="H544"/>
      <c r="I544"/>
      <c r="J544"/>
      <c r="K544"/>
      <c r="L544"/>
      <c r="M544"/>
      <c r="N544" s="20"/>
      <c r="P544" s="37"/>
      <c r="Q544" s="38"/>
      <c r="R544" s="38"/>
      <c r="S544" s="38"/>
      <c r="T544" s="38"/>
      <c r="U544" s="39"/>
      <c r="V544" s="39"/>
      <c r="AD544" s="37"/>
      <c r="AE544" s="37"/>
      <c r="AF544" s="37"/>
      <c r="AG544" s="37"/>
    </row>
    <row r="545" spans="2:33" x14ac:dyDescent="0.35">
      <c r="B545" s="17"/>
      <c r="C545" s="18"/>
      <c r="D545" s="19"/>
      <c r="E545" s="18"/>
      <c r="F545"/>
      <c r="G545"/>
      <c r="H545"/>
      <c r="I545"/>
      <c r="J545"/>
      <c r="K545"/>
      <c r="L545"/>
      <c r="M545"/>
      <c r="N545" s="20"/>
      <c r="P545" s="37"/>
      <c r="Q545" s="38"/>
      <c r="R545" s="38"/>
      <c r="S545" s="38"/>
      <c r="T545" s="38"/>
      <c r="U545" s="39"/>
      <c r="V545" s="39"/>
      <c r="AD545" s="37"/>
      <c r="AE545" s="37"/>
      <c r="AF545" s="37"/>
      <c r="AG545" s="37"/>
    </row>
    <row r="546" spans="2:33" x14ac:dyDescent="0.35">
      <c r="B546" s="17"/>
      <c r="C546" s="18"/>
      <c r="D546" s="19"/>
      <c r="E546" s="18"/>
      <c r="F546"/>
      <c r="G546"/>
      <c r="H546"/>
      <c r="I546"/>
      <c r="J546"/>
      <c r="K546"/>
      <c r="L546"/>
      <c r="M546"/>
      <c r="N546" s="20"/>
      <c r="P546" s="37"/>
      <c r="Q546" s="38"/>
      <c r="R546" s="38"/>
      <c r="S546" s="38"/>
      <c r="T546" s="38"/>
      <c r="U546" s="39"/>
      <c r="V546" s="39"/>
      <c r="AD546" s="37"/>
      <c r="AE546" s="37"/>
      <c r="AF546" s="37"/>
      <c r="AG546" s="37"/>
    </row>
    <row r="547" spans="2:33" x14ac:dyDescent="0.35">
      <c r="B547" s="17"/>
      <c r="C547" s="18"/>
      <c r="D547" s="19"/>
      <c r="E547" s="18"/>
      <c r="F547"/>
      <c r="G547"/>
      <c r="H547"/>
      <c r="I547"/>
      <c r="J547"/>
      <c r="K547"/>
      <c r="L547"/>
      <c r="M547"/>
      <c r="N547" s="20"/>
      <c r="P547" s="37"/>
      <c r="Q547" s="38"/>
      <c r="R547" s="38"/>
      <c r="S547" s="38"/>
      <c r="T547" s="38"/>
      <c r="U547" s="39"/>
      <c r="V547" s="39"/>
      <c r="AD547" s="37"/>
      <c r="AE547" s="37"/>
      <c r="AF547" s="37"/>
      <c r="AG547" s="37"/>
    </row>
    <row r="548" spans="2:33" x14ac:dyDescent="0.35">
      <c r="B548" s="17"/>
      <c r="C548" s="18"/>
      <c r="D548" s="19"/>
      <c r="E548" s="18"/>
      <c r="F548"/>
      <c r="G548"/>
      <c r="H548"/>
      <c r="I548"/>
      <c r="J548"/>
      <c r="K548"/>
      <c r="L548"/>
      <c r="M548"/>
      <c r="N548" s="20"/>
      <c r="P548" s="37"/>
      <c r="Q548" s="38"/>
      <c r="R548" s="38"/>
      <c r="S548" s="38"/>
      <c r="T548" s="38"/>
      <c r="U548" s="39"/>
      <c r="V548" s="39"/>
      <c r="AD548" s="37"/>
      <c r="AE548" s="37"/>
      <c r="AF548" s="37"/>
      <c r="AG548" s="37"/>
    </row>
    <row r="549" spans="2:33" x14ac:dyDescent="0.35">
      <c r="B549" s="17"/>
      <c r="C549" s="18"/>
      <c r="D549" s="19"/>
      <c r="E549" s="18"/>
      <c r="F549"/>
      <c r="G549"/>
      <c r="H549"/>
      <c r="I549"/>
      <c r="J549"/>
      <c r="K549"/>
      <c r="L549"/>
      <c r="M549"/>
      <c r="N549" s="20"/>
      <c r="P549" s="37"/>
      <c r="Q549" s="38"/>
      <c r="R549" s="38"/>
      <c r="S549" s="38"/>
      <c r="T549" s="38"/>
      <c r="U549" s="39"/>
      <c r="V549" s="39"/>
      <c r="AD549" s="37"/>
      <c r="AE549" s="37"/>
      <c r="AF549" s="37"/>
      <c r="AG549" s="37"/>
    </row>
    <row r="550" spans="2:33" x14ac:dyDescent="0.35">
      <c r="B550" s="17"/>
      <c r="C550" s="18"/>
      <c r="D550" s="19"/>
      <c r="E550" s="18"/>
      <c r="F550"/>
      <c r="G550"/>
      <c r="H550"/>
      <c r="I550"/>
      <c r="J550"/>
      <c r="K550"/>
      <c r="L550"/>
      <c r="M550"/>
      <c r="N550" s="20"/>
      <c r="P550" s="37"/>
      <c r="Q550" s="38"/>
      <c r="R550" s="38"/>
      <c r="S550" s="38"/>
      <c r="T550" s="38"/>
      <c r="U550" s="39"/>
      <c r="V550" s="39"/>
      <c r="AD550" s="37"/>
      <c r="AE550" s="37"/>
      <c r="AF550" s="37"/>
      <c r="AG550" s="37"/>
    </row>
    <row r="551" spans="2:33" x14ac:dyDescent="0.35">
      <c r="B551" s="17"/>
      <c r="C551" s="18"/>
      <c r="D551" s="19"/>
      <c r="E551" s="18"/>
      <c r="F551"/>
      <c r="G551"/>
      <c r="H551"/>
      <c r="I551"/>
      <c r="J551"/>
      <c r="K551"/>
      <c r="L551"/>
      <c r="M551"/>
      <c r="N551" s="20"/>
      <c r="P551" s="37"/>
      <c r="Q551" s="38"/>
      <c r="R551" s="38"/>
      <c r="S551" s="38"/>
      <c r="T551" s="38"/>
      <c r="U551" s="39"/>
      <c r="V551" s="39"/>
      <c r="AD551" s="37"/>
      <c r="AE551" s="37"/>
      <c r="AF551" s="37"/>
      <c r="AG551" s="37"/>
    </row>
    <row r="552" spans="2:33" x14ac:dyDescent="0.35">
      <c r="B552" s="17"/>
      <c r="C552" s="18"/>
      <c r="D552" s="19"/>
      <c r="E552" s="18"/>
      <c r="F552"/>
      <c r="G552"/>
      <c r="H552"/>
      <c r="I552"/>
      <c r="J552"/>
      <c r="K552"/>
      <c r="L552"/>
      <c r="M552"/>
      <c r="N552" s="20"/>
      <c r="P552" s="37"/>
      <c r="Q552" s="38"/>
      <c r="R552" s="38"/>
      <c r="S552" s="38"/>
      <c r="T552" s="38"/>
      <c r="U552" s="39"/>
      <c r="V552" s="39"/>
      <c r="AD552" s="37"/>
      <c r="AE552" s="37"/>
      <c r="AF552" s="37"/>
      <c r="AG552" s="37"/>
    </row>
    <row r="553" spans="2:33" x14ac:dyDescent="0.35">
      <c r="B553" s="17"/>
      <c r="C553" s="18"/>
      <c r="D553" s="19"/>
      <c r="E553" s="18"/>
      <c r="F553"/>
      <c r="G553"/>
      <c r="H553"/>
      <c r="I553"/>
      <c r="J553"/>
      <c r="K553"/>
      <c r="L553"/>
      <c r="M553"/>
      <c r="N553" s="20"/>
      <c r="P553" s="37"/>
      <c r="Q553" s="38"/>
      <c r="R553" s="38"/>
      <c r="S553" s="38"/>
      <c r="T553" s="38"/>
      <c r="U553" s="39"/>
      <c r="V553" s="39"/>
      <c r="AD553" s="37"/>
      <c r="AE553" s="37"/>
      <c r="AF553" s="37"/>
      <c r="AG553" s="37"/>
    </row>
    <row r="554" spans="2:33" x14ac:dyDescent="0.35">
      <c r="B554" s="17"/>
      <c r="C554" s="18"/>
      <c r="D554" s="19"/>
      <c r="E554" s="18"/>
      <c r="F554"/>
      <c r="G554"/>
      <c r="H554"/>
      <c r="I554"/>
      <c r="J554"/>
      <c r="K554"/>
      <c r="L554"/>
      <c r="M554"/>
      <c r="N554" s="20"/>
      <c r="P554" s="37"/>
      <c r="Q554" s="38"/>
      <c r="R554" s="38"/>
      <c r="S554" s="38"/>
      <c r="T554" s="38"/>
      <c r="U554" s="39"/>
      <c r="V554" s="39"/>
      <c r="AD554" s="37"/>
      <c r="AE554" s="37"/>
      <c r="AF554" s="37"/>
      <c r="AG554" s="37"/>
    </row>
    <row r="555" spans="2:33" x14ac:dyDescent="0.35">
      <c r="B555" s="17"/>
      <c r="C555" s="18"/>
      <c r="D555" s="19"/>
      <c r="E555" s="18"/>
      <c r="F555"/>
      <c r="G555"/>
      <c r="H555"/>
      <c r="I555"/>
      <c r="J555"/>
      <c r="K555"/>
      <c r="L555"/>
      <c r="M555"/>
      <c r="N555" s="20"/>
      <c r="P555" s="37"/>
      <c r="Q555" s="38"/>
      <c r="R555" s="38"/>
      <c r="S555" s="38"/>
      <c r="T555" s="38"/>
      <c r="U555" s="39"/>
      <c r="V555" s="39"/>
      <c r="AD555" s="37"/>
      <c r="AE555" s="37"/>
      <c r="AF555" s="37"/>
      <c r="AG555" s="37"/>
    </row>
    <row r="556" spans="2:33" x14ac:dyDescent="0.35">
      <c r="B556" s="17"/>
      <c r="C556" s="18"/>
      <c r="D556" s="19"/>
      <c r="E556" s="18"/>
      <c r="F556"/>
      <c r="G556"/>
      <c r="H556"/>
      <c r="I556"/>
      <c r="J556"/>
      <c r="K556"/>
      <c r="L556"/>
      <c r="M556"/>
      <c r="N556" s="20"/>
      <c r="P556" s="37"/>
      <c r="Q556" s="38"/>
      <c r="R556" s="38"/>
      <c r="S556" s="38"/>
      <c r="T556" s="38"/>
      <c r="U556" s="39"/>
      <c r="V556" s="39"/>
      <c r="AD556" s="37"/>
      <c r="AE556" s="37"/>
      <c r="AF556" s="37"/>
      <c r="AG556" s="37"/>
    </row>
    <row r="557" spans="2:33" x14ac:dyDescent="0.35">
      <c r="B557" s="17"/>
      <c r="C557" s="18"/>
      <c r="D557" s="19"/>
      <c r="E557" s="18"/>
      <c r="F557"/>
      <c r="G557"/>
      <c r="H557"/>
      <c r="I557"/>
      <c r="J557"/>
      <c r="K557"/>
      <c r="L557"/>
      <c r="M557"/>
      <c r="N557" s="20"/>
      <c r="P557" s="37"/>
      <c r="Q557" s="38"/>
      <c r="R557" s="38"/>
      <c r="S557" s="38"/>
      <c r="T557" s="38"/>
      <c r="U557" s="39"/>
      <c r="V557" s="39"/>
      <c r="AD557" s="37"/>
      <c r="AE557" s="37"/>
      <c r="AF557" s="37"/>
      <c r="AG557" s="37"/>
    </row>
    <row r="558" spans="2:33" x14ac:dyDescent="0.35">
      <c r="B558" s="17"/>
      <c r="C558" s="18"/>
      <c r="D558" s="19"/>
      <c r="E558" s="18"/>
      <c r="F558"/>
      <c r="G558"/>
      <c r="H558"/>
      <c r="I558"/>
      <c r="J558"/>
      <c r="K558"/>
      <c r="L558"/>
      <c r="M558"/>
      <c r="N558" s="20"/>
      <c r="P558" s="37"/>
      <c r="Q558" s="38"/>
      <c r="R558" s="38"/>
      <c r="S558" s="38"/>
      <c r="T558" s="38"/>
      <c r="U558" s="39"/>
      <c r="V558" s="39"/>
      <c r="AD558" s="37"/>
      <c r="AE558" s="37"/>
      <c r="AF558" s="37"/>
      <c r="AG558" s="37"/>
    </row>
    <row r="559" spans="2:33" x14ac:dyDescent="0.35">
      <c r="B559" s="17"/>
      <c r="C559" s="18"/>
      <c r="D559" s="19"/>
      <c r="E559" s="18"/>
      <c r="F559"/>
      <c r="G559"/>
      <c r="H559"/>
      <c r="I559"/>
      <c r="J559"/>
      <c r="K559"/>
      <c r="L559"/>
      <c r="M559"/>
      <c r="N559" s="20"/>
      <c r="P559" s="37"/>
      <c r="Q559" s="38"/>
      <c r="R559" s="38"/>
      <c r="S559" s="38"/>
      <c r="T559" s="38"/>
      <c r="U559" s="39"/>
      <c r="V559" s="39"/>
      <c r="AD559" s="37"/>
      <c r="AE559" s="37"/>
      <c r="AF559" s="37"/>
      <c r="AG559" s="37"/>
    </row>
    <row r="560" spans="2:33" x14ac:dyDescent="0.35">
      <c r="B560" s="17"/>
      <c r="C560" s="18"/>
      <c r="D560" s="19"/>
      <c r="E560" s="18"/>
      <c r="F560"/>
      <c r="G560"/>
      <c r="H560"/>
      <c r="I560"/>
      <c r="J560"/>
      <c r="K560"/>
      <c r="L560"/>
      <c r="M560"/>
      <c r="N560" s="20"/>
      <c r="P560" s="37"/>
      <c r="Q560" s="38"/>
      <c r="R560" s="38"/>
      <c r="S560" s="38"/>
      <c r="T560" s="38"/>
      <c r="U560" s="39"/>
      <c r="V560" s="39"/>
      <c r="AD560" s="37"/>
      <c r="AE560" s="37"/>
      <c r="AF560" s="37"/>
      <c r="AG560" s="37"/>
    </row>
    <row r="561" spans="2:33" x14ac:dyDescent="0.35">
      <c r="B561" s="17"/>
      <c r="C561" s="18"/>
      <c r="D561" s="19"/>
      <c r="E561" s="18"/>
      <c r="F561"/>
      <c r="G561"/>
      <c r="H561"/>
      <c r="I561"/>
      <c r="J561"/>
      <c r="K561"/>
      <c r="L561"/>
      <c r="M561"/>
      <c r="N561" s="20"/>
      <c r="P561" s="37"/>
      <c r="Q561" s="38"/>
      <c r="R561" s="38"/>
      <c r="S561" s="38"/>
      <c r="T561" s="38"/>
      <c r="U561" s="39"/>
      <c r="V561" s="39"/>
      <c r="AD561" s="37"/>
      <c r="AE561" s="37"/>
      <c r="AF561" s="37"/>
      <c r="AG561" s="37"/>
    </row>
    <row r="562" spans="2:33" x14ac:dyDescent="0.35">
      <c r="B562" s="17"/>
      <c r="C562" s="18"/>
      <c r="D562" s="19"/>
      <c r="E562" s="18"/>
      <c r="F562"/>
      <c r="G562"/>
      <c r="H562"/>
      <c r="I562"/>
      <c r="J562"/>
      <c r="K562"/>
      <c r="L562"/>
      <c r="M562"/>
      <c r="N562" s="20"/>
      <c r="P562" s="37"/>
      <c r="Q562" s="38"/>
      <c r="R562" s="38"/>
      <c r="S562" s="38"/>
      <c r="T562" s="38"/>
      <c r="U562" s="39"/>
      <c r="V562" s="39"/>
      <c r="AD562" s="37"/>
      <c r="AE562" s="37"/>
      <c r="AF562" s="37"/>
      <c r="AG562" s="37"/>
    </row>
    <row r="563" spans="2:33" x14ac:dyDescent="0.35">
      <c r="B563" s="17"/>
      <c r="C563" s="18"/>
      <c r="D563" s="19"/>
      <c r="E563" s="18"/>
      <c r="F563"/>
      <c r="G563"/>
      <c r="H563"/>
      <c r="I563"/>
      <c r="J563"/>
      <c r="K563"/>
      <c r="L563"/>
      <c r="M563"/>
      <c r="N563" s="20"/>
      <c r="P563" s="37"/>
      <c r="Q563" s="38"/>
      <c r="R563" s="38"/>
      <c r="S563" s="38"/>
      <c r="T563" s="38"/>
      <c r="U563" s="39"/>
      <c r="V563" s="39"/>
      <c r="AD563" s="37"/>
      <c r="AE563" s="37"/>
      <c r="AF563" s="37"/>
      <c r="AG563" s="37"/>
    </row>
    <row r="564" spans="2:33" x14ac:dyDescent="0.35">
      <c r="B564" s="17"/>
      <c r="C564" s="18"/>
      <c r="D564" s="19"/>
      <c r="E564" s="18"/>
      <c r="F564"/>
      <c r="G564"/>
      <c r="H564"/>
      <c r="I564"/>
      <c r="J564"/>
      <c r="K564"/>
      <c r="L564"/>
      <c r="M564"/>
      <c r="N564" s="20"/>
      <c r="P564" s="37"/>
      <c r="Q564" s="38"/>
      <c r="R564" s="38"/>
      <c r="S564" s="38"/>
      <c r="T564" s="38"/>
      <c r="U564" s="39"/>
      <c r="V564" s="39"/>
      <c r="AD564" s="37"/>
      <c r="AE564" s="37"/>
      <c r="AF564" s="37"/>
      <c r="AG564" s="37"/>
    </row>
    <row r="565" spans="2:33" x14ac:dyDescent="0.35">
      <c r="B565" s="17"/>
      <c r="C565" s="18"/>
      <c r="D565" s="19"/>
      <c r="E565" s="18"/>
      <c r="F565"/>
      <c r="G565"/>
      <c r="H565"/>
      <c r="I565"/>
      <c r="J565"/>
      <c r="K565"/>
      <c r="L565"/>
      <c r="M565"/>
      <c r="N565" s="20"/>
      <c r="P565" s="37"/>
      <c r="Q565" s="38"/>
      <c r="R565" s="38"/>
      <c r="S565" s="38"/>
      <c r="T565" s="38"/>
      <c r="U565" s="39"/>
      <c r="V565" s="39"/>
      <c r="AD565" s="37"/>
      <c r="AE565" s="37"/>
      <c r="AF565" s="37"/>
      <c r="AG565" s="37"/>
    </row>
    <row r="566" spans="2:33" x14ac:dyDescent="0.35">
      <c r="B566" s="17"/>
      <c r="C566" s="18"/>
      <c r="D566" s="19"/>
      <c r="E566" s="18"/>
      <c r="F566"/>
      <c r="G566"/>
      <c r="H566"/>
      <c r="I566"/>
      <c r="J566"/>
      <c r="K566"/>
      <c r="L566"/>
      <c r="M566"/>
      <c r="N566" s="20"/>
      <c r="P566" s="37"/>
      <c r="Q566" s="38"/>
      <c r="R566" s="38"/>
      <c r="S566" s="38"/>
      <c r="T566" s="38"/>
      <c r="U566" s="39"/>
      <c r="V566" s="39"/>
      <c r="AD566" s="37"/>
      <c r="AE566" s="37"/>
      <c r="AF566" s="37"/>
      <c r="AG566" s="37"/>
    </row>
    <row r="567" spans="2:33" x14ac:dyDescent="0.35">
      <c r="B567" s="17"/>
      <c r="C567" s="18"/>
      <c r="D567" s="19"/>
      <c r="E567" s="18"/>
      <c r="F567"/>
      <c r="G567"/>
      <c r="H567"/>
      <c r="I567"/>
      <c r="J567"/>
      <c r="K567"/>
      <c r="L567"/>
      <c r="M567"/>
      <c r="N567" s="20"/>
      <c r="P567" s="37"/>
      <c r="Q567" s="38"/>
      <c r="R567" s="38"/>
      <c r="S567" s="38"/>
      <c r="T567" s="38"/>
      <c r="U567" s="39"/>
      <c r="V567" s="39"/>
      <c r="AD567" s="37"/>
      <c r="AE567" s="37"/>
      <c r="AF567" s="37"/>
      <c r="AG567" s="37"/>
    </row>
    <row r="568" spans="2:33" x14ac:dyDescent="0.35">
      <c r="B568" s="17"/>
      <c r="C568" s="18"/>
      <c r="D568" s="19"/>
      <c r="E568" s="18"/>
      <c r="F568"/>
      <c r="G568"/>
      <c r="H568"/>
      <c r="I568"/>
      <c r="J568"/>
      <c r="K568"/>
      <c r="L568"/>
      <c r="M568"/>
      <c r="N568" s="20"/>
      <c r="P568" s="37"/>
      <c r="Q568" s="38"/>
      <c r="R568" s="38"/>
      <c r="S568" s="38"/>
      <c r="T568" s="38"/>
      <c r="U568" s="39"/>
      <c r="V568" s="39"/>
      <c r="AD568" s="37"/>
      <c r="AE568" s="37"/>
      <c r="AF568" s="37"/>
      <c r="AG568" s="37"/>
    </row>
    <row r="569" spans="2:33" x14ac:dyDescent="0.35">
      <c r="B569" s="17"/>
      <c r="C569" s="18"/>
      <c r="D569" s="19"/>
      <c r="E569" s="18"/>
      <c r="F569"/>
      <c r="G569"/>
      <c r="H569"/>
      <c r="I569"/>
      <c r="J569"/>
      <c r="K569"/>
      <c r="L569"/>
      <c r="M569"/>
      <c r="N569" s="20"/>
      <c r="P569" s="37"/>
      <c r="Q569" s="38"/>
      <c r="R569" s="38"/>
      <c r="S569" s="38"/>
      <c r="T569" s="38"/>
      <c r="U569" s="39"/>
      <c r="V569" s="39"/>
      <c r="AD569" s="37"/>
      <c r="AE569" s="37"/>
      <c r="AF569" s="37"/>
      <c r="AG569" s="37"/>
    </row>
    <row r="570" spans="2:33" x14ac:dyDescent="0.35">
      <c r="B570" s="17"/>
      <c r="C570" s="18"/>
      <c r="D570" s="19"/>
      <c r="E570" s="18"/>
      <c r="F570"/>
      <c r="G570"/>
      <c r="H570"/>
      <c r="I570"/>
      <c r="J570"/>
      <c r="K570"/>
      <c r="L570"/>
      <c r="M570"/>
      <c r="N570" s="20"/>
      <c r="P570" s="37"/>
      <c r="Q570" s="38"/>
      <c r="R570" s="38"/>
      <c r="S570" s="38"/>
      <c r="T570" s="38"/>
      <c r="U570" s="39"/>
      <c r="V570" s="39"/>
      <c r="AD570" s="37"/>
      <c r="AE570" s="37"/>
      <c r="AF570" s="37"/>
      <c r="AG570" s="37"/>
    </row>
    <row r="571" spans="2:33" x14ac:dyDescent="0.35">
      <c r="B571" s="17"/>
      <c r="C571" s="18"/>
      <c r="D571" s="19"/>
      <c r="E571" s="18"/>
      <c r="F571"/>
      <c r="G571"/>
      <c r="H571"/>
      <c r="I571"/>
      <c r="J571"/>
      <c r="K571"/>
      <c r="L571"/>
      <c r="M571"/>
      <c r="N571" s="20"/>
      <c r="P571" s="37"/>
      <c r="Q571" s="38"/>
      <c r="R571" s="38"/>
      <c r="S571" s="38"/>
      <c r="T571" s="38"/>
      <c r="U571" s="39"/>
      <c r="V571" s="39"/>
      <c r="AD571" s="37"/>
      <c r="AE571" s="37"/>
      <c r="AF571" s="37"/>
      <c r="AG571" s="37"/>
    </row>
    <row r="572" spans="2:33" x14ac:dyDescent="0.35">
      <c r="B572" s="17"/>
      <c r="C572" s="18"/>
      <c r="D572" s="19"/>
      <c r="E572" s="18"/>
      <c r="F572"/>
      <c r="G572"/>
      <c r="H572"/>
      <c r="I572"/>
      <c r="J572"/>
      <c r="K572"/>
      <c r="L572"/>
      <c r="M572"/>
      <c r="N572" s="20"/>
      <c r="P572" s="37"/>
      <c r="Q572" s="38"/>
      <c r="R572" s="38"/>
      <c r="S572" s="38"/>
      <c r="T572" s="38"/>
      <c r="U572" s="39"/>
      <c r="V572" s="39"/>
      <c r="AD572" s="37"/>
      <c r="AE572" s="37"/>
      <c r="AF572" s="37"/>
      <c r="AG572" s="37"/>
    </row>
    <row r="573" spans="2:33" x14ac:dyDescent="0.35">
      <c r="B573" s="17"/>
      <c r="C573" s="18"/>
      <c r="D573" s="19"/>
      <c r="E573" s="18"/>
      <c r="F573"/>
      <c r="G573"/>
      <c r="H573"/>
      <c r="I573"/>
      <c r="J573"/>
      <c r="K573"/>
      <c r="L573"/>
      <c r="M573"/>
      <c r="N573" s="20"/>
      <c r="P573" s="37"/>
      <c r="Q573" s="38"/>
      <c r="R573" s="38"/>
      <c r="S573" s="38"/>
      <c r="T573" s="38"/>
      <c r="U573" s="39"/>
      <c r="V573" s="39"/>
      <c r="AD573" s="37"/>
      <c r="AE573" s="37"/>
      <c r="AF573" s="37"/>
      <c r="AG573" s="37"/>
    </row>
    <row r="574" spans="2:33" x14ac:dyDescent="0.35">
      <c r="B574" s="17"/>
      <c r="C574" s="18"/>
      <c r="D574" s="19"/>
      <c r="E574" s="18"/>
      <c r="F574"/>
      <c r="G574"/>
      <c r="H574"/>
      <c r="I574"/>
      <c r="J574"/>
      <c r="K574"/>
      <c r="L574"/>
      <c r="M574"/>
      <c r="N574" s="20"/>
      <c r="P574" s="37"/>
      <c r="Q574" s="38"/>
      <c r="R574" s="38"/>
      <c r="S574" s="38"/>
      <c r="T574" s="38"/>
      <c r="U574" s="39"/>
      <c r="V574" s="39"/>
      <c r="AD574" s="37"/>
      <c r="AE574" s="37"/>
      <c r="AF574" s="37"/>
      <c r="AG574" s="37"/>
    </row>
    <row r="575" spans="2:33" x14ac:dyDescent="0.35">
      <c r="B575" s="17"/>
      <c r="C575" s="18"/>
      <c r="D575" s="19"/>
      <c r="E575" s="18"/>
      <c r="F575"/>
      <c r="G575"/>
      <c r="H575"/>
      <c r="I575"/>
      <c r="J575"/>
      <c r="K575"/>
      <c r="L575"/>
      <c r="M575"/>
      <c r="N575" s="20"/>
      <c r="P575" s="37"/>
      <c r="Q575" s="38"/>
      <c r="R575" s="38"/>
      <c r="S575" s="38"/>
      <c r="T575" s="38"/>
      <c r="U575" s="39"/>
      <c r="V575" s="39"/>
      <c r="AD575" s="37"/>
      <c r="AE575" s="37"/>
      <c r="AF575" s="37"/>
      <c r="AG575" s="37"/>
    </row>
    <row r="576" spans="2:33" x14ac:dyDescent="0.35">
      <c r="B576" s="17"/>
      <c r="C576" s="18"/>
      <c r="D576" s="19"/>
      <c r="E576" s="18"/>
      <c r="F576"/>
      <c r="G576"/>
      <c r="H576"/>
      <c r="I576"/>
      <c r="J576"/>
      <c r="K576"/>
      <c r="L576"/>
      <c r="M576"/>
      <c r="N576" s="20"/>
      <c r="P576" s="37"/>
      <c r="Q576" s="38"/>
      <c r="R576" s="38"/>
      <c r="S576" s="38"/>
      <c r="T576" s="38"/>
      <c r="U576" s="39"/>
      <c r="V576" s="39"/>
      <c r="AD576" s="37"/>
      <c r="AE576" s="37"/>
      <c r="AF576" s="37"/>
      <c r="AG576" s="37"/>
    </row>
    <row r="577" spans="2:33" x14ac:dyDescent="0.35">
      <c r="B577" s="17"/>
      <c r="C577" s="18"/>
      <c r="D577" s="19"/>
      <c r="E577" s="18"/>
      <c r="F577"/>
      <c r="G577"/>
      <c r="H577"/>
      <c r="I577"/>
      <c r="J577"/>
      <c r="K577"/>
      <c r="L577"/>
      <c r="M577"/>
      <c r="N577" s="20"/>
      <c r="P577" s="37"/>
      <c r="Q577" s="38"/>
      <c r="R577" s="38"/>
      <c r="S577" s="38"/>
      <c r="T577" s="38"/>
      <c r="U577" s="39"/>
      <c r="V577" s="39"/>
      <c r="AD577" s="37"/>
      <c r="AE577" s="37"/>
      <c r="AF577" s="37"/>
      <c r="AG577" s="37"/>
    </row>
    <row r="578" spans="2:33" x14ac:dyDescent="0.35">
      <c r="B578" s="17"/>
      <c r="C578" s="18"/>
      <c r="D578" s="19"/>
      <c r="E578" s="18"/>
      <c r="F578"/>
      <c r="G578"/>
      <c r="H578"/>
      <c r="I578"/>
      <c r="J578"/>
      <c r="K578"/>
      <c r="L578"/>
      <c r="M578"/>
      <c r="N578" s="20"/>
      <c r="P578" s="37"/>
      <c r="Q578" s="38"/>
      <c r="R578" s="38"/>
      <c r="S578" s="38"/>
      <c r="T578" s="38"/>
      <c r="U578" s="39"/>
      <c r="V578" s="39"/>
      <c r="AD578" s="37"/>
      <c r="AE578" s="37"/>
      <c r="AF578" s="37"/>
      <c r="AG578" s="37"/>
    </row>
    <row r="579" spans="2:33" x14ac:dyDescent="0.35">
      <c r="B579" s="17"/>
      <c r="C579" s="18"/>
      <c r="D579" s="19"/>
      <c r="E579" s="18"/>
      <c r="F579"/>
      <c r="G579"/>
      <c r="H579"/>
      <c r="I579"/>
      <c r="J579"/>
      <c r="K579"/>
      <c r="L579"/>
      <c r="M579"/>
      <c r="N579" s="20"/>
      <c r="P579" s="37"/>
      <c r="Q579" s="38"/>
      <c r="R579" s="38"/>
      <c r="S579" s="38"/>
      <c r="T579" s="38"/>
      <c r="U579" s="39"/>
      <c r="V579" s="39"/>
      <c r="AD579" s="37"/>
      <c r="AE579" s="37"/>
      <c r="AF579" s="37"/>
      <c r="AG579" s="37"/>
    </row>
    <row r="580" spans="2:33" x14ac:dyDescent="0.35">
      <c r="B580" s="17"/>
      <c r="C580" s="18"/>
      <c r="D580" s="19"/>
      <c r="E580" s="18"/>
      <c r="F580"/>
      <c r="G580"/>
      <c r="H580"/>
      <c r="I580"/>
      <c r="J580"/>
      <c r="K580"/>
      <c r="L580"/>
      <c r="M580"/>
      <c r="N580" s="20"/>
      <c r="P580" s="37"/>
      <c r="Q580" s="38"/>
      <c r="R580" s="38"/>
      <c r="S580" s="38"/>
      <c r="T580" s="38"/>
      <c r="U580" s="39"/>
      <c r="V580" s="39"/>
      <c r="AD580" s="37"/>
      <c r="AE580" s="37"/>
      <c r="AF580" s="37"/>
      <c r="AG580" s="37"/>
    </row>
    <row r="581" spans="2:33" x14ac:dyDescent="0.35">
      <c r="B581" s="17"/>
      <c r="C581" s="18"/>
      <c r="D581" s="19"/>
      <c r="E581" s="18"/>
      <c r="F581"/>
      <c r="G581"/>
      <c r="H581"/>
      <c r="I581"/>
      <c r="J581"/>
      <c r="K581"/>
      <c r="L581"/>
      <c r="M581"/>
      <c r="N581" s="20"/>
      <c r="P581" s="37"/>
      <c r="Q581" s="38"/>
      <c r="R581" s="38"/>
      <c r="S581" s="38"/>
      <c r="T581" s="38"/>
      <c r="U581" s="39"/>
      <c r="V581" s="39"/>
      <c r="AD581" s="37"/>
      <c r="AE581" s="37"/>
      <c r="AF581" s="37"/>
      <c r="AG581" s="37"/>
    </row>
    <row r="582" spans="2:33" x14ac:dyDescent="0.35">
      <c r="B582" s="17"/>
      <c r="C582" s="18"/>
      <c r="D582" s="19"/>
      <c r="E582" s="18"/>
      <c r="F582"/>
      <c r="G582"/>
      <c r="H582"/>
      <c r="I582"/>
      <c r="J582"/>
      <c r="K582"/>
      <c r="L582"/>
      <c r="M582"/>
      <c r="N582" s="20"/>
      <c r="P582" s="37"/>
      <c r="Q582" s="38"/>
      <c r="R582" s="38"/>
      <c r="S582" s="38"/>
      <c r="T582" s="38"/>
      <c r="U582" s="39"/>
      <c r="V582" s="39"/>
      <c r="AD582" s="37"/>
      <c r="AE582" s="37"/>
      <c r="AF582" s="37"/>
      <c r="AG582" s="37"/>
    </row>
    <row r="583" spans="2:33" x14ac:dyDescent="0.35">
      <c r="B583" s="17"/>
      <c r="C583" s="18"/>
      <c r="D583" s="19"/>
      <c r="E583" s="18"/>
      <c r="F583"/>
      <c r="G583"/>
      <c r="H583"/>
      <c r="I583"/>
      <c r="J583"/>
      <c r="K583"/>
      <c r="L583"/>
      <c r="M583"/>
      <c r="N583" s="20"/>
      <c r="P583" s="37"/>
      <c r="Q583" s="38"/>
      <c r="R583" s="38"/>
      <c r="S583" s="38"/>
      <c r="T583" s="38"/>
      <c r="U583" s="39"/>
      <c r="V583" s="39"/>
      <c r="AD583" s="37"/>
      <c r="AE583" s="37"/>
      <c r="AF583" s="37"/>
      <c r="AG583" s="37"/>
    </row>
    <row r="584" spans="2:33" x14ac:dyDescent="0.35">
      <c r="B584" s="17"/>
      <c r="C584" s="18"/>
      <c r="D584" s="19"/>
      <c r="E584" s="18"/>
      <c r="F584"/>
      <c r="G584"/>
      <c r="H584"/>
      <c r="I584"/>
      <c r="J584"/>
      <c r="K584"/>
      <c r="L584"/>
      <c r="M584"/>
      <c r="N584" s="20"/>
      <c r="P584" s="37"/>
      <c r="Q584" s="38"/>
      <c r="R584" s="38"/>
      <c r="S584" s="38"/>
      <c r="T584" s="38"/>
      <c r="U584" s="39"/>
      <c r="V584" s="39"/>
      <c r="AD584" s="37"/>
      <c r="AE584" s="37"/>
      <c r="AF584" s="37"/>
      <c r="AG584" s="37"/>
    </row>
    <row r="585" spans="2:33" x14ac:dyDescent="0.35">
      <c r="B585" s="17"/>
      <c r="C585" s="18"/>
      <c r="D585" s="19"/>
      <c r="E585" s="18"/>
      <c r="F585"/>
      <c r="G585"/>
      <c r="H585"/>
      <c r="I585"/>
      <c r="J585"/>
      <c r="K585"/>
      <c r="L585"/>
      <c r="M585"/>
      <c r="N585" s="20"/>
      <c r="P585" s="37"/>
      <c r="Q585" s="38"/>
      <c r="R585" s="38"/>
      <c r="S585" s="38"/>
      <c r="T585" s="38"/>
      <c r="U585" s="39"/>
      <c r="V585" s="39"/>
      <c r="AD585" s="37"/>
      <c r="AE585" s="37"/>
      <c r="AF585" s="37"/>
      <c r="AG585" s="37"/>
    </row>
    <row r="586" spans="2:33" x14ac:dyDescent="0.35">
      <c r="B586" s="17"/>
      <c r="C586" s="18"/>
      <c r="D586" s="19"/>
      <c r="E586" s="18"/>
      <c r="F586"/>
      <c r="G586"/>
      <c r="H586"/>
      <c r="I586"/>
      <c r="J586"/>
      <c r="K586"/>
      <c r="L586"/>
      <c r="M586"/>
      <c r="N586" s="20"/>
      <c r="P586" s="37"/>
      <c r="Q586" s="38"/>
      <c r="R586" s="38"/>
      <c r="S586" s="38"/>
      <c r="T586" s="38"/>
      <c r="U586" s="39"/>
      <c r="V586" s="39"/>
      <c r="AD586" s="37"/>
      <c r="AE586" s="37"/>
      <c r="AF586" s="37"/>
      <c r="AG586" s="37"/>
    </row>
    <row r="587" spans="2:33" x14ac:dyDescent="0.35">
      <c r="B587" s="17"/>
      <c r="C587" s="18"/>
      <c r="D587" s="19"/>
      <c r="E587" s="18"/>
      <c r="F587"/>
      <c r="G587"/>
      <c r="H587"/>
      <c r="I587"/>
      <c r="J587"/>
      <c r="K587"/>
      <c r="L587"/>
      <c r="M587"/>
      <c r="N587" s="20"/>
      <c r="P587" s="37"/>
      <c r="Q587" s="38"/>
      <c r="R587" s="38"/>
      <c r="S587" s="38"/>
      <c r="T587" s="38"/>
      <c r="U587" s="39"/>
      <c r="V587" s="39"/>
      <c r="AD587" s="37"/>
      <c r="AE587" s="37"/>
      <c r="AF587" s="37"/>
      <c r="AG587" s="37"/>
    </row>
    <row r="588" spans="2:33" x14ac:dyDescent="0.35">
      <c r="B588" s="17"/>
      <c r="C588" s="18"/>
      <c r="D588" s="19"/>
      <c r="E588" s="18"/>
      <c r="F588"/>
      <c r="G588"/>
      <c r="H588"/>
      <c r="I588"/>
      <c r="J588"/>
      <c r="K588"/>
      <c r="L588"/>
      <c r="M588"/>
      <c r="N588" s="20"/>
      <c r="P588" s="37"/>
      <c r="Q588" s="38"/>
      <c r="R588" s="38"/>
      <c r="S588" s="38"/>
      <c r="T588" s="38"/>
      <c r="U588" s="39"/>
      <c r="V588" s="39"/>
      <c r="AD588" s="37"/>
      <c r="AE588" s="37"/>
      <c r="AF588" s="37"/>
      <c r="AG588" s="37"/>
    </row>
    <row r="589" spans="2:33" x14ac:dyDescent="0.35">
      <c r="B589" s="17"/>
      <c r="C589" s="18"/>
      <c r="D589" s="19"/>
      <c r="E589" s="18"/>
      <c r="F589"/>
      <c r="G589"/>
      <c r="H589"/>
      <c r="I589"/>
      <c r="J589"/>
      <c r="K589"/>
      <c r="L589"/>
      <c r="M589"/>
      <c r="N589" s="20"/>
      <c r="P589" s="37"/>
      <c r="Q589" s="38"/>
      <c r="R589" s="38"/>
      <c r="S589" s="38"/>
      <c r="T589" s="38"/>
      <c r="U589" s="39"/>
      <c r="V589" s="39"/>
      <c r="AD589" s="37"/>
      <c r="AE589" s="37"/>
      <c r="AF589" s="37"/>
      <c r="AG589" s="37"/>
    </row>
    <row r="590" spans="2:33" x14ac:dyDescent="0.35">
      <c r="B590" s="17"/>
      <c r="C590" s="18"/>
      <c r="D590" s="19"/>
      <c r="E590" s="18"/>
      <c r="F590"/>
      <c r="G590"/>
      <c r="H590"/>
      <c r="I590"/>
      <c r="J590"/>
      <c r="K590"/>
      <c r="L590"/>
      <c r="M590"/>
      <c r="N590" s="20"/>
      <c r="P590" s="37"/>
      <c r="Q590" s="38"/>
      <c r="R590" s="38"/>
      <c r="S590" s="38"/>
      <c r="T590" s="38"/>
      <c r="U590" s="39"/>
      <c r="V590" s="39"/>
      <c r="AD590" s="37"/>
      <c r="AE590" s="37"/>
      <c r="AF590" s="37"/>
      <c r="AG590" s="37"/>
    </row>
    <row r="591" spans="2:33" x14ac:dyDescent="0.35">
      <c r="B591" s="17"/>
      <c r="C591" s="18"/>
      <c r="D591" s="19"/>
      <c r="E591" s="18"/>
      <c r="F591"/>
      <c r="G591"/>
      <c r="H591"/>
      <c r="I591"/>
      <c r="J591"/>
      <c r="K591"/>
      <c r="L591"/>
      <c r="M591"/>
      <c r="N591" s="20"/>
      <c r="P591" s="37"/>
      <c r="Q591" s="38"/>
      <c r="R591" s="38"/>
      <c r="S591" s="38"/>
      <c r="T591" s="38"/>
      <c r="U591" s="39"/>
      <c r="V591" s="39"/>
      <c r="AD591" s="37"/>
      <c r="AE591" s="37"/>
      <c r="AF591" s="37"/>
      <c r="AG591" s="37"/>
    </row>
    <row r="592" spans="2:33" x14ac:dyDescent="0.35">
      <c r="B592" s="17"/>
      <c r="C592" s="18"/>
      <c r="D592" s="19"/>
      <c r="E592" s="18"/>
      <c r="F592"/>
      <c r="G592"/>
      <c r="H592"/>
      <c r="I592"/>
      <c r="J592"/>
      <c r="K592"/>
      <c r="L592"/>
      <c r="M592"/>
      <c r="N592" s="20"/>
      <c r="P592" s="37"/>
      <c r="Q592" s="38"/>
      <c r="R592" s="38"/>
      <c r="S592" s="38"/>
      <c r="T592" s="38"/>
      <c r="U592" s="39"/>
      <c r="V592" s="39"/>
      <c r="AD592" s="37"/>
      <c r="AE592" s="37"/>
      <c r="AF592" s="37"/>
      <c r="AG592" s="37"/>
    </row>
    <row r="593" spans="2:33" x14ac:dyDescent="0.35">
      <c r="B593" s="17"/>
      <c r="C593" s="18"/>
      <c r="D593" s="19"/>
      <c r="E593" s="18"/>
      <c r="F593"/>
      <c r="G593"/>
      <c r="H593"/>
      <c r="I593"/>
      <c r="J593"/>
      <c r="K593"/>
      <c r="L593"/>
      <c r="M593"/>
      <c r="N593" s="20"/>
      <c r="P593" s="37"/>
      <c r="Q593" s="38"/>
      <c r="R593" s="38"/>
      <c r="S593" s="38"/>
      <c r="T593" s="38"/>
      <c r="U593" s="39"/>
      <c r="V593" s="39"/>
      <c r="AD593" s="37"/>
      <c r="AE593" s="37"/>
      <c r="AF593" s="37"/>
      <c r="AG593" s="37"/>
    </row>
    <row r="594" spans="2:33" x14ac:dyDescent="0.35">
      <c r="B594" s="17"/>
      <c r="C594" s="18"/>
      <c r="D594" s="19"/>
      <c r="E594" s="18"/>
      <c r="F594"/>
      <c r="G594"/>
      <c r="H594"/>
      <c r="I594"/>
      <c r="J594"/>
      <c r="K594"/>
      <c r="L594"/>
      <c r="M594"/>
      <c r="N594" s="20"/>
      <c r="P594" s="37"/>
      <c r="Q594" s="38"/>
      <c r="R594" s="38"/>
      <c r="S594" s="38"/>
      <c r="T594" s="38"/>
      <c r="U594" s="39"/>
      <c r="V594" s="39"/>
      <c r="AD594" s="37"/>
      <c r="AE594" s="37"/>
      <c r="AF594" s="37"/>
      <c r="AG594" s="37"/>
    </row>
    <row r="595" spans="2:33" x14ac:dyDescent="0.35">
      <c r="B595" s="17"/>
      <c r="C595" s="18"/>
      <c r="D595" s="19"/>
      <c r="E595" s="18"/>
      <c r="F595"/>
      <c r="G595"/>
      <c r="H595"/>
      <c r="I595"/>
      <c r="J595"/>
      <c r="K595"/>
      <c r="L595"/>
      <c r="M595"/>
      <c r="N595" s="20"/>
      <c r="P595" s="37"/>
      <c r="Q595" s="38"/>
      <c r="R595" s="38"/>
      <c r="S595" s="38"/>
      <c r="T595" s="38"/>
      <c r="U595" s="39"/>
      <c r="V595" s="39"/>
      <c r="AD595" s="37"/>
      <c r="AE595" s="37"/>
      <c r="AF595" s="37"/>
      <c r="AG595" s="37"/>
    </row>
    <row r="596" spans="2:33" x14ac:dyDescent="0.35">
      <c r="B596" s="17"/>
      <c r="C596" s="18"/>
      <c r="D596" s="19"/>
      <c r="E596" s="18"/>
      <c r="F596"/>
      <c r="G596"/>
      <c r="H596"/>
      <c r="I596"/>
      <c r="J596"/>
      <c r="K596"/>
      <c r="L596"/>
      <c r="M596"/>
      <c r="N596" s="20"/>
      <c r="P596" s="37"/>
      <c r="Q596" s="38"/>
      <c r="R596" s="38"/>
      <c r="S596" s="38"/>
      <c r="T596" s="38"/>
      <c r="U596" s="39"/>
      <c r="V596" s="39"/>
      <c r="AD596" s="37"/>
      <c r="AE596" s="37"/>
      <c r="AF596" s="37"/>
      <c r="AG596" s="37"/>
    </row>
    <row r="597" spans="2:33" x14ac:dyDescent="0.35">
      <c r="B597" s="17"/>
      <c r="C597" s="18"/>
      <c r="D597" s="19"/>
      <c r="E597" s="18"/>
      <c r="F597"/>
      <c r="G597"/>
      <c r="H597"/>
      <c r="I597"/>
      <c r="J597"/>
      <c r="K597"/>
      <c r="L597"/>
      <c r="M597"/>
      <c r="N597" s="20"/>
      <c r="P597" s="37"/>
      <c r="Q597" s="38"/>
      <c r="R597" s="38"/>
      <c r="S597" s="38"/>
      <c r="T597" s="38"/>
      <c r="U597" s="39"/>
      <c r="V597" s="39"/>
      <c r="AD597" s="37"/>
      <c r="AE597" s="37"/>
      <c r="AF597" s="37"/>
      <c r="AG597" s="37"/>
    </row>
    <row r="598" spans="2:33" x14ac:dyDescent="0.35">
      <c r="B598" s="17"/>
      <c r="C598" s="18"/>
      <c r="D598" s="19"/>
      <c r="E598" s="18"/>
      <c r="F598"/>
      <c r="G598"/>
      <c r="H598"/>
      <c r="I598"/>
      <c r="J598"/>
      <c r="K598"/>
      <c r="L598"/>
      <c r="M598"/>
      <c r="N598" s="20"/>
      <c r="P598" s="37"/>
      <c r="Q598" s="38"/>
      <c r="R598" s="38"/>
      <c r="S598" s="38"/>
      <c r="T598" s="38"/>
      <c r="U598" s="39"/>
      <c r="V598" s="39"/>
      <c r="AD598" s="37"/>
      <c r="AE598" s="37"/>
      <c r="AF598" s="37"/>
      <c r="AG598" s="37"/>
    </row>
    <row r="599" spans="2:33" x14ac:dyDescent="0.35">
      <c r="B599" s="17"/>
      <c r="C599" s="18"/>
      <c r="D599" s="19"/>
      <c r="E599" s="18"/>
      <c r="F599"/>
      <c r="G599"/>
      <c r="H599"/>
      <c r="I599"/>
      <c r="J599"/>
      <c r="K599"/>
      <c r="L599"/>
      <c r="M599"/>
      <c r="N599" s="20"/>
      <c r="P599" s="37"/>
      <c r="Q599" s="38"/>
      <c r="R599" s="38"/>
      <c r="S599" s="38"/>
      <c r="T599" s="38"/>
      <c r="U599" s="39"/>
      <c r="V599" s="39"/>
      <c r="AD599" s="37"/>
      <c r="AE599" s="37"/>
      <c r="AF599" s="37"/>
      <c r="AG599" s="37"/>
    </row>
    <row r="600" spans="2:33" x14ac:dyDescent="0.35">
      <c r="B600" s="17"/>
      <c r="C600" s="18"/>
      <c r="D600" s="19"/>
      <c r="E600" s="18"/>
      <c r="F600"/>
      <c r="G600"/>
      <c r="H600"/>
      <c r="I600"/>
      <c r="J600"/>
      <c r="K600"/>
      <c r="L600"/>
      <c r="M600"/>
      <c r="N600" s="20"/>
      <c r="P600" s="37"/>
      <c r="Q600" s="38"/>
      <c r="R600" s="38"/>
      <c r="S600" s="38"/>
      <c r="T600" s="38"/>
      <c r="U600" s="39"/>
      <c r="V600" s="39"/>
      <c r="AD600" s="37"/>
      <c r="AE600" s="37"/>
      <c r="AF600" s="37"/>
      <c r="AG600" s="37"/>
    </row>
    <row r="601" spans="2:33" x14ac:dyDescent="0.35">
      <c r="B601" s="17"/>
      <c r="C601" s="18"/>
      <c r="D601" s="19"/>
      <c r="E601" s="18"/>
      <c r="F601"/>
      <c r="G601"/>
      <c r="H601"/>
      <c r="I601"/>
      <c r="J601"/>
      <c r="K601"/>
      <c r="L601"/>
      <c r="M601"/>
      <c r="N601" s="20"/>
      <c r="P601" s="37"/>
      <c r="Q601" s="38"/>
      <c r="R601" s="38"/>
      <c r="S601" s="38"/>
      <c r="T601" s="38"/>
      <c r="U601" s="39"/>
      <c r="V601" s="39"/>
      <c r="AD601" s="37"/>
      <c r="AE601" s="37"/>
      <c r="AF601" s="37"/>
      <c r="AG601" s="37"/>
    </row>
    <row r="602" spans="2:33" x14ac:dyDescent="0.35">
      <c r="B602" s="17"/>
      <c r="C602" s="18"/>
      <c r="D602" s="19"/>
      <c r="E602" s="18"/>
      <c r="F602"/>
      <c r="G602"/>
      <c r="H602"/>
      <c r="I602"/>
      <c r="J602"/>
      <c r="K602"/>
      <c r="L602"/>
      <c r="M602"/>
      <c r="N602" s="20"/>
      <c r="P602" s="37"/>
      <c r="Q602" s="38"/>
      <c r="R602" s="38"/>
      <c r="S602" s="38"/>
      <c r="T602" s="38"/>
      <c r="U602" s="39"/>
      <c r="V602" s="39"/>
      <c r="AD602" s="37"/>
      <c r="AE602" s="37"/>
      <c r="AF602" s="37"/>
      <c r="AG602" s="37"/>
    </row>
    <row r="603" spans="2:33" x14ac:dyDescent="0.35">
      <c r="B603" s="17"/>
      <c r="C603" s="18"/>
      <c r="D603" s="19"/>
      <c r="E603" s="18"/>
      <c r="F603"/>
      <c r="G603"/>
      <c r="H603"/>
      <c r="I603"/>
      <c r="J603"/>
      <c r="K603"/>
      <c r="L603"/>
      <c r="M603"/>
      <c r="N603" s="20"/>
      <c r="P603" s="37"/>
      <c r="Q603" s="38"/>
      <c r="R603" s="38"/>
      <c r="S603" s="38"/>
      <c r="T603" s="38"/>
      <c r="U603" s="39"/>
      <c r="V603" s="39"/>
      <c r="AD603" s="37"/>
      <c r="AE603" s="37"/>
      <c r="AF603" s="37"/>
      <c r="AG603" s="37"/>
    </row>
    <row r="604" spans="2:33" x14ac:dyDescent="0.35">
      <c r="B604" s="17"/>
      <c r="C604" s="18"/>
      <c r="D604" s="19"/>
      <c r="E604" s="18"/>
      <c r="F604"/>
      <c r="G604"/>
      <c r="H604"/>
      <c r="I604"/>
      <c r="J604"/>
      <c r="K604"/>
      <c r="L604"/>
      <c r="M604"/>
      <c r="N604" s="20"/>
      <c r="P604" s="37"/>
      <c r="Q604" s="38"/>
      <c r="R604" s="38"/>
      <c r="S604" s="38"/>
      <c r="T604" s="38"/>
      <c r="U604" s="39"/>
      <c r="V604" s="39"/>
      <c r="AD604" s="37"/>
      <c r="AE604" s="37"/>
      <c r="AF604" s="37"/>
      <c r="AG604" s="37"/>
    </row>
    <row r="605" spans="2:33" x14ac:dyDescent="0.35">
      <c r="B605" s="17"/>
      <c r="C605" s="18"/>
      <c r="D605" s="19"/>
      <c r="E605" s="18"/>
      <c r="F605"/>
      <c r="G605"/>
      <c r="H605"/>
      <c r="I605"/>
      <c r="J605"/>
      <c r="K605"/>
      <c r="L605"/>
      <c r="M605"/>
      <c r="N605" s="20"/>
      <c r="P605" s="37"/>
      <c r="Q605" s="38"/>
      <c r="R605" s="38"/>
      <c r="S605" s="38"/>
      <c r="T605" s="38"/>
      <c r="U605" s="39"/>
      <c r="V605" s="39"/>
      <c r="AD605" s="37"/>
      <c r="AE605" s="37"/>
      <c r="AF605" s="37"/>
      <c r="AG605" s="37"/>
    </row>
    <row r="606" spans="2:33" x14ac:dyDescent="0.35">
      <c r="B606" s="17"/>
      <c r="C606" s="18"/>
      <c r="D606" s="19"/>
      <c r="E606" s="18"/>
      <c r="F606"/>
      <c r="G606"/>
      <c r="H606"/>
      <c r="I606"/>
      <c r="J606"/>
      <c r="K606"/>
      <c r="L606"/>
      <c r="M606"/>
      <c r="N606" s="20"/>
      <c r="P606" s="37"/>
      <c r="Q606" s="38"/>
      <c r="R606" s="38"/>
      <c r="S606" s="38"/>
      <c r="T606" s="38"/>
      <c r="U606" s="39"/>
      <c r="V606" s="39"/>
      <c r="AD606" s="37"/>
      <c r="AE606" s="37"/>
      <c r="AF606" s="37"/>
      <c r="AG606" s="37"/>
    </row>
    <row r="607" spans="2:33" x14ac:dyDescent="0.35">
      <c r="B607" s="17"/>
      <c r="C607" s="18"/>
      <c r="D607" s="19"/>
      <c r="E607" s="18"/>
      <c r="F607"/>
      <c r="G607"/>
      <c r="H607"/>
      <c r="I607"/>
      <c r="J607"/>
      <c r="K607"/>
      <c r="L607"/>
      <c r="M607"/>
      <c r="N607" s="20"/>
      <c r="P607" s="37"/>
      <c r="Q607" s="38"/>
      <c r="R607" s="38"/>
      <c r="S607" s="38"/>
      <c r="T607" s="38"/>
      <c r="U607" s="39"/>
      <c r="V607" s="39"/>
      <c r="AD607" s="37"/>
      <c r="AE607" s="37"/>
      <c r="AF607" s="37"/>
      <c r="AG607" s="37"/>
    </row>
    <row r="608" spans="2:33" x14ac:dyDescent="0.35">
      <c r="B608" s="17"/>
      <c r="C608" s="18"/>
      <c r="D608" s="19"/>
      <c r="E608" s="18"/>
      <c r="F608"/>
      <c r="G608"/>
      <c r="H608"/>
      <c r="I608"/>
      <c r="J608"/>
      <c r="K608"/>
      <c r="L608"/>
      <c r="M608"/>
      <c r="N608" s="20"/>
      <c r="P608" s="37"/>
      <c r="Q608" s="38"/>
      <c r="R608" s="38"/>
      <c r="S608" s="38"/>
      <c r="T608" s="38"/>
      <c r="U608" s="39"/>
      <c r="V608" s="39"/>
      <c r="AD608" s="37"/>
      <c r="AE608" s="37"/>
      <c r="AF608" s="37"/>
      <c r="AG608" s="37"/>
    </row>
    <row r="609" spans="2:33" x14ac:dyDescent="0.35">
      <c r="B609" s="17"/>
      <c r="C609" s="18"/>
      <c r="D609" s="19"/>
      <c r="E609" s="18"/>
      <c r="F609"/>
      <c r="G609"/>
      <c r="H609"/>
      <c r="I609"/>
      <c r="J609"/>
      <c r="K609"/>
      <c r="L609"/>
      <c r="M609"/>
      <c r="N609" s="20"/>
      <c r="P609" s="37"/>
      <c r="Q609" s="38"/>
      <c r="R609" s="38"/>
      <c r="S609" s="38"/>
      <c r="T609" s="38"/>
      <c r="U609" s="39"/>
      <c r="V609" s="39"/>
      <c r="AD609" s="37"/>
      <c r="AE609" s="37"/>
      <c r="AF609" s="37"/>
      <c r="AG609" s="37"/>
    </row>
    <row r="610" spans="2:33" x14ac:dyDescent="0.35">
      <c r="B610" s="17"/>
      <c r="C610" s="18"/>
      <c r="D610" s="19"/>
      <c r="E610" s="18"/>
      <c r="F610"/>
      <c r="G610"/>
      <c r="H610"/>
      <c r="I610"/>
      <c r="J610"/>
      <c r="K610"/>
      <c r="L610"/>
      <c r="M610"/>
      <c r="N610" s="20"/>
      <c r="P610" s="37"/>
      <c r="Q610" s="38"/>
      <c r="R610" s="38"/>
      <c r="S610" s="38"/>
      <c r="T610" s="38"/>
      <c r="U610" s="39"/>
      <c r="V610" s="39"/>
      <c r="AD610" s="37"/>
      <c r="AE610" s="37"/>
      <c r="AF610" s="37"/>
      <c r="AG610" s="37"/>
    </row>
    <row r="611" spans="2:33" x14ac:dyDescent="0.35">
      <c r="B611" s="17"/>
      <c r="C611" s="18"/>
      <c r="D611" s="19"/>
      <c r="E611" s="18"/>
      <c r="F611"/>
      <c r="G611"/>
      <c r="H611"/>
      <c r="I611"/>
      <c r="J611"/>
      <c r="K611"/>
      <c r="L611"/>
      <c r="M611"/>
      <c r="N611" s="20"/>
      <c r="P611" s="37"/>
      <c r="Q611" s="38"/>
      <c r="R611" s="38"/>
      <c r="S611" s="38"/>
      <c r="T611" s="38"/>
      <c r="U611" s="39"/>
      <c r="V611" s="39"/>
      <c r="AD611" s="37"/>
      <c r="AE611" s="37"/>
      <c r="AF611" s="37"/>
      <c r="AG611" s="37"/>
    </row>
    <row r="612" spans="2:33" x14ac:dyDescent="0.35">
      <c r="B612" s="17"/>
      <c r="C612" s="18"/>
      <c r="D612" s="19"/>
      <c r="E612" s="18"/>
      <c r="F612"/>
      <c r="G612"/>
      <c r="H612"/>
      <c r="I612"/>
      <c r="J612"/>
      <c r="K612"/>
      <c r="L612"/>
      <c r="M612"/>
      <c r="N612" s="20"/>
      <c r="P612" s="37"/>
      <c r="Q612" s="38"/>
      <c r="R612" s="38"/>
      <c r="S612" s="38"/>
      <c r="T612" s="38"/>
      <c r="U612" s="39"/>
      <c r="V612" s="39"/>
      <c r="AD612" s="37"/>
      <c r="AE612" s="37"/>
      <c r="AF612" s="37"/>
      <c r="AG612" s="37"/>
    </row>
    <row r="613" spans="2:33" x14ac:dyDescent="0.35">
      <c r="B613" s="17"/>
      <c r="C613" s="18"/>
      <c r="D613" s="19"/>
      <c r="E613" s="18"/>
      <c r="F613"/>
      <c r="G613"/>
      <c r="H613"/>
      <c r="I613"/>
      <c r="J613"/>
      <c r="K613"/>
      <c r="L613"/>
      <c r="M613"/>
      <c r="N613" s="20"/>
      <c r="P613" s="37"/>
      <c r="Q613" s="38"/>
      <c r="R613" s="38"/>
      <c r="S613" s="38"/>
      <c r="T613" s="38"/>
      <c r="U613" s="39"/>
      <c r="V613" s="39"/>
      <c r="AD613" s="37"/>
      <c r="AE613" s="37"/>
      <c r="AF613" s="37"/>
      <c r="AG613" s="37"/>
    </row>
    <row r="614" spans="2:33" x14ac:dyDescent="0.35">
      <c r="B614" s="17"/>
      <c r="C614" s="18"/>
      <c r="D614" s="19"/>
      <c r="E614" s="18"/>
      <c r="F614"/>
      <c r="G614"/>
      <c r="H614"/>
      <c r="I614"/>
      <c r="J614"/>
      <c r="K614"/>
      <c r="L614"/>
      <c r="M614"/>
      <c r="N614" s="20"/>
      <c r="P614" s="37"/>
      <c r="Q614" s="38"/>
      <c r="R614" s="38"/>
      <c r="S614" s="38"/>
      <c r="T614" s="38"/>
      <c r="U614" s="39"/>
      <c r="V614" s="39"/>
      <c r="AD614" s="37"/>
      <c r="AE614" s="37"/>
      <c r="AF614" s="37"/>
      <c r="AG614" s="37"/>
    </row>
    <row r="615" spans="2:33" x14ac:dyDescent="0.35">
      <c r="B615" s="17"/>
      <c r="C615" s="18"/>
      <c r="D615" s="19"/>
      <c r="E615" s="18"/>
      <c r="F615"/>
      <c r="G615"/>
      <c r="H615"/>
      <c r="I615"/>
      <c r="J615"/>
      <c r="K615"/>
      <c r="L615"/>
      <c r="M615"/>
      <c r="N615" s="20"/>
      <c r="P615" s="37"/>
      <c r="Q615" s="38"/>
      <c r="R615" s="38"/>
      <c r="S615" s="38"/>
      <c r="T615" s="38"/>
      <c r="U615" s="39"/>
      <c r="V615" s="39"/>
      <c r="AD615" s="37"/>
      <c r="AE615" s="37"/>
      <c r="AF615" s="37"/>
      <c r="AG615" s="37"/>
    </row>
    <row r="616" spans="2:33" x14ac:dyDescent="0.35">
      <c r="B616" s="17"/>
      <c r="C616" s="18"/>
      <c r="D616" s="19"/>
      <c r="E616" s="18"/>
      <c r="F616"/>
      <c r="G616"/>
      <c r="H616"/>
      <c r="I616"/>
      <c r="J616"/>
      <c r="K616"/>
      <c r="L616"/>
      <c r="M616"/>
      <c r="N616" s="20"/>
      <c r="P616" s="37"/>
      <c r="Q616" s="38"/>
      <c r="R616" s="38"/>
      <c r="S616" s="38"/>
      <c r="T616" s="38"/>
      <c r="U616" s="39"/>
      <c r="V616" s="39"/>
      <c r="AD616" s="37"/>
      <c r="AE616" s="37"/>
      <c r="AF616" s="37"/>
      <c r="AG616" s="37"/>
    </row>
    <row r="617" spans="2:33" x14ac:dyDescent="0.35">
      <c r="B617" s="17"/>
      <c r="C617" s="18"/>
      <c r="D617" s="19"/>
      <c r="E617" s="18"/>
      <c r="F617"/>
      <c r="G617"/>
      <c r="H617"/>
      <c r="I617"/>
      <c r="J617"/>
      <c r="K617"/>
      <c r="L617"/>
      <c r="M617"/>
      <c r="N617" s="20"/>
      <c r="P617" s="37"/>
      <c r="Q617" s="38"/>
      <c r="R617" s="38"/>
      <c r="S617" s="38"/>
      <c r="T617" s="38"/>
      <c r="U617" s="39"/>
      <c r="V617" s="39"/>
      <c r="AD617" s="37"/>
      <c r="AE617" s="37"/>
      <c r="AF617" s="37"/>
      <c r="AG617" s="37"/>
    </row>
    <row r="618" spans="2:33" x14ac:dyDescent="0.35">
      <c r="B618" s="17"/>
      <c r="C618" s="18"/>
      <c r="D618" s="19"/>
      <c r="E618" s="18"/>
      <c r="F618"/>
      <c r="G618"/>
      <c r="H618"/>
      <c r="I618"/>
      <c r="J618"/>
      <c r="K618"/>
      <c r="L618"/>
      <c r="M618"/>
      <c r="N618" s="20"/>
      <c r="P618" s="37"/>
      <c r="Q618" s="38"/>
      <c r="R618" s="38"/>
      <c r="S618" s="38"/>
      <c r="T618" s="38"/>
      <c r="U618" s="39"/>
      <c r="V618" s="39"/>
      <c r="AD618" s="37"/>
      <c r="AE618" s="37"/>
      <c r="AF618" s="37"/>
      <c r="AG618" s="37"/>
    </row>
    <row r="619" spans="2:33" x14ac:dyDescent="0.35">
      <c r="B619" s="17"/>
      <c r="C619" s="18"/>
      <c r="D619" s="19"/>
      <c r="E619" s="18"/>
      <c r="F619"/>
      <c r="G619"/>
      <c r="H619"/>
      <c r="I619"/>
      <c r="J619"/>
      <c r="K619"/>
      <c r="L619"/>
      <c r="M619"/>
      <c r="N619" s="20"/>
      <c r="P619" s="37"/>
      <c r="Q619" s="38"/>
      <c r="R619" s="38"/>
      <c r="S619" s="38"/>
      <c r="T619" s="38"/>
      <c r="U619" s="39"/>
      <c r="V619" s="39"/>
      <c r="AD619" s="37"/>
      <c r="AE619" s="37"/>
      <c r="AF619" s="37"/>
      <c r="AG619" s="37"/>
    </row>
    <row r="620" spans="2:33" x14ac:dyDescent="0.35">
      <c r="B620" s="17"/>
      <c r="C620" s="18"/>
      <c r="D620" s="19"/>
      <c r="E620" s="18"/>
      <c r="F620"/>
      <c r="G620"/>
      <c r="H620"/>
      <c r="I620"/>
      <c r="J620"/>
      <c r="K620"/>
      <c r="L620"/>
      <c r="M620"/>
      <c r="N620" s="20"/>
      <c r="P620" s="37"/>
      <c r="Q620" s="38"/>
      <c r="R620" s="38"/>
      <c r="S620" s="38"/>
      <c r="T620" s="38"/>
      <c r="U620" s="39"/>
      <c r="V620" s="39"/>
      <c r="AD620" s="37"/>
      <c r="AE620" s="37"/>
      <c r="AF620" s="37"/>
      <c r="AG620" s="37"/>
    </row>
    <row r="621" spans="2:33" x14ac:dyDescent="0.35">
      <c r="B621" s="17"/>
      <c r="C621" s="18"/>
      <c r="D621" s="19"/>
      <c r="E621" s="18"/>
      <c r="F621"/>
      <c r="G621"/>
      <c r="H621"/>
      <c r="I621"/>
      <c r="J621"/>
      <c r="K621"/>
      <c r="L621"/>
      <c r="M621"/>
      <c r="N621" s="20"/>
      <c r="P621" s="37"/>
      <c r="Q621" s="38"/>
      <c r="R621" s="38"/>
      <c r="S621" s="38"/>
      <c r="T621" s="38"/>
      <c r="U621" s="39"/>
      <c r="V621" s="39"/>
      <c r="AD621" s="37"/>
      <c r="AE621" s="37"/>
      <c r="AF621" s="37"/>
      <c r="AG621" s="37"/>
    </row>
    <row r="622" spans="2:33" x14ac:dyDescent="0.35">
      <c r="B622" s="17"/>
      <c r="C622" s="18"/>
      <c r="D622" s="19"/>
      <c r="E622" s="18"/>
      <c r="F622"/>
      <c r="G622"/>
      <c r="H622"/>
      <c r="I622"/>
      <c r="J622"/>
      <c r="K622"/>
      <c r="L622"/>
      <c r="M622"/>
      <c r="N622" s="20"/>
      <c r="P622" s="37"/>
      <c r="Q622" s="38"/>
      <c r="R622" s="38"/>
      <c r="S622" s="38"/>
      <c r="T622" s="38"/>
      <c r="U622" s="39"/>
      <c r="V622" s="39"/>
      <c r="AD622" s="37"/>
      <c r="AE622" s="37"/>
      <c r="AF622" s="37"/>
      <c r="AG622" s="37"/>
    </row>
    <row r="623" spans="2:33" x14ac:dyDescent="0.35">
      <c r="B623" s="17"/>
      <c r="C623" s="18"/>
      <c r="D623" s="19"/>
      <c r="E623" s="18"/>
      <c r="F623"/>
      <c r="G623"/>
      <c r="H623"/>
      <c r="I623"/>
      <c r="J623"/>
      <c r="K623"/>
      <c r="L623"/>
      <c r="M623"/>
      <c r="N623" s="20"/>
      <c r="P623" s="37"/>
      <c r="Q623" s="38"/>
      <c r="R623" s="38"/>
      <c r="S623" s="38"/>
      <c r="T623" s="38"/>
      <c r="U623" s="39"/>
      <c r="V623" s="39"/>
      <c r="AD623" s="37"/>
      <c r="AE623" s="37"/>
      <c r="AF623" s="37"/>
      <c r="AG623" s="37"/>
    </row>
    <row r="624" spans="2:33" x14ac:dyDescent="0.35">
      <c r="B624" s="17"/>
      <c r="C624" s="18"/>
      <c r="D624" s="19"/>
      <c r="E624" s="18"/>
      <c r="F624"/>
      <c r="G624"/>
      <c r="H624"/>
      <c r="I624"/>
      <c r="J624"/>
      <c r="K624"/>
      <c r="L624"/>
      <c r="M624"/>
      <c r="N624" s="20"/>
      <c r="P624" s="37"/>
      <c r="Q624" s="38"/>
      <c r="R624" s="38"/>
      <c r="S624" s="38"/>
      <c r="T624" s="38"/>
      <c r="U624" s="39"/>
      <c r="V624" s="39"/>
      <c r="AD624" s="37"/>
      <c r="AE624" s="37"/>
      <c r="AF624" s="37"/>
      <c r="AG624" s="37"/>
    </row>
    <row r="625" spans="2:33" x14ac:dyDescent="0.35">
      <c r="B625" s="17"/>
      <c r="C625" s="18"/>
      <c r="D625" s="19"/>
      <c r="E625" s="18"/>
      <c r="F625"/>
      <c r="G625"/>
      <c r="H625"/>
      <c r="I625"/>
      <c r="J625"/>
      <c r="K625"/>
      <c r="L625"/>
      <c r="M625"/>
      <c r="N625" s="20"/>
      <c r="P625" s="37"/>
      <c r="Q625" s="38"/>
      <c r="R625" s="38"/>
      <c r="S625" s="38"/>
      <c r="T625" s="38"/>
      <c r="U625" s="39"/>
      <c r="V625" s="39"/>
      <c r="AD625" s="37"/>
      <c r="AE625" s="37"/>
      <c r="AF625" s="37"/>
      <c r="AG625" s="37"/>
    </row>
    <row r="626" spans="2:33" x14ac:dyDescent="0.35">
      <c r="B626" s="17"/>
      <c r="C626" s="18"/>
      <c r="D626" s="19"/>
      <c r="E626" s="18"/>
      <c r="F626"/>
      <c r="G626"/>
      <c r="H626"/>
      <c r="I626"/>
      <c r="J626"/>
      <c r="K626"/>
      <c r="L626"/>
      <c r="M626"/>
      <c r="N626" s="20"/>
      <c r="P626" s="37"/>
      <c r="Q626" s="38"/>
      <c r="R626" s="38"/>
      <c r="S626" s="38"/>
      <c r="T626" s="38"/>
      <c r="U626" s="39"/>
      <c r="V626" s="39"/>
      <c r="AD626" s="37"/>
      <c r="AE626" s="37"/>
      <c r="AF626" s="37"/>
      <c r="AG626" s="37"/>
    </row>
    <row r="627" spans="2:33" x14ac:dyDescent="0.35">
      <c r="B627" s="17"/>
      <c r="C627" s="18"/>
      <c r="D627" s="19"/>
      <c r="E627" s="18"/>
      <c r="F627"/>
      <c r="G627"/>
      <c r="H627"/>
      <c r="I627"/>
      <c r="J627"/>
      <c r="K627"/>
      <c r="L627"/>
      <c r="M627"/>
      <c r="N627" s="20"/>
      <c r="P627" s="37"/>
      <c r="Q627" s="38"/>
      <c r="R627" s="38"/>
      <c r="S627" s="38"/>
      <c r="T627" s="38"/>
      <c r="U627" s="39"/>
      <c r="V627" s="39"/>
      <c r="AD627" s="37"/>
      <c r="AE627" s="37"/>
      <c r="AF627" s="37"/>
      <c r="AG627" s="37"/>
    </row>
    <row r="628" spans="2:33" x14ac:dyDescent="0.35">
      <c r="B628" s="17"/>
      <c r="C628" s="18"/>
      <c r="D628" s="19"/>
      <c r="E628" s="18"/>
      <c r="F628"/>
      <c r="G628"/>
      <c r="H628"/>
      <c r="I628"/>
      <c r="J628"/>
      <c r="K628"/>
      <c r="L628"/>
      <c r="M628"/>
      <c r="N628" s="20"/>
      <c r="P628" s="37"/>
      <c r="Q628" s="38"/>
      <c r="R628" s="38"/>
      <c r="S628" s="38"/>
      <c r="T628" s="38"/>
      <c r="U628" s="39"/>
      <c r="V628" s="39"/>
      <c r="AD628" s="37"/>
      <c r="AE628" s="37"/>
      <c r="AF628" s="37"/>
      <c r="AG628" s="37"/>
    </row>
    <row r="629" spans="2:33" x14ac:dyDescent="0.35">
      <c r="B629" s="17"/>
      <c r="C629" s="18"/>
      <c r="D629" s="19"/>
      <c r="E629" s="18"/>
      <c r="F629"/>
      <c r="G629"/>
      <c r="H629"/>
      <c r="I629"/>
      <c r="J629"/>
      <c r="K629"/>
      <c r="L629"/>
      <c r="M629"/>
      <c r="N629" s="20"/>
      <c r="P629" s="37"/>
      <c r="Q629" s="38"/>
      <c r="R629" s="38"/>
      <c r="S629" s="38"/>
      <c r="T629" s="38"/>
      <c r="U629" s="39"/>
      <c r="V629" s="39"/>
      <c r="AD629" s="37"/>
      <c r="AE629" s="37"/>
      <c r="AF629" s="37"/>
      <c r="AG629" s="37"/>
    </row>
    <row r="630" spans="2:33" x14ac:dyDescent="0.35">
      <c r="B630" s="17"/>
      <c r="C630" s="18"/>
      <c r="D630" s="19"/>
      <c r="E630" s="18"/>
      <c r="F630"/>
      <c r="G630"/>
      <c r="H630"/>
      <c r="I630"/>
      <c r="J630"/>
      <c r="K630"/>
      <c r="L630"/>
      <c r="M630"/>
      <c r="N630" s="20"/>
      <c r="P630" s="37"/>
      <c r="Q630" s="38"/>
      <c r="R630" s="38"/>
      <c r="S630" s="38"/>
      <c r="T630" s="38"/>
      <c r="U630" s="39"/>
      <c r="V630" s="39"/>
      <c r="AD630" s="37"/>
      <c r="AE630" s="37"/>
      <c r="AF630" s="37"/>
      <c r="AG630" s="37"/>
    </row>
    <row r="631" spans="2:33" x14ac:dyDescent="0.35">
      <c r="B631" s="17"/>
      <c r="C631" s="18"/>
      <c r="D631" s="19"/>
      <c r="E631" s="18"/>
      <c r="F631"/>
      <c r="G631"/>
      <c r="H631"/>
      <c r="I631"/>
      <c r="J631"/>
      <c r="K631"/>
      <c r="L631"/>
      <c r="M631"/>
      <c r="N631" s="20"/>
      <c r="P631" s="37"/>
      <c r="Q631" s="38"/>
      <c r="R631" s="38"/>
      <c r="S631" s="38"/>
      <c r="T631" s="38"/>
      <c r="U631" s="39"/>
      <c r="V631" s="39"/>
      <c r="AD631" s="37"/>
      <c r="AE631" s="37"/>
      <c r="AF631" s="37"/>
      <c r="AG631" s="37"/>
    </row>
    <row r="632" spans="2:33" x14ac:dyDescent="0.35">
      <c r="B632" s="17"/>
      <c r="C632" s="18"/>
      <c r="D632" s="19"/>
      <c r="E632" s="18"/>
      <c r="F632"/>
      <c r="G632"/>
      <c r="H632"/>
      <c r="I632"/>
      <c r="J632"/>
      <c r="K632"/>
      <c r="L632"/>
      <c r="M632"/>
      <c r="N632" s="20"/>
      <c r="P632" s="37"/>
      <c r="Q632" s="38"/>
      <c r="R632" s="38"/>
      <c r="S632" s="38"/>
      <c r="T632" s="38"/>
      <c r="U632" s="39"/>
      <c r="V632" s="39"/>
      <c r="AD632" s="37"/>
      <c r="AE632" s="37"/>
      <c r="AF632" s="37"/>
      <c r="AG632" s="37"/>
    </row>
    <row r="633" spans="2:33" x14ac:dyDescent="0.35">
      <c r="B633" s="17"/>
      <c r="C633" s="18"/>
      <c r="D633" s="19"/>
      <c r="E633" s="18"/>
      <c r="F633"/>
      <c r="G633"/>
      <c r="H633"/>
      <c r="I633"/>
      <c r="J633"/>
      <c r="K633"/>
      <c r="L633"/>
      <c r="M633"/>
      <c r="N633" s="20"/>
      <c r="P633" s="37"/>
      <c r="Q633" s="38"/>
      <c r="R633" s="38"/>
      <c r="S633" s="38"/>
      <c r="T633" s="38"/>
      <c r="U633" s="39"/>
      <c r="V633" s="39"/>
      <c r="AD633" s="37"/>
      <c r="AE633" s="37"/>
      <c r="AF633" s="37"/>
      <c r="AG633" s="37"/>
    </row>
    <row r="634" spans="2:33" x14ac:dyDescent="0.35">
      <c r="B634" s="17"/>
      <c r="C634" s="18"/>
      <c r="D634" s="19"/>
      <c r="E634" s="18"/>
      <c r="F634"/>
      <c r="G634"/>
      <c r="H634"/>
      <c r="I634"/>
      <c r="J634"/>
      <c r="K634"/>
      <c r="L634"/>
      <c r="M634"/>
      <c r="N634" s="20"/>
      <c r="P634" s="37"/>
      <c r="Q634" s="38"/>
      <c r="R634" s="38"/>
      <c r="S634" s="38"/>
      <c r="T634" s="38"/>
      <c r="U634" s="39"/>
      <c r="V634" s="39"/>
      <c r="AD634" s="37"/>
      <c r="AE634" s="37"/>
      <c r="AF634" s="37"/>
      <c r="AG634" s="37"/>
    </row>
    <row r="635" spans="2:33" x14ac:dyDescent="0.35">
      <c r="B635" s="17"/>
      <c r="C635" s="18"/>
      <c r="D635" s="19"/>
      <c r="E635" s="18"/>
      <c r="F635"/>
      <c r="G635"/>
      <c r="H635"/>
      <c r="I635"/>
      <c r="J635"/>
      <c r="K635"/>
      <c r="L635"/>
      <c r="M635"/>
      <c r="N635" s="20"/>
      <c r="P635" s="37"/>
      <c r="Q635" s="38"/>
      <c r="R635" s="38"/>
      <c r="S635" s="38"/>
      <c r="T635" s="38"/>
      <c r="U635" s="39"/>
      <c r="V635" s="39"/>
      <c r="AD635" s="37"/>
      <c r="AE635" s="37"/>
      <c r="AF635" s="37"/>
      <c r="AG635" s="37"/>
    </row>
    <row r="636" spans="2:33" x14ac:dyDescent="0.35">
      <c r="B636" s="17"/>
      <c r="C636" s="18"/>
      <c r="D636" s="19"/>
      <c r="E636" s="18"/>
      <c r="F636"/>
      <c r="G636"/>
      <c r="H636"/>
      <c r="I636"/>
      <c r="J636"/>
      <c r="K636"/>
      <c r="L636"/>
      <c r="M636"/>
      <c r="N636" s="20"/>
      <c r="P636" s="37"/>
      <c r="Q636" s="38"/>
      <c r="R636" s="38"/>
      <c r="S636" s="38"/>
      <c r="T636" s="38"/>
      <c r="U636" s="39"/>
      <c r="V636" s="39"/>
      <c r="AD636" s="37"/>
      <c r="AE636" s="37"/>
      <c r="AF636" s="37"/>
      <c r="AG636" s="37"/>
    </row>
    <row r="637" spans="2:33" x14ac:dyDescent="0.35">
      <c r="B637" s="17"/>
      <c r="C637" s="18"/>
      <c r="D637" s="19"/>
      <c r="E637" s="18"/>
      <c r="F637"/>
      <c r="G637"/>
      <c r="H637"/>
      <c r="I637"/>
      <c r="J637"/>
      <c r="K637"/>
      <c r="L637"/>
      <c r="M637"/>
      <c r="N637" s="20"/>
      <c r="P637" s="37"/>
      <c r="Q637" s="38"/>
      <c r="R637" s="38"/>
      <c r="S637" s="38"/>
      <c r="T637" s="38"/>
      <c r="U637" s="39"/>
      <c r="V637" s="39"/>
      <c r="AD637" s="37"/>
      <c r="AE637" s="37"/>
      <c r="AF637" s="37"/>
      <c r="AG637" s="37"/>
    </row>
    <row r="638" spans="2:33" x14ac:dyDescent="0.35">
      <c r="B638" s="17"/>
      <c r="C638" s="18"/>
      <c r="D638" s="19"/>
      <c r="E638" s="18"/>
      <c r="F638"/>
      <c r="G638"/>
      <c r="H638"/>
      <c r="I638"/>
      <c r="J638"/>
      <c r="K638"/>
      <c r="L638"/>
      <c r="M638"/>
      <c r="N638" s="20"/>
      <c r="P638" s="37"/>
      <c r="Q638" s="38"/>
      <c r="R638" s="38"/>
      <c r="S638" s="38"/>
      <c r="T638" s="38"/>
      <c r="U638" s="39"/>
      <c r="V638" s="39"/>
      <c r="AD638" s="37"/>
      <c r="AE638" s="37"/>
      <c r="AF638" s="37"/>
      <c r="AG638" s="37"/>
    </row>
    <row r="639" spans="2:33" x14ac:dyDescent="0.35">
      <c r="B639" s="17"/>
      <c r="C639" s="18"/>
      <c r="D639" s="19"/>
      <c r="E639" s="18"/>
      <c r="F639"/>
      <c r="G639"/>
      <c r="H639"/>
      <c r="I639"/>
      <c r="J639"/>
      <c r="K639"/>
      <c r="L639"/>
      <c r="M639"/>
      <c r="N639" s="20"/>
      <c r="P639" s="37"/>
      <c r="Q639" s="38"/>
      <c r="R639" s="38"/>
      <c r="S639" s="38"/>
      <c r="T639" s="38"/>
      <c r="U639" s="39"/>
      <c r="V639" s="39"/>
      <c r="AD639" s="37"/>
      <c r="AE639" s="37"/>
      <c r="AF639" s="37"/>
      <c r="AG639" s="37"/>
    </row>
    <row r="640" spans="2:33" x14ac:dyDescent="0.35">
      <c r="B640" s="17"/>
      <c r="C640" s="18"/>
      <c r="D640" s="19"/>
      <c r="E640" s="18"/>
      <c r="F640"/>
      <c r="G640"/>
      <c r="H640"/>
      <c r="I640"/>
      <c r="J640"/>
      <c r="K640"/>
      <c r="L640"/>
      <c r="M640"/>
      <c r="N640" s="20"/>
      <c r="P640" s="37"/>
      <c r="Q640" s="38"/>
      <c r="R640" s="38"/>
      <c r="S640" s="38"/>
      <c r="T640" s="38"/>
      <c r="U640" s="39"/>
      <c r="V640" s="39"/>
      <c r="AD640" s="37"/>
      <c r="AE640" s="37"/>
      <c r="AF640" s="37"/>
      <c r="AG640" s="37"/>
    </row>
    <row r="641" spans="2:33" x14ac:dyDescent="0.35">
      <c r="B641" s="17"/>
      <c r="C641" s="18"/>
      <c r="D641" s="19"/>
      <c r="E641" s="18"/>
      <c r="F641"/>
      <c r="G641"/>
      <c r="H641"/>
      <c r="I641"/>
      <c r="J641"/>
      <c r="K641"/>
      <c r="L641"/>
      <c r="M641"/>
      <c r="N641" s="20"/>
      <c r="P641" s="37"/>
      <c r="Q641" s="38"/>
      <c r="R641" s="38"/>
      <c r="S641" s="38"/>
      <c r="T641" s="38"/>
      <c r="U641" s="39"/>
      <c r="V641" s="39"/>
      <c r="AD641" s="37"/>
      <c r="AE641" s="37"/>
      <c r="AF641" s="37"/>
      <c r="AG641" s="37"/>
    </row>
    <row r="642" spans="2:33" x14ac:dyDescent="0.35">
      <c r="B642" s="17"/>
      <c r="C642" s="18"/>
      <c r="D642" s="19"/>
      <c r="E642" s="18"/>
      <c r="F642"/>
      <c r="G642"/>
      <c r="H642"/>
      <c r="I642"/>
      <c r="J642"/>
      <c r="K642"/>
      <c r="L642"/>
      <c r="M642"/>
      <c r="N642" s="20"/>
      <c r="P642" s="37"/>
      <c r="Q642" s="38"/>
      <c r="R642" s="38"/>
      <c r="S642" s="38"/>
      <c r="T642" s="38"/>
      <c r="U642" s="39"/>
      <c r="V642" s="39"/>
      <c r="AD642" s="37"/>
      <c r="AE642" s="37"/>
      <c r="AF642" s="37"/>
      <c r="AG642" s="37"/>
    </row>
    <row r="643" spans="2:33" x14ac:dyDescent="0.35">
      <c r="B643" s="17"/>
      <c r="C643" s="18"/>
      <c r="D643" s="19"/>
      <c r="E643" s="18"/>
      <c r="F643"/>
      <c r="G643"/>
      <c r="H643"/>
      <c r="I643"/>
      <c r="J643"/>
      <c r="K643"/>
      <c r="L643"/>
      <c r="M643"/>
      <c r="N643" s="20"/>
      <c r="P643" s="37"/>
      <c r="Q643" s="38"/>
      <c r="R643" s="38"/>
      <c r="S643" s="38"/>
      <c r="T643" s="38"/>
      <c r="U643" s="39"/>
      <c r="V643" s="39"/>
      <c r="AD643" s="37"/>
      <c r="AE643" s="37"/>
      <c r="AF643" s="37"/>
      <c r="AG643" s="37"/>
    </row>
    <row r="644" spans="2:33" x14ac:dyDescent="0.35">
      <c r="B644" s="17"/>
      <c r="C644" s="18"/>
      <c r="D644" s="19"/>
      <c r="E644" s="18"/>
      <c r="F644"/>
      <c r="G644"/>
      <c r="H644"/>
      <c r="I644"/>
      <c r="J644"/>
      <c r="K644"/>
      <c r="L644"/>
      <c r="M644"/>
      <c r="N644" s="20"/>
      <c r="P644" s="37"/>
      <c r="Q644" s="38"/>
      <c r="R644" s="38"/>
      <c r="S644" s="38"/>
      <c r="T644" s="38"/>
      <c r="U644" s="39"/>
      <c r="V644" s="39"/>
      <c r="AD644" s="37"/>
      <c r="AE644" s="37"/>
      <c r="AF644" s="37"/>
      <c r="AG644" s="37"/>
    </row>
    <row r="645" spans="2:33" x14ac:dyDescent="0.35">
      <c r="B645" s="17"/>
      <c r="C645" s="18"/>
      <c r="D645" s="19"/>
      <c r="E645" s="18"/>
      <c r="F645"/>
      <c r="G645"/>
      <c r="H645"/>
      <c r="I645"/>
      <c r="J645"/>
      <c r="K645"/>
      <c r="L645"/>
      <c r="M645"/>
      <c r="N645" s="20"/>
      <c r="P645" s="37"/>
      <c r="Q645" s="38"/>
      <c r="R645" s="38"/>
      <c r="S645" s="38"/>
      <c r="T645" s="38"/>
      <c r="U645" s="39"/>
      <c r="V645" s="39"/>
      <c r="AD645" s="37"/>
      <c r="AE645" s="37"/>
      <c r="AF645" s="37"/>
      <c r="AG645" s="37"/>
    </row>
    <row r="646" spans="2:33" x14ac:dyDescent="0.35">
      <c r="B646" s="17"/>
      <c r="C646" s="18"/>
      <c r="D646" s="19"/>
      <c r="E646" s="18"/>
      <c r="F646"/>
      <c r="G646"/>
      <c r="H646"/>
      <c r="I646"/>
      <c r="J646"/>
      <c r="K646"/>
      <c r="L646"/>
      <c r="M646"/>
      <c r="N646" s="20"/>
      <c r="P646" s="37"/>
      <c r="Q646" s="38"/>
      <c r="R646" s="38"/>
      <c r="S646" s="38"/>
      <c r="T646" s="38"/>
      <c r="U646" s="39"/>
      <c r="V646" s="39"/>
      <c r="AD646" s="37"/>
      <c r="AE646" s="37"/>
      <c r="AF646" s="37"/>
      <c r="AG646" s="37"/>
    </row>
    <row r="647" spans="2:33" x14ac:dyDescent="0.35">
      <c r="B647" s="17"/>
      <c r="C647" s="18"/>
      <c r="D647" s="19"/>
      <c r="E647" s="18"/>
      <c r="F647"/>
      <c r="G647"/>
      <c r="H647"/>
      <c r="I647"/>
      <c r="J647"/>
      <c r="K647"/>
      <c r="L647"/>
      <c r="M647"/>
      <c r="N647" s="20"/>
      <c r="P647" s="37"/>
      <c r="Q647" s="38"/>
      <c r="R647" s="38"/>
      <c r="S647" s="38"/>
      <c r="T647" s="38"/>
      <c r="U647" s="39"/>
      <c r="V647" s="39"/>
      <c r="AD647" s="37"/>
      <c r="AE647" s="37"/>
      <c r="AF647" s="37"/>
      <c r="AG647" s="37"/>
    </row>
    <row r="648" spans="2:33" x14ac:dyDescent="0.35">
      <c r="B648" s="17"/>
      <c r="C648" s="18"/>
      <c r="D648" s="19"/>
      <c r="E648" s="18"/>
      <c r="F648"/>
      <c r="G648"/>
      <c r="H648"/>
      <c r="I648"/>
      <c r="J648"/>
      <c r="K648"/>
      <c r="L648"/>
      <c r="M648"/>
      <c r="N648" s="20"/>
      <c r="P648" s="37"/>
      <c r="Q648" s="38"/>
      <c r="R648" s="38"/>
      <c r="S648" s="38"/>
      <c r="T648" s="38"/>
      <c r="U648" s="39"/>
      <c r="V648" s="39"/>
      <c r="AD648" s="37"/>
      <c r="AE648" s="37"/>
      <c r="AF648" s="37"/>
      <c r="AG648" s="37"/>
    </row>
    <row r="649" spans="2:33" x14ac:dyDescent="0.35">
      <c r="B649" s="17"/>
      <c r="C649" s="18"/>
      <c r="D649" s="19"/>
      <c r="E649" s="18"/>
      <c r="F649"/>
      <c r="G649"/>
      <c r="H649"/>
      <c r="I649"/>
      <c r="J649"/>
      <c r="K649"/>
      <c r="L649"/>
      <c r="M649"/>
      <c r="N649" s="20"/>
      <c r="P649" s="37"/>
      <c r="Q649" s="38"/>
      <c r="R649" s="38"/>
      <c r="S649" s="38"/>
      <c r="T649" s="38"/>
      <c r="U649" s="39"/>
      <c r="V649" s="39"/>
      <c r="AD649" s="37"/>
      <c r="AE649" s="37"/>
      <c r="AF649" s="37"/>
      <c r="AG649" s="37"/>
    </row>
    <row r="650" spans="2:33" x14ac:dyDescent="0.35">
      <c r="B650" s="17"/>
      <c r="C650" s="18"/>
      <c r="D650" s="19"/>
      <c r="E650" s="18"/>
      <c r="F650"/>
      <c r="G650"/>
      <c r="H650"/>
      <c r="I650"/>
      <c r="J650"/>
      <c r="K650"/>
      <c r="L650"/>
      <c r="M650"/>
      <c r="N650" s="20"/>
      <c r="P650" s="37"/>
      <c r="Q650" s="38"/>
      <c r="R650" s="38"/>
      <c r="S650" s="38"/>
      <c r="T650" s="38"/>
      <c r="U650" s="39"/>
      <c r="V650" s="39"/>
      <c r="AD650" s="37"/>
      <c r="AE650" s="37"/>
      <c r="AF650" s="37"/>
      <c r="AG650" s="37"/>
    </row>
    <row r="651" spans="2:33" x14ac:dyDescent="0.35">
      <c r="B651" s="17"/>
      <c r="C651" s="18"/>
      <c r="D651" s="19"/>
      <c r="E651" s="18"/>
      <c r="F651"/>
      <c r="G651"/>
      <c r="H651"/>
      <c r="I651"/>
      <c r="J651"/>
      <c r="K651"/>
      <c r="L651"/>
      <c r="M651"/>
      <c r="N651" s="20"/>
      <c r="P651" s="37"/>
      <c r="Q651" s="38"/>
      <c r="R651" s="38"/>
      <c r="S651" s="38"/>
      <c r="T651" s="38"/>
      <c r="U651" s="39"/>
      <c r="V651" s="39"/>
      <c r="AD651" s="37"/>
      <c r="AE651" s="37"/>
      <c r="AF651" s="37"/>
      <c r="AG651" s="37"/>
    </row>
    <row r="652" spans="2:33" x14ac:dyDescent="0.35">
      <c r="B652" s="17"/>
      <c r="C652" s="18"/>
      <c r="D652" s="19"/>
      <c r="E652" s="18"/>
      <c r="F652"/>
      <c r="G652"/>
      <c r="H652"/>
      <c r="I652"/>
      <c r="J652"/>
      <c r="K652"/>
      <c r="L652"/>
      <c r="M652"/>
      <c r="N652" s="20"/>
      <c r="P652" s="37"/>
      <c r="Q652" s="38"/>
      <c r="R652" s="38"/>
      <c r="S652" s="38"/>
      <c r="T652" s="38"/>
      <c r="U652" s="39"/>
      <c r="V652" s="39"/>
      <c r="AD652" s="37"/>
      <c r="AE652" s="37"/>
      <c r="AF652" s="37"/>
      <c r="AG652" s="37"/>
    </row>
    <row r="653" spans="2:33" x14ac:dyDescent="0.35">
      <c r="B653" s="17"/>
      <c r="C653" s="18"/>
      <c r="D653" s="19"/>
      <c r="E653" s="18"/>
      <c r="F653"/>
      <c r="G653"/>
      <c r="H653"/>
      <c r="I653"/>
      <c r="J653"/>
      <c r="K653"/>
      <c r="L653"/>
      <c r="M653"/>
      <c r="N653" s="20"/>
      <c r="P653" s="37"/>
      <c r="Q653" s="38"/>
      <c r="R653" s="38"/>
      <c r="S653" s="38"/>
      <c r="T653" s="38"/>
      <c r="U653" s="39"/>
      <c r="V653" s="39"/>
      <c r="AD653" s="37"/>
      <c r="AE653" s="37"/>
      <c r="AF653" s="37"/>
      <c r="AG653" s="37"/>
    </row>
    <row r="654" spans="2:33" x14ac:dyDescent="0.35">
      <c r="B654" s="17"/>
      <c r="C654" s="18"/>
      <c r="D654" s="19"/>
      <c r="E654" s="18"/>
      <c r="F654"/>
      <c r="G654"/>
      <c r="H654"/>
      <c r="I654"/>
      <c r="J654"/>
      <c r="K654"/>
      <c r="L654"/>
      <c r="M654"/>
      <c r="N654" s="20"/>
      <c r="P654" s="37"/>
      <c r="Q654" s="38"/>
      <c r="R654" s="38"/>
      <c r="S654" s="38"/>
      <c r="T654" s="38"/>
      <c r="U654" s="39"/>
      <c r="V654" s="39"/>
      <c r="AD654" s="37"/>
      <c r="AE654" s="37"/>
      <c r="AF654" s="37"/>
      <c r="AG654" s="37"/>
    </row>
    <row r="655" spans="2:33" x14ac:dyDescent="0.35">
      <c r="B655" s="17"/>
      <c r="C655" s="18"/>
      <c r="D655" s="19"/>
      <c r="E655" s="18"/>
      <c r="F655"/>
      <c r="G655"/>
      <c r="H655"/>
      <c r="I655"/>
      <c r="J655"/>
      <c r="K655"/>
      <c r="L655"/>
      <c r="M655"/>
      <c r="N655" s="20"/>
      <c r="P655" s="37"/>
      <c r="Q655" s="38"/>
      <c r="R655" s="38"/>
      <c r="S655" s="38"/>
      <c r="T655" s="38"/>
      <c r="U655" s="39"/>
      <c r="V655" s="39"/>
      <c r="AD655" s="37"/>
      <c r="AE655" s="37"/>
      <c r="AF655" s="37"/>
      <c r="AG655" s="37"/>
    </row>
    <row r="656" spans="2:33" x14ac:dyDescent="0.35">
      <c r="B656" s="17"/>
      <c r="C656" s="18"/>
      <c r="D656" s="19"/>
      <c r="E656" s="18"/>
      <c r="F656"/>
      <c r="G656"/>
      <c r="H656"/>
      <c r="I656"/>
      <c r="J656"/>
      <c r="K656"/>
      <c r="L656"/>
      <c r="M656"/>
      <c r="N656" s="20"/>
      <c r="P656" s="37"/>
      <c r="Q656" s="38"/>
      <c r="R656" s="38"/>
      <c r="S656" s="38"/>
      <c r="T656" s="38"/>
      <c r="U656" s="39"/>
      <c r="V656" s="39"/>
      <c r="AD656" s="37"/>
      <c r="AE656" s="37"/>
      <c r="AF656" s="37"/>
      <c r="AG656" s="37"/>
    </row>
    <row r="657" spans="2:33" x14ac:dyDescent="0.35">
      <c r="B657" s="17"/>
      <c r="C657" s="18"/>
      <c r="D657" s="19"/>
      <c r="E657" s="18"/>
      <c r="F657"/>
      <c r="G657"/>
      <c r="H657"/>
      <c r="I657"/>
      <c r="J657"/>
      <c r="K657"/>
      <c r="L657"/>
      <c r="M657"/>
      <c r="N657" s="20"/>
      <c r="P657" s="37"/>
      <c r="Q657" s="38"/>
      <c r="R657" s="38"/>
      <c r="S657" s="38"/>
      <c r="T657" s="38"/>
      <c r="U657" s="39"/>
      <c r="V657" s="39"/>
      <c r="AD657" s="37"/>
      <c r="AE657" s="37"/>
      <c r="AF657" s="37"/>
      <c r="AG657" s="37"/>
    </row>
    <row r="658" spans="2:33" x14ac:dyDescent="0.35">
      <c r="B658" s="17"/>
      <c r="C658" s="18"/>
      <c r="D658" s="19"/>
      <c r="E658" s="18"/>
      <c r="F658"/>
      <c r="G658"/>
      <c r="H658"/>
      <c r="I658"/>
      <c r="J658"/>
      <c r="K658"/>
      <c r="L658"/>
      <c r="M658"/>
      <c r="N658" s="20"/>
      <c r="P658" s="37"/>
      <c r="Q658" s="38"/>
      <c r="R658" s="38"/>
      <c r="S658" s="38"/>
      <c r="T658" s="38"/>
      <c r="U658" s="39"/>
      <c r="V658" s="39"/>
      <c r="AD658" s="37"/>
      <c r="AE658" s="37"/>
      <c r="AF658" s="37"/>
      <c r="AG658" s="37"/>
    </row>
    <row r="659" spans="2:33" x14ac:dyDescent="0.35">
      <c r="B659" s="17"/>
      <c r="C659" s="18"/>
      <c r="D659" s="19"/>
      <c r="E659" s="18"/>
      <c r="F659"/>
      <c r="G659"/>
      <c r="H659"/>
      <c r="I659"/>
      <c r="J659"/>
      <c r="K659"/>
      <c r="L659"/>
      <c r="M659"/>
      <c r="N659" s="20"/>
      <c r="P659" s="37"/>
      <c r="Q659" s="38"/>
      <c r="R659" s="38"/>
      <c r="S659" s="38"/>
      <c r="T659" s="38"/>
      <c r="U659" s="39"/>
      <c r="V659" s="39"/>
      <c r="AD659" s="37"/>
      <c r="AE659" s="37"/>
      <c r="AF659" s="37"/>
      <c r="AG659" s="37"/>
    </row>
    <row r="660" spans="2:33" x14ac:dyDescent="0.35">
      <c r="B660" s="17"/>
      <c r="C660" s="18"/>
      <c r="D660" s="19"/>
      <c r="E660" s="18"/>
      <c r="F660"/>
      <c r="G660"/>
      <c r="H660"/>
      <c r="I660"/>
      <c r="J660"/>
      <c r="K660"/>
      <c r="L660"/>
      <c r="M660"/>
      <c r="N660" s="20"/>
      <c r="P660" s="37"/>
      <c r="Q660" s="38"/>
      <c r="R660" s="38"/>
      <c r="S660" s="38"/>
      <c r="T660" s="38"/>
      <c r="U660" s="39"/>
      <c r="V660" s="39"/>
      <c r="AD660" s="37"/>
      <c r="AE660" s="37"/>
      <c r="AF660" s="37"/>
      <c r="AG660" s="37"/>
    </row>
    <row r="661" spans="2:33" x14ac:dyDescent="0.35">
      <c r="B661" s="17"/>
      <c r="C661" s="18"/>
      <c r="D661" s="19"/>
      <c r="E661" s="18"/>
      <c r="F661"/>
      <c r="G661"/>
      <c r="H661"/>
      <c r="I661"/>
      <c r="J661"/>
      <c r="K661"/>
      <c r="L661"/>
      <c r="M661"/>
      <c r="N661" s="20"/>
      <c r="P661" s="37"/>
      <c r="Q661" s="38"/>
      <c r="R661" s="38"/>
      <c r="S661" s="38"/>
      <c r="T661" s="38"/>
      <c r="U661" s="39"/>
      <c r="V661" s="39"/>
      <c r="AD661" s="37"/>
      <c r="AE661" s="37"/>
      <c r="AF661" s="37"/>
      <c r="AG661" s="37"/>
    </row>
    <row r="662" spans="2:33" x14ac:dyDescent="0.35">
      <c r="B662" s="17"/>
      <c r="C662" s="18"/>
      <c r="D662" s="19"/>
      <c r="E662" s="18"/>
      <c r="F662"/>
      <c r="G662"/>
      <c r="H662"/>
      <c r="I662"/>
      <c r="J662"/>
      <c r="K662"/>
      <c r="L662"/>
      <c r="M662"/>
      <c r="N662" s="20"/>
      <c r="P662" s="37"/>
      <c r="Q662" s="38"/>
      <c r="R662" s="38"/>
      <c r="S662" s="38"/>
      <c r="T662" s="38"/>
      <c r="U662" s="39"/>
      <c r="V662" s="39"/>
      <c r="AD662" s="37"/>
      <c r="AE662" s="37"/>
      <c r="AF662" s="37"/>
      <c r="AG662" s="37"/>
    </row>
    <row r="663" spans="2:33" x14ac:dyDescent="0.35">
      <c r="B663" s="17"/>
      <c r="C663" s="18"/>
      <c r="D663" s="19"/>
      <c r="E663" s="18"/>
      <c r="F663"/>
      <c r="G663"/>
      <c r="H663"/>
      <c r="I663"/>
      <c r="J663"/>
      <c r="K663"/>
      <c r="L663"/>
      <c r="M663"/>
      <c r="N663" s="20"/>
      <c r="P663" s="37"/>
      <c r="Q663" s="38"/>
      <c r="R663" s="38"/>
      <c r="S663" s="38"/>
      <c r="T663" s="38"/>
      <c r="U663" s="39"/>
      <c r="V663" s="39"/>
      <c r="AD663" s="37"/>
      <c r="AE663" s="37"/>
      <c r="AF663" s="37"/>
      <c r="AG663" s="37"/>
    </row>
    <row r="664" spans="2:33" x14ac:dyDescent="0.35">
      <c r="B664" s="17"/>
      <c r="C664" s="18"/>
      <c r="D664" s="19"/>
      <c r="E664" s="18"/>
      <c r="F664"/>
      <c r="G664"/>
      <c r="H664"/>
      <c r="I664"/>
      <c r="J664"/>
      <c r="K664"/>
      <c r="L664"/>
      <c r="M664"/>
      <c r="N664" s="20"/>
      <c r="P664" s="37"/>
      <c r="Q664" s="38"/>
      <c r="R664" s="38"/>
      <c r="S664" s="38"/>
      <c r="T664" s="38"/>
      <c r="U664" s="39"/>
      <c r="V664" s="39"/>
      <c r="AD664" s="37"/>
      <c r="AE664" s="37"/>
      <c r="AF664" s="37"/>
      <c r="AG664" s="37"/>
    </row>
    <row r="665" spans="2:33" x14ac:dyDescent="0.35">
      <c r="B665" s="17"/>
      <c r="C665" s="18"/>
      <c r="D665" s="19"/>
      <c r="E665" s="18"/>
      <c r="F665"/>
      <c r="G665"/>
      <c r="H665"/>
      <c r="I665"/>
      <c r="J665"/>
      <c r="K665"/>
      <c r="L665"/>
      <c r="M665"/>
      <c r="N665" s="20"/>
      <c r="P665" s="37"/>
      <c r="Q665" s="38"/>
      <c r="R665" s="38"/>
      <c r="S665" s="38"/>
      <c r="T665" s="38"/>
      <c r="U665" s="39"/>
      <c r="V665" s="39"/>
      <c r="AD665" s="37"/>
      <c r="AE665" s="37"/>
      <c r="AF665" s="37"/>
      <c r="AG665" s="37"/>
    </row>
    <row r="666" spans="2:33" x14ac:dyDescent="0.35">
      <c r="B666" s="17"/>
      <c r="C666" s="18"/>
      <c r="D666" s="19"/>
      <c r="E666" s="18"/>
      <c r="F666"/>
      <c r="G666"/>
      <c r="H666"/>
      <c r="I666"/>
      <c r="J666"/>
      <c r="K666"/>
      <c r="L666"/>
      <c r="M666"/>
      <c r="N666" s="20"/>
      <c r="P666" s="37"/>
      <c r="Q666" s="38"/>
      <c r="R666" s="38"/>
      <c r="S666" s="38"/>
      <c r="T666" s="38"/>
      <c r="U666" s="39"/>
      <c r="V666" s="39"/>
      <c r="AD666" s="37"/>
      <c r="AE666" s="37"/>
      <c r="AF666" s="37"/>
      <c r="AG666" s="37"/>
    </row>
    <row r="667" spans="2:33" x14ac:dyDescent="0.35">
      <c r="B667" s="17"/>
      <c r="C667" s="18"/>
      <c r="D667" s="19"/>
      <c r="E667" s="18"/>
      <c r="F667"/>
      <c r="G667"/>
      <c r="H667"/>
      <c r="I667"/>
      <c r="J667"/>
      <c r="K667"/>
      <c r="L667"/>
      <c r="M667"/>
      <c r="N667" s="20"/>
      <c r="P667" s="37"/>
      <c r="Q667" s="38"/>
      <c r="R667" s="38"/>
      <c r="S667" s="38"/>
      <c r="T667" s="38"/>
      <c r="U667" s="39"/>
      <c r="V667" s="39"/>
      <c r="AD667" s="37"/>
      <c r="AE667" s="37"/>
      <c r="AF667" s="37"/>
      <c r="AG667" s="37"/>
    </row>
    <row r="668" spans="2:33" x14ac:dyDescent="0.35">
      <c r="B668" s="17"/>
      <c r="C668" s="18"/>
      <c r="D668" s="19"/>
      <c r="E668" s="18"/>
      <c r="F668"/>
      <c r="G668"/>
      <c r="H668"/>
      <c r="I668"/>
      <c r="J668"/>
      <c r="K668"/>
      <c r="L668"/>
      <c r="M668"/>
      <c r="N668" s="20"/>
      <c r="P668" s="37"/>
      <c r="Q668" s="38"/>
      <c r="R668" s="38"/>
      <c r="S668" s="38"/>
      <c r="T668" s="38"/>
      <c r="U668" s="39"/>
      <c r="V668" s="39"/>
      <c r="AD668" s="37"/>
      <c r="AE668" s="37"/>
      <c r="AF668" s="37"/>
      <c r="AG668" s="37"/>
    </row>
    <row r="669" spans="2:33" x14ac:dyDescent="0.35">
      <c r="B669" s="17"/>
      <c r="C669" s="18"/>
      <c r="D669" s="19"/>
      <c r="E669" s="18"/>
      <c r="F669"/>
      <c r="G669"/>
      <c r="H669"/>
      <c r="I669"/>
      <c r="J669"/>
      <c r="K669"/>
      <c r="L669"/>
      <c r="M669"/>
      <c r="N669" s="20"/>
      <c r="P669" s="37"/>
      <c r="Q669" s="38"/>
      <c r="R669" s="38"/>
      <c r="S669" s="38"/>
      <c r="T669" s="38"/>
      <c r="U669" s="39"/>
      <c r="V669" s="39"/>
      <c r="AD669" s="37"/>
      <c r="AE669" s="37"/>
      <c r="AF669" s="37"/>
      <c r="AG669" s="37"/>
    </row>
    <row r="670" spans="2:33" x14ac:dyDescent="0.35">
      <c r="B670" s="17"/>
      <c r="C670" s="18"/>
      <c r="D670" s="19"/>
      <c r="E670" s="18"/>
      <c r="F670"/>
      <c r="G670"/>
      <c r="H670"/>
      <c r="I670"/>
      <c r="J670"/>
      <c r="K670"/>
      <c r="L670"/>
      <c r="M670"/>
      <c r="N670" s="20"/>
      <c r="P670" s="37"/>
      <c r="Q670" s="38"/>
      <c r="R670" s="38"/>
      <c r="S670" s="38"/>
      <c r="T670" s="38"/>
      <c r="U670" s="39"/>
      <c r="V670" s="39"/>
      <c r="AD670" s="37"/>
      <c r="AE670" s="37"/>
      <c r="AF670" s="37"/>
      <c r="AG670" s="37"/>
    </row>
    <row r="671" spans="2:33" x14ac:dyDescent="0.35">
      <c r="B671" s="17"/>
      <c r="C671" s="18"/>
      <c r="D671" s="19"/>
      <c r="E671" s="18"/>
      <c r="F671"/>
      <c r="G671"/>
      <c r="H671"/>
      <c r="I671"/>
      <c r="J671"/>
      <c r="K671"/>
      <c r="L671"/>
      <c r="M671"/>
      <c r="N671" s="20"/>
      <c r="P671" s="37"/>
      <c r="Q671" s="38"/>
      <c r="R671" s="38"/>
      <c r="S671" s="38"/>
      <c r="T671" s="38"/>
      <c r="U671" s="39"/>
      <c r="V671" s="39"/>
      <c r="AD671" s="37"/>
      <c r="AE671" s="37"/>
      <c r="AF671" s="37"/>
      <c r="AG671" s="37"/>
    </row>
    <row r="672" spans="2:33" x14ac:dyDescent="0.35">
      <c r="B672" s="17"/>
      <c r="C672" s="18"/>
      <c r="D672" s="19"/>
      <c r="E672" s="18"/>
      <c r="F672"/>
      <c r="G672"/>
      <c r="H672"/>
      <c r="I672"/>
      <c r="J672"/>
      <c r="K672"/>
      <c r="L672"/>
      <c r="M672"/>
      <c r="N672" s="20"/>
      <c r="P672" s="37"/>
      <c r="Q672" s="38"/>
      <c r="R672" s="38"/>
      <c r="S672" s="38"/>
      <c r="T672" s="38"/>
      <c r="U672" s="39"/>
      <c r="V672" s="39"/>
      <c r="AD672" s="37"/>
      <c r="AE672" s="37"/>
      <c r="AF672" s="37"/>
      <c r="AG672" s="37"/>
    </row>
    <row r="673" spans="2:33" x14ac:dyDescent="0.35">
      <c r="B673" s="17"/>
      <c r="C673" s="18"/>
      <c r="D673" s="19"/>
      <c r="E673" s="18"/>
      <c r="F673"/>
      <c r="G673"/>
      <c r="H673"/>
      <c r="I673"/>
      <c r="J673"/>
      <c r="K673"/>
      <c r="L673"/>
      <c r="M673"/>
      <c r="N673" s="20"/>
      <c r="P673" s="37"/>
      <c r="Q673" s="38"/>
      <c r="R673" s="38"/>
      <c r="S673" s="38"/>
      <c r="T673" s="38"/>
      <c r="U673" s="39"/>
      <c r="V673" s="39"/>
      <c r="AD673" s="37"/>
      <c r="AE673" s="37"/>
      <c r="AF673" s="37"/>
      <c r="AG673" s="37"/>
    </row>
    <row r="674" spans="2:33" x14ac:dyDescent="0.35">
      <c r="B674" s="17"/>
      <c r="C674" s="18"/>
      <c r="D674" s="19"/>
      <c r="E674" s="18"/>
      <c r="F674"/>
      <c r="G674"/>
      <c r="H674"/>
      <c r="I674"/>
      <c r="J674"/>
      <c r="K674"/>
      <c r="L674"/>
      <c r="M674"/>
      <c r="N674" s="20"/>
      <c r="P674" s="37"/>
      <c r="Q674" s="38"/>
      <c r="R674" s="38"/>
      <c r="S674" s="38"/>
      <c r="T674" s="38"/>
      <c r="U674" s="39"/>
      <c r="V674" s="39"/>
      <c r="AD674" s="37"/>
      <c r="AE674" s="37"/>
      <c r="AF674" s="37"/>
      <c r="AG674" s="37"/>
    </row>
    <row r="675" spans="2:33" x14ac:dyDescent="0.35">
      <c r="B675" s="17"/>
      <c r="C675" s="18"/>
      <c r="D675" s="19"/>
      <c r="E675" s="18"/>
      <c r="F675"/>
      <c r="G675"/>
      <c r="H675"/>
      <c r="I675"/>
      <c r="J675"/>
      <c r="K675"/>
      <c r="L675"/>
      <c r="M675"/>
      <c r="N675" s="20"/>
      <c r="P675" s="37"/>
      <c r="Q675" s="38"/>
      <c r="R675" s="38"/>
      <c r="S675" s="38"/>
      <c r="T675" s="38"/>
      <c r="U675" s="39"/>
      <c r="V675" s="39"/>
      <c r="AD675" s="37"/>
      <c r="AE675" s="37"/>
      <c r="AF675" s="37"/>
      <c r="AG675" s="37"/>
    </row>
    <row r="676" spans="2:33" x14ac:dyDescent="0.35">
      <c r="B676" s="17"/>
      <c r="C676" s="18"/>
      <c r="D676" s="19"/>
      <c r="E676" s="18"/>
      <c r="F676"/>
      <c r="G676"/>
      <c r="H676"/>
      <c r="I676"/>
      <c r="J676"/>
      <c r="K676"/>
      <c r="L676"/>
      <c r="M676"/>
      <c r="N676" s="20"/>
      <c r="P676" s="37"/>
      <c r="Q676" s="38"/>
      <c r="R676" s="38"/>
      <c r="S676" s="38"/>
      <c r="T676" s="38"/>
      <c r="U676" s="39"/>
      <c r="V676" s="39"/>
      <c r="AD676" s="37"/>
      <c r="AE676" s="37"/>
      <c r="AF676" s="37"/>
      <c r="AG676" s="37"/>
    </row>
    <row r="677" spans="2:33" x14ac:dyDescent="0.35">
      <c r="B677" s="17"/>
      <c r="C677" s="18"/>
      <c r="D677" s="19"/>
      <c r="E677" s="18"/>
      <c r="F677"/>
      <c r="G677"/>
      <c r="H677"/>
      <c r="I677"/>
      <c r="J677"/>
      <c r="K677"/>
      <c r="L677"/>
      <c r="M677"/>
      <c r="N677" s="20"/>
      <c r="P677" s="37"/>
      <c r="Q677" s="38"/>
      <c r="R677" s="38"/>
      <c r="S677" s="38"/>
      <c r="T677" s="38"/>
      <c r="U677" s="39"/>
      <c r="V677" s="39"/>
      <c r="AD677" s="37"/>
      <c r="AE677" s="37"/>
      <c r="AF677" s="37"/>
      <c r="AG677" s="37"/>
    </row>
    <row r="678" spans="2:33" x14ac:dyDescent="0.35">
      <c r="B678" s="17"/>
      <c r="C678" s="18"/>
      <c r="D678" s="19"/>
      <c r="E678" s="18"/>
      <c r="F678"/>
      <c r="G678"/>
      <c r="H678"/>
      <c r="I678"/>
      <c r="J678"/>
      <c r="K678"/>
      <c r="L678"/>
      <c r="M678"/>
      <c r="N678" s="20"/>
      <c r="P678" s="37"/>
      <c r="Q678" s="38"/>
      <c r="R678" s="38"/>
      <c r="S678" s="38"/>
      <c r="T678" s="38"/>
      <c r="U678" s="39"/>
      <c r="V678" s="39"/>
      <c r="AD678" s="37"/>
      <c r="AE678" s="37"/>
      <c r="AF678" s="37"/>
      <c r="AG678" s="37"/>
    </row>
    <row r="679" spans="2:33" x14ac:dyDescent="0.35">
      <c r="B679" s="17"/>
      <c r="C679" s="18"/>
      <c r="D679" s="19"/>
      <c r="E679" s="18"/>
      <c r="F679"/>
      <c r="G679"/>
      <c r="H679"/>
      <c r="I679"/>
      <c r="J679"/>
      <c r="K679"/>
      <c r="L679"/>
      <c r="M679"/>
      <c r="N679" s="20"/>
      <c r="P679" s="37"/>
      <c r="Q679" s="38"/>
      <c r="R679" s="38"/>
      <c r="S679" s="38"/>
      <c r="T679" s="38"/>
      <c r="U679" s="39"/>
      <c r="V679" s="39"/>
      <c r="AD679" s="37"/>
      <c r="AE679" s="37"/>
      <c r="AF679" s="37"/>
      <c r="AG679" s="37"/>
    </row>
    <row r="680" spans="2:33" x14ac:dyDescent="0.35">
      <c r="B680" s="17"/>
      <c r="C680" s="18"/>
      <c r="D680" s="19"/>
      <c r="E680" s="18"/>
      <c r="F680"/>
      <c r="G680"/>
      <c r="H680"/>
      <c r="I680"/>
      <c r="J680"/>
      <c r="K680"/>
      <c r="L680"/>
      <c r="M680"/>
      <c r="N680" s="20"/>
      <c r="P680" s="37"/>
      <c r="Q680" s="38"/>
      <c r="R680" s="38"/>
      <c r="S680" s="38"/>
      <c r="T680" s="38"/>
      <c r="U680" s="39"/>
      <c r="V680" s="39"/>
      <c r="AD680" s="37"/>
      <c r="AE680" s="37"/>
      <c r="AF680" s="37"/>
      <c r="AG680" s="37"/>
    </row>
    <row r="681" spans="2:33" x14ac:dyDescent="0.35">
      <c r="B681" s="17"/>
      <c r="C681" s="18"/>
      <c r="D681" s="19"/>
      <c r="E681" s="18"/>
      <c r="F681"/>
      <c r="G681"/>
      <c r="H681"/>
      <c r="I681"/>
      <c r="J681"/>
      <c r="K681"/>
      <c r="L681"/>
      <c r="M681"/>
      <c r="N681" s="20"/>
      <c r="P681" s="37"/>
      <c r="Q681" s="38"/>
      <c r="R681" s="38"/>
      <c r="S681" s="38"/>
      <c r="T681" s="38"/>
      <c r="U681" s="39"/>
      <c r="V681" s="39"/>
      <c r="AD681" s="37"/>
      <c r="AE681" s="37"/>
      <c r="AF681" s="37"/>
      <c r="AG681" s="37"/>
    </row>
    <row r="682" spans="2:33" x14ac:dyDescent="0.35">
      <c r="B682" s="17"/>
      <c r="C682" s="18"/>
      <c r="D682" s="19"/>
      <c r="E682" s="18"/>
      <c r="F682"/>
      <c r="G682"/>
      <c r="H682"/>
      <c r="I682"/>
      <c r="J682"/>
      <c r="K682"/>
      <c r="L682"/>
      <c r="M682"/>
      <c r="N682" s="20"/>
      <c r="P682" s="37"/>
      <c r="Q682" s="38"/>
      <c r="R682" s="38"/>
      <c r="S682" s="38"/>
      <c r="T682" s="38"/>
      <c r="U682" s="39"/>
      <c r="V682" s="39"/>
      <c r="AD682" s="37"/>
      <c r="AE682" s="37"/>
      <c r="AF682" s="37"/>
      <c r="AG682" s="37"/>
    </row>
    <row r="683" spans="2:33" x14ac:dyDescent="0.35">
      <c r="B683" s="17"/>
      <c r="C683" s="18"/>
      <c r="D683" s="19"/>
      <c r="E683" s="18"/>
      <c r="F683"/>
      <c r="G683"/>
      <c r="H683"/>
      <c r="I683"/>
      <c r="J683"/>
      <c r="K683"/>
      <c r="L683"/>
      <c r="M683"/>
      <c r="N683" s="20"/>
      <c r="P683" s="37"/>
      <c r="Q683" s="38"/>
      <c r="R683" s="38"/>
      <c r="S683" s="38"/>
      <c r="T683" s="38"/>
      <c r="U683" s="39"/>
      <c r="V683" s="39"/>
      <c r="AD683" s="37"/>
      <c r="AE683" s="37"/>
      <c r="AF683" s="37"/>
      <c r="AG683" s="37"/>
    </row>
    <row r="684" spans="2:33" x14ac:dyDescent="0.35">
      <c r="B684" s="17"/>
      <c r="C684" s="18"/>
      <c r="D684" s="19"/>
      <c r="E684" s="18"/>
      <c r="F684"/>
      <c r="G684"/>
      <c r="H684"/>
      <c r="I684"/>
      <c r="J684"/>
      <c r="K684"/>
      <c r="L684"/>
      <c r="M684"/>
      <c r="N684" s="20"/>
      <c r="P684" s="37"/>
      <c r="Q684" s="38"/>
      <c r="R684" s="38"/>
      <c r="S684" s="38"/>
      <c r="T684" s="38"/>
      <c r="U684" s="39"/>
      <c r="V684" s="39"/>
      <c r="AD684" s="37"/>
      <c r="AE684" s="37"/>
      <c r="AF684" s="37"/>
      <c r="AG684" s="37"/>
    </row>
    <row r="685" spans="2:33" x14ac:dyDescent="0.35">
      <c r="B685" s="17"/>
      <c r="C685" s="18"/>
      <c r="D685" s="19"/>
      <c r="E685" s="18"/>
      <c r="F685"/>
      <c r="G685"/>
      <c r="H685"/>
      <c r="I685"/>
      <c r="J685"/>
      <c r="K685"/>
      <c r="L685"/>
      <c r="M685"/>
      <c r="N685" s="20"/>
      <c r="P685" s="37"/>
      <c r="Q685" s="38"/>
      <c r="R685" s="38"/>
      <c r="S685" s="38"/>
      <c r="T685" s="38"/>
      <c r="U685" s="39"/>
      <c r="V685" s="39"/>
      <c r="AD685" s="37"/>
      <c r="AE685" s="37"/>
      <c r="AF685" s="37"/>
      <c r="AG685" s="37"/>
    </row>
    <row r="686" spans="2:33" x14ac:dyDescent="0.35">
      <c r="B686" s="17"/>
      <c r="C686" s="18"/>
      <c r="D686" s="19"/>
      <c r="E686" s="18"/>
      <c r="F686"/>
      <c r="G686"/>
      <c r="H686"/>
      <c r="I686"/>
      <c r="J686"/>
      <c r="K686"/>
      <c r="L686"/>
      <c r="M686"/>
      <c r="N686" s="20"/>
      <c r="P686" s="37"/>
      <c r="Q686" s="38"/>
      <c r="R686" s="38"/>
      <c r="S686" s="38"/>
      <c r="T686" s="38"/>
      <c r="U686" s="39"/>
      <c r="V686" s="39"/>
      <c r="AD686" s="37"/>
      <c r="AE686" s="37"/>
      <c r="AF686" s="37"/>
      <c r="AG686" s="37"/>
    </row>
    <row r="687" spans="2:33" x14ac:dyDescent="0.35">
      <c r="B687" s="17"/>
      <c r="C687" s="18"/>
      <c r="D687" s="19"/>
      <c r="E687" s="18"/>
      <c r="F687"/>
      <c r="G687"/>
      <c r="H687"/>
      <c r="I687"/>
      <c r="J687"/>
      <c r="K687"/>
      <c r="L687"/>
      <c r="M687"/>
      <c r="N687" s="20"/>
      <c r="P687" s="37"/>
      <c r="Q687" s="38"/>
      <c r="R687" s="38"/>
      <c r="S687" s="38"/>
      <c r="T687" s="38"/>
      <c r="U687" s="39"/>
      <c r="V687" s="39"/>
      <c r="AD687" s="37"/>
      <c r="AE687" s="37"/>
      <c r="AF687" s="37"/>
      <c r="AG687" s="37"/>
    </row>
    <row r="688" spans="2:33" x14ac:dyDescent="0.35">
      <c r="B688" s="17"/>
      <c r="C688" s="18"/>
      <c r="D688" s="19"/>
      <c r="E688" s="18"/>
      <c r="F688"/>
      <c r="G688"/>
      <c r="H688"/>
      <c r="I688"/>
      <c r="J688"/>
      <c r="K688"/>
      <c r="L688"/>
      <c r="M688"/>
      <c r="N688" s="20"/>
      <c r="P688" s="37"/>
      <c r="Q688" s="38"/>
      <c r="R688" s="38"/>
      <c r="S688" s="38"/>
      <c r="T688" s="38"/>
      <c r="U688" s="39"/>
      <c r="V688" s="39"/>
      <c r="AD688" s="37"/>
      <c r="AE688" s="37"/>
      <c r="AF688" s="37"/>
      <c r="AG688" s="37"/>
    </row>
    <row r="689" spans="2:33" x14ac:dyDescent="0.35">
      <c r="B689" s="17"/>
      <c r="C689" s="18"/>
      <c r="D689" s="19"/>
      <c r="E689" s="18"/>
      <c r="F689"/>
      <c r="G689"/>
      <c r="H689"/>
      <c r="I689"/>
      <c r="J689"/>
      <c r="K689"/>
      <c r="L689"/>
      <c r="M689"/>
      <c r="N689" s="20"/>
      <c r="P689" s="37"/>
      <c r="Q689" s="38"/>
      <c r="R689" s="38"/>
      <c r="S689" s="38"/>
      <c r="T689" s="38"/>
      <c r="U689" s="39"/>
      <c r="V689" s="39"/>
      <c r="AD689" s="37"/>
      <c r="AE689" s="37"/>
      <c r="AF689" s="37"/>
      <c r="AG689" s="37"/>
    </row>
    <row r="690" spans="2:33" x14ac:dyDescent="0.35">
      <c r="B690" s="17"/>
      <c r="C690" s="18"/>
      <c r="D690" s="19"/>
      <c r="E690" s="18"/>
      <c r="F690"/>
      <c r="G690"/>
      <c r="H690"/>
      <c r="I690"/>
      <c r="J690"/>
      <c r="K690"/>
      <c r="L690"/>
      <c r="M690"/>
      <c r="N690" s="20"/>
      <c r="P690" s="37"/>
      <c r="Q690" s="38"/>
      <c r="R690" s="38"/>
      <c r="S690" s="38"/>
      <c r="T690" s="38"/>
      <c r="U690" s="39"/>
      <c r="V690" s="39"/>
      <c r="AD690" s="37"/>
      <c r="AE690" s="37"/>
      <c r="AF690" s="37"/>
      <c r="AG690" s="37"/>
    </row>
    <row r="691" spans="2:33" x14ac:dyDescent="0.35">
      <c r="B691" s="17"/>
      <c r="C691" s="18"/>
      <c r="D691" s="19"/>
      <c r="E691" s="18"/>
      <c r="F691"/>
      <c r="G691"/>
      <c r="H691"/>
      <c r="I691"/>
      <c r="J691"/>
      <c r="K691"/>
      <c r="L691"/>
      <c r="M691"/>
      <c r="N691" s="20"/>
      <c r="P691" s="37"/>
      <c r="Q691" s="38"/>
      <c r="R691" s="38"/>
      <c r="S691" s="38"/>
      <c r="T691" s="38"/>
      <c r="U691" s="39"/>
      <c r="V691" s="39"/>
      <c r="AD691" s="37"/>
      <c r="AE691" s="37"/>
      <c r="AF691" s="37"/>
      <c r="AG691" s="37"/>
    </row>
    <row r="692" spans="2:33" x14ac:dyDescent="0.35">
      <c r="B692" s="17"/>
      <c r="C692" s="18"/>
      <c r="D692" s="19"/>
      <c r="E692" s="18"/>
      <c r="F692"/>
      <c r="G692"/>
      <c r="H692"/>
      <c r="I692"/>
      <c r="J692"/>
      <c r="K692"/>
      <c r="L692"/>
      <c r="M692"/>
      <c r="N692" s="20"/>
      <c r="P692" s="37"/>
      <c r="Q692" s="38"/>
      <c r="R692" s="38"/>
      <c r="S692" s="38"/>
      <c r="T692" s="38"/>
      <c r="U692" s="39"/>
      <c r="V692" s="39"/>
      <c r="AD692" s="37"/>
      <c r="AE692" s="37"/>
      <c r="AF692" s="37"/>
      <c r="AG692" s="37"/>
    </row>
    <row r="693" spans="2:33" x14ac:dyDescent="0.35">
      <c r="B693" s="17"/>
      <c r="C693" s="18"/>
      <c r="D693" s="19"/>
      <c r="E693" s="18"/>
      <c r="F693"/>
      <c r="G693"/>
      <c r="H693"/>
      <c r="I693"/>
      <c r="J693"/>
      <c r="K693"/>
      <c r="L693"/>
      <c r="M693"/>
      <c r="N693" s="20"/>
      <c r="P693" s="37"/>
      <c r="Q693" s="38"/>
      <c r="R693" s="38"/>
      <c r="S693" s="38"/>
      <c r="T693" s="38"/>
      <c r="U693" s="39"/>
      <c r="V693" s="39"/>
      <c r="AD693" s="37"/>
      <c r="AE693" s="37"/>
      <c r="AF693" s="37"/>
      <c r="AG693" s="37"/>
    </row>
    <row r="694" spans="2:33" x14ac:dyDescent="0.35">
      <c r="B694" s="17"/>
      <c r="C694" s="18"/>
      <c r="D694" s="19"/>
      <c r="E694" s="18"/>
      <c r="F694"/>
      <c r="G694"/>
      <c r="H694"/>
      <c r="I694"/>
      <c r="J694"/>
      <c r="K694"/>
      <c r="L694"/>
      <c r="M694"/>
      <c r="N694" s="20"/>
      <c r="P694" s="37"/>
      <c r="Q694" s="38"/>
      <c r="R694" s="38"/>
      <c r="S694" s="38"/>
      <c r="T694" s="38"/>
      <c r="U694" s="39"/>
      <c r="V694" s="39"/>
      <c r="AD694" s="37"/>
      <c r="AE694" s="37"/>
      <c r="AF694" s="37"/>
      <c r="AG694" s="37"/>
    </row>
    <row r="695" spans="2:33" x14ac:dyDescent="0.35">
      <c r="B695" s="17"/>
      <c r="C695" s="18"/>
      <c r="D695" s="19"/>
      <c r="E695" s="18"/>
      <c r="F695"/>
      <c r="G695"/>
      <c r="H695"/>
      <c r="I695"/>
      <c r="J695"/>
      <c r="K695"/>
      <c r="L695"/>
      <c r="M695"/>
      <c r="N695" s="20"/>
      <c r="P695" s="37"/>
      <c r="Q695" s="38"/>
      <c r="R695" s="38"/>
      <c r="S695" s="38"/>
      <c r="T695" s="38"/>
      <c r="U695" s="39"/>
      <c r="V695" s="39"/>
      <c r="AD695" s="37"/>
      <c r="AE695" s="37"/>
      <c r="AF695" s="37"/>
      <c r="AG695" s="37"/>
    </row>
    <row r="696" spans="2:33" x14ac:dyDescent="0.35">
      <c r="B696" s="17"/>
      <c r="C696" s="18"/>
      <c r="D696" s="19"/>
      <c r="E696" s="18"/>
      <c r="F696"/>
      <c r="G696"/>
      <c r="H696"/>
      <c r="I696"/>
      <c r="J696"/>
      <c r="K696"/>
      <c r="L696"/>
      <c r="M696"/>
      <c r="N696" s="20"/>
      <c r="P696" s="37"/>
      <c r="Q696" s="38"/>
      <c r="R696" s="38"/>
      <c r="S696" s="38"/>
      <c r="T696" s="38"/>
      <c r="U696" s="39"/>
      <c r="V696" s="39"/>
      <c r="AD696" s="37"/>
      <c r="AE696" s="37"/>
      <c r="AF696" s="37"/>
      <c r="AG696" s="37"/>
    </row>
    <row r="697" spans="2:33" x14ac:dyDescent="0.35">
      <c r="B697" s="17"/>
      <c r="C697" s="18"/>
      <c r="D697" s="19"/>
      <c r="E697" s="18"/>
      <c r="F697"/>
      <c r="G697"/>
      <c r="H697"/>
      <c r="I697"/>
      <c r="J697"/>
      <c r="K697"/>
      <c r="L697"/>
      <c r="M697"/>
      <c r="N697" s="20"/>
      <c r="P697" s="37"/>
      <c r="Q697" s="38"/>
      <c r="R697" s="38"/>
      <c r="S697" s="38"/>
      <c r="T697" s="38"/>
      <c r="U697" s="39"/>
      <c r="V697" s="39"/>
      <c r="AD697" s="37"/>
      <c r="AE697" s="37"/>
      <c r="AF697" s="37"/>
      <c r="AG697" s="37"/>
    </row>
    <row r="698" spans="2:33" x14ac:dyDescent="0.35">
      <c r="B698" s="17"/>
      <c r="C698" s="18"/>
      <c r="D698" s="19"/>
      <c r="E698" s="18"/>
      <c r="F698"/>
      <c r="G698"/>
      <c r="H698"/>
      <c r="I698"/>
      <c r="J698"/>
      <c r="K698"/>
      <c r="L698"/>
      <c r="M698"/>
      <c r="N698" s="20"/>
      <c r="P698" s="37"/>
      <c r="Q698" s="38"/>
      <c r="R698" s="38"/>
      <c r="S698" s="38"/>
      <c r="T698" s="38"/>
      <c r="U698" s="39"/>
      <c r="V698" s="39"/>
      <c r="AD698" s="37"/>
      <c r="AE698" s="37"/>
      <c r="AF698" s="37"/>
      <c r="AG698" s="37"/>
    </row>
    <row r="699" spans="2:33" x14ac:dyDescent="0.35">
      <c r="B699" s="17"/>
      <c r="C699" s="18"/>
      <c r="D699" s="19"/>
      <c r="E699" s="18"/>
      <c r="F699"/>
      <c r="G699"/>
      <c r="H699"/>
      <c r="I699"/>
      <c r="J699"/>
      <c r="K699"/>
      <c r="L699"/>
      <c r="M699"/>
      <c r="N699" s="20"/>
      <c r="P699" s="37"/>
      <c r="Q699" s="38"/>
      <c r="R699" s="38"/>
      <c r="S699" s="38"/>
      <c r="T699" s="38"/>
      <c r="U699" s="39"/>
      <c r="V699" s="39"/>
      <c r="AD699" s="37"/>
      <c r="AE699" s="37"/>
      <c r="AF699" s="37"/>
      <c r="AG699" s="37"/>
    </row>
    <row r="700" spans="2:33" x14ac:dyDescent="0.35">
      <c r="B700" s="17"/>
      <c r="C700" s="18"/>
      <c r="D700" s="19"/>
      <c r="E700" s="18"/>
      <c r="F700"/>
      <c r="G700"/>
      <c r="H700"/>
      <c r="I700"/>
      <c r="J700"/>
      <c r="K700"/>
      <c r="L700"/>
      <c r="M700"/>
      <c r="N700" s="20"/>
      <c r="P700" s="37"/>
      <c r="Q700" s="38"/>
      <c r="R700" s="38"/>
      <c r="S700" s="38"/>
      <c r="T700" s="38"/>
      <c r="U700" s="39"/>
      <c r="V700" s="39"/>
      <c r="AD700" s="37"/>
      <c r="AE700" s="37"/>
      <c r="AF700" s="37"/>
      <c r="AG700" s="37"/>
    </row>
    <row r="701" spans="2:33" x14ac:dyDescent="0.35">
      <c r="B701" s="17"/>
      <c r="C701" s="18"/>
      <c r="D701" s="19"/>
      <c r="E701" s="18"/>
      <c r="F701"/>
      <c r="G701"/>
      <c r="H701"/>
      <c r="I701"/>
      <c r="J701"/>
      <c r="K701"/>
      <c r="L701"/>
      <c r="M701"/>
      <c r="N701" s="20"/>
      <c r="P701" s="37"/>
      <c r="Q701" s="38"/>
      <c r="R701" s="38"/>
      <c r="S701" s="38"/>
      <c r="T701" s="38"/>
      <c r="U701" s="39"/>
      <c r="V701" s="39"/>
      <c r="AD701" s="37"/>
      <c r="AE701" s="37"/>
      <c r="AF701" s="37"/>
      <c r="AG701" s="37"/>
    </row>
    <row r="702" spans="2:33" x14ac:dyDescent="0.35">
      <c r="B702" s="17"/>
      <c r="C702" s="18"/>
      <c r="D702" s="19"/>
      <c r="E702" s="18"/>
      <c r="F702"/>
      <c r="G702"/>
      <c r="H702"/>
      <c r="I702"/>
      <c r="J702"/>
      <c r="K702"/>
      <c r="L702"/>
      <c r="M702"/>
      <c r="N702" s="20"/>
      <c r="P702" s="37"/>
      <c r="Q702" s="38"/>
      <c r="R702" s="38"/>
      <c r="S702" s="38"/>
      <c r="T702" s="38"/>
      <c r="U702" s="39"/>
      <c r="V702" s="39"/>
      <c r="AD702" s="37"/>
      <c r="AE702" s="37"/>
      <c r="AF702" s="37"/>
      <c r="AG702" s="37"/>
    </row>
    <row r="703" spans="2:33" x14ac:dyDescent="0.35">
      <c r="B703" s="17"/>
      <c r="C703" s="18"/>
      <c r="D703" s="19"/>
      <c r="E703" s="18"/>
      <c r="F703"/>
      <c r="G703"/>
      <c r="H703"/>
      <c r="I703"/>
      <c r="J703"/>
      <c r="K703"/>
      <c r="L703"/>
      <c r="M703"/>
      <c r="N703" s="20"/>
      <c r="P703" s="37"/>
      <c r="Q703" s="38"/>
      <c r="R703" s="38"/>
      <c r="S703" s="38"/>
      <c r="T703" s="38"/>
      <c r="U703" s="39"/>
      <c r="V703" s="39"/>
      <c r="AD703" s="37"/>
      <c r="AE703" s="37"/>
      <c r="AF703" s="37"/>
      <c r="AG703" s="37"/>
    </row>
    <row r="704" spans="2:33" x14ac:dyDescent="0.35">
      <c r="B704" s="17"/>
      <c r="C704" s="18"/>
      <c r="D704" s="19"/>
      <c r="E704" s="18"/>
      <c r="F704"/>
      <c r="G704"/>
      <c r="H704"/>
      <c r="I704"/>
      <c r="J704"/>
      <c r="K704"/>
      <c r="L704"/>
      <c r="M704"/>
      <c r="N704" s="20"/>
      <c r="P704" s="37"/>
      <c r="Q704" s="38"/>
      <c r="R704" s="38"/>
      <c r="S704" s="38"/>
      <c r="T704" s="38"/>
      <c r="U704" s="39"/>
      <c r="V704" s="39"/>
      <c r="AD704" s="37"/>
      <c r="AE704" s="37"/>
      <c r="AF704" s="37"/>
      <c r="AG704" s="37"/>
    </row>
    <row r="705" spans="2:33" x14ac:dyDescent="0.35">
      <c r="B705" s="17"/>
      <c r="C705" s="18"/>
      <c r="D705" s="19"/>
      <c r="E705" s="18"/>
      <c r="F705"/>
      <c r="G705"/>
      <c r="H705"/>
      <c r="I705"/>
      <c r="J705"/>
      <c r="K705"/>
      <c r="L705"/>
      <c r="M705"/>
      <c r="N705" s="20"/>
      <c r="P705" s="37"/>
      <c r="Q705" s="38"/>
      <c r="R705" s="38"/>
      <c r="S705" s="38"/>
      <c r="T705" s="38"/>
      <c r="U705" s="39"/>
      <c r="V705" s="39"/>
      <c r="AD705" s="37"/>
      <c r="AE705" s="37"/>
      <c r="AF705" s="37"/>
      <c r="AG705" s="37"/>
    </row>
    <row r="706" spans="2:33" x14ac:dyDescent="0.35">
      <c r="B706" s="17"/>
      <c r="C706" s="18"/>
      <c r="D706" s="19"/>
      <c r="E706" s="18"/>
      <c r="F706"/>
      <c r="G706"/>
      <c r="H706"/>
      <c r="I706"/>
      <c r="J706"/>
      <c r="K706"/>
      <c r="L706"/>
      <c r="M706"/>
      <c r="N706" s="20"/>
      <c r="P706" s="37"/>
      <c r="Q706" s="38"/>
      <c r="R706" s="38"/>
      <c r="S706" s="38"/>
      <c r="T706" s="38"/>
      <c r="U706" s="39"/>
      <c r="V706" s="39"/>
      <c r="AD706" s="37"/>
      <c r="AE706" s="37"/>
      <c r="AF706" s="37"/>
      <c r="AG706" s="37"/>
    </row>
    <row r="707" spans="2:33" x14ac:dyDescent="0.35">
      <c r="B707" s="17"/>
      <c r="C707" s="18"/>
      <c r="D707" s="19"/>
      <c r="E707" s="18"/>
      <c r="F707"/>
      <c r="G707"/>
      <c r="H707"/>
      <c r="I707"/>
      <c r="J707"/>
      <c r="K707"/>
      <c r="L707"/>
      <c r="M707"/>
      <c r="N707" s="20"/>
      <c r="P707" s="37"/>
      <c r="Q707" s="38"/>
      <c r="R707" s="38"/>
      <c r="S707" s="38"/>
      <c r="T707" s="38"/>
      <c r="U707" s="39"/>
      <c r="V707" s="39"/>
      <c r="AD707" s="37"/>
      <c r="AE707" s="37"/>
      <c r="AF707" s="37"/>
      <c r="AG707" s="37"/>
    </row>
    <row r="708" spans="2:33" x14ac:dyDescent="0.35">
      <c r="B708" s="17"/>
      <c r="C708" s="18"/>
      <c r="D708" s="19"/>
      <c r="E708" s="18"/>
      <c r="F708"/>
      <c r="G708"/>
      <c r="H708"/>
      <c r="I708"/>
      <c r="J708"/>
      <c r="K708"/>
      <c r="L708"/>
      <c r="M708"/>
      <c r="N708" s="20"/>
      <c r="P708" s="37"/>
      <c r="Q708" s="38"/>
      <c r="R708" s="38"/>
      <c r="S708" s="38"/>
      <c r="T708" s="38"/>
      <c r="U708" s="39"/>
      <c r="V708" s="39"/>
      <c r="AD708" s="37"/>
      <c r="AE708" s="37"/>
      <c r="AF708" s="37"/>
      <c r="AG708" s="37"/>
    </row>
    <row r="709" spans="2:33" x14ac:dyDescent="0.35">
      <c r="B709" s="17"/>
      <c r="C709" s="18"/>
      <c r="D709" s="19"/>
      <c r="E709" s="18"/>
      <c r="F709"/>
      <c r="G709"/>
      <c r="H709"/>
      <c r="I709"/>
      <c r="J709"/>
      <c r="K709"/>
      <c r="L709"/>
      <c r="M709"/>
      <c r="N709" s="20"/>
      <c r="P709" s="37"/>
      <c r="Q709" s="38"/>
      <c r="R709" s="38"/>
      <c r="S709" s="38"/>
      <c r="T709" s="38"/>
      <c r="U709" s="39"/>
      <c r="V709" s="39"/>
      <c r="AD709" s="37"/>
      <c r="AE709" s="37"/>
      <c r="AF709" s="37"/>
      <c r="AG709" s="37"/>
    </row>
    <row r="710" spans="2:33" x14ac:dyDescent="0.35">
      <c r="B710" s="17"/>
      <c r="C710" s="18"/>
      <c r="D710" s="19"/>
      <c r="E710" s="18"/>
      <c r="F710"/>
      <c r="G710"/>
      <c r="H710"/>
      <c r="I710"/>
      <c r="J710"/>
      <c r="K710"/>
      <c r="L710"/>
      <c r="M710"/>
      <c r="N710" s="20"/>
      <c r="P710" s="37"/>
      <c r="Q710" s="38"/>
      <c r="R710" s="38"/>
      <c r="S710" s="38"/>
      <c r="T710" s="38"/>
      <c r="U710" s="39"/>
      <c r="V710" s="39"/>
      <c r="AD710" s="37"/>
      <c r="AE710" s="37"/>
      <c r="AF710" s="37"/>
      <c r="AG710" s="37"/>
    </row>
    <row r="711" spans="2:33" x14ac:dyDescent="0.35">
      <c r="B711" s="17"/>
      <c r="C711" s="18"/>
      <c r="D711" s="19"/>
      <c r="E711" s="18"/>
      <c r="F711"/>
      <c r="G711"/>
      <c r="H711"/>
      <c r="I711"/>
      <c r="J711"/>
      <c r="K711"/>
      <c r="L711"/>
      <c r="M711"/>
      <c r="N711" s="20"/>
      <c r="P711" s="37"/>
      <c r="Q711" s="38"/>
      <c r="R711" s="38"/>
      <c r="S711" s="38"/>
      <c r="T711" s="38"/>
      <c r="U711" s="39"/>
      <c r="V711" s="39"/>
      <c r="AD711" s="37"/>
      <c r="AE711" s="37"/>
      <c r="AF711" s="37"/>
      <c r="AG711" s="37"/>
    </row>
    <row r="712" spans="2:33" x14ac:dyDescent="0.35">
      <c r="B712" s="17"/>
      <c r="C712" s="18"/>
      <c r="D712" s="19"/>
      <c r="E712" s="18"/>
      <c r="F712"/>
      <c r="G712"/>
      <c r="H712"/>
      <c r="I712"/>
      <c r="J712"/>
      <c r="K712"/>
      <c r="L712"/>
      <c r="M712"/>
      <c r="N712" s="20"/>
      <c r="P712" s="37"/>
      <c r="Q712" s="38"/>
      <c r="R712" s="38"/>
      <c r="S712" s="38"/>
      <c r="T712" s="38"/>
      <c r="U712" s="39"/>
      <c r="V712" s="39"/>
      <c r="AD712" s="37"/>
      <c r="AE712" s="37"/>
      <c r="AF712" s="37"/>
      <c r="AG712" s="37"/>
    </row>
    <row r="713" spans="2:33" x14ac:dyDescent="0.35">
      <c r="B713" s="17"/>
      <c r="C713" s="18"/>
      <c r="D713" s="19"/>
      <c r="E713" s="18"/>
      <c r="F713"/>
      <c r="G713"/>
      <c r="H713"/>
      <c r="I713"/>
      <c r="J713"/>
      <c r="K713"/>
      <c r="L713"/>
      <c r="M713"/>
      <c r="N713" s="20"/>
      <c r="P713" s="37"/>
      <c r="Q713" s="38"/>
      <c r="R713" s="38"/>
      <c r="S713" s="38"/>
      <c r="T713" s="38"/>
      <c r="U713" s="39"/>
      <c r="V713" s="39"/>
      <c r="AD713" s="37"/>
      <c r="AE713" s="37"/>
      <c r="AF713" s="37"/>
      <c r="AG713" s="37"/>
    </row>
    <row r="714" spans="2:33" x14ac:dyDescent="0.35">
      <c r="B714" s="17"/>
      <c r="C714" s="18"/>
      <c r="D714" s="19"/>
      <c r="E714" s="18"/>
      <c r="F714"/>
      <c r="G714"/>
      <c r="H714"/>
      <c r="I714"/>
      <c r="J714"/>
      <c r="K714"/>
      <c r="L714"/>
      <c r="M714"/>
      <c r="N714" s="20"/>
      <c r="P714" s="37"/>
      <c r="Q714" s="38"/>
      <c r="R714" s="38"/>
      <c r="S714" s="38"/>
      <c r="T714" s="38"/>
      <c r="U714" s="39"/>
      <c r="V714" s="39"/>
      <c r="AD714" s="37"/>
      <c r="AE714" s="37"/>
      <c r="AF714" s="37"/>
      <c r="AG714" s="37"/>
    </row>
    <row r="715" spans="2:33" x14ac:dyDescent="0.35">
      <c r="B715" s="17"/>
      <c r="C715" s="18"/>
      <c r="D715" s="19"/>
      <c r="E715" s="18"/>
      <c r="F715"/>
      <c r="G715"/>
      <c r="H715"/>
      <c r="I715"/>
      <c r="J715"/>
      <c r="K715"/>
      <c r="L715"/>
      <c r="M715"/>
      <c r="N715" s="20"/>
      <c r="P715" s="37"/>
      <c r="Q715" s="38"/>
      <c r="R715" s="38"/>
      <c r="S715" s="38"/>
      <c r="T715" s="38"/>
      <c r="U715" s="39"/>
      <c r="V715" s="39"/>
      <c r="AD715" s="37"/>
      <c r="AE715" s="37"/>
      <c r="AF715" s="37"/>
      <c r="AG715" s="37"/>
    </row>
    <row r="716" spans="2:33" x14ac:dyDescent="0.35">
      <c r="B716" s="17"/>
      <c r="C716" s="18"/>
      <c r="D716" s="19"/>
      <c r="E716" s="18"/>
      <c r="F716"/>
      <c r="G716"/>
      <c r="H716"/>
      <c r="I716"/>
      <c r="J716"/>
      <c r="K716"/>
      <c r="L716"/>
      <c r="M716"/>
      <c r="N716" s="20"/>
      <c r="P716" s="37"/>
      <c r="Q716" s="38"/>
      <c r="R716" s="38"/>
      <c r="S716" s="38"/>
      <c r="T716" s="38"/>
      <c r="U716" s="39"/>
      <c r="V716" s="39"/>
      <c r="AD716" s="37"/>
      <c r="AE716" s="37"/>
      <c r="AF716" s="37"/>
      <c r="AG716" s="37"/>
    </row>
    <row r="717" spans="2:33" x14ac:dyDescent="0.35">
      <c r="B717" s="17"/>
      <c r="C717" s="18"/>
      <c r="D717" s="19"/>
      <c r="E717" s="18"/>
      <c r="F717"/>
      <c r="G717"/>
      <c r="H717"/>
      <c r="I717"/>
      <c r="J717"/>
      <c r="K717"/>
      <c r="L717"/>
      <c r="M717"/>
      <c r="N717" s="20"/>
      <c r="P717" s="37"/>
      <c r="Q717" s="38"/>
      <c r="R717" s="38"/>
      <c r="S717" s="38"/>
      <c r="T717" s="38"/>
      <c r="U717" s="39"/>
      <c r="V717" s="39"/>
      <c r="AD717" s="37"/>
      <c r="AE717" s="37"/>
      <c r="AF717" s="37"/>
      <c r="AG717" s="37"/>
    </row>
    <row r="718" spans="2:33" x14ac:dyDescent="0.35">
      <c r="B718" s="17"/>
      <c r="C718" s="18"/>
      <c r="D718" s="19"/>
      <c r="E718" s="18"/>
      <c r="F718"/>
      <c r="G718"/>
      <c r="H718"/>
      <c r="I718"/>
      <c r="J718"/>
      <c r="K718"/>
      <c r="L718"/>
      <c r="M718"/>
      <c r="N718" s="20"/>
      <c r="P718" s="37"/>
      <c r="Q718" s="38"/>
      <c r="R718" s="38"/>
      <c r="S718" s="38"/>
      <c r="T718" s="38"/>
      <c r="U718" s="39"/>
      <c r="V718" s="39"/>
      <c r="AD718" s="37"/>
      <c r="AE718" s="37"/>
      <c r="AF718" s="37"/>
      <c r="AG718" s="37"/>
    </row>
    <row r="719" spans="2:33" x14ac:dyDescent="0.35">
      <c r="B719" s="17"/>
      <c r="C719" s="18"/>
      <c r="D719" s="19"/>
      <c r="E719" s="18"/>
      <c r="F719"/>
      <c r="G719"/>
      <c r="H719"/>
      <c r="I719"/>
      <c r="J719"/>
      <c r="K719"/>
      <c r="L719"/>
      <c r="M719"/>
      <c r="N719" s="20"/>
      <c r="P719" s="37"/>
      <c r="Q719" s="38"/>
      <c r="R719" s="38"/>
      <c r="S719" s="38"/>
      <c r="T719" s="38"/>
      <c r="U719" s="39"/>
      <c r="V719" s="39"/>
      <c r="AD719" s="37"/>
      <c r="AE719" s="37"/>
      <c r="AF719" s="37"/>
      <c r="AG719" s="37"/>
    </row>
    <row r="720" spans="2:33" x14ac:dyDescent="0.35">
      <c r="B720" s="17"/>
      <c r="C720" s="18"/>
      <c r="D720" s="19"/>
      <c r="E720" s="18"/>
      <c r="F720"/>
      <c r="G720"/>
      <c r="H720"/>
      <c r="I720"/>
      <c r="J720"/>
      <c r="K720"/>
      <c r="L720"/>
      <c r="M720"/>
      <c r="N720" s="20"/>
      <c r="P720" s="37"/>
      <c r="Q720" s="38"/>
      <c r="R720" s="38"/>
      <c r="S720" s="38"/>
      <c r="T720" s="38"/>
      <c r="U720" s="39"/>
      <c r="V720" s="39"/>
      <c r="AD720" s="37"/>
      <c r="AE720" s="37"/>
      <c r="AF720" s="37"/>
      <c r="AG720" s="37"/>
    </row>
    <row r="721" spans="2:33" x14ac:dyDescent="0.35">
      <c r="B721" s="17"/>
      <c r="C721" s="18"/>
      <c r="D721" s="19"/>
      <c r="E721" s="18"/>
      <c r="F721"/>
      <c r="G721"/>
      <c r="H721"/>
      <c r="I721"/>
      <c r="J721"/>
      <c r="K721"/>
      <c r="L721"/>
      <c r="M721"/>
      <c r="N721" s="20"/>
      <c r="P721" s="37"/>
      <c r="Q721" s="38"/>
      <c r="R721" s="38"/>
      <c r="S721" s="38"/>
      <c r="T721" s="38"/>
      <c r="U721" s="39"/>
      <c r="V721" s="39"/>
      <c r="AD721" s="37"/>
      <c r="AE721" s="37"/>
      <c r="AF721" s="37"/>
      <c r="AG721" s="37"/>
    </row>
    <row r="722" spans="2:33" x14ac:dyDescent="0.35">
      <c r="B722" s="17"/>
      <c r="C722" s="18"/>
      <c r="D722" s="19"/>
      <c r="E722" s="18"/>
      <c r="F722"/>
      <c r="G722"/>
      <c r="H722"/>
      <c r="I722"/>
      <c r="J722"/>
      <c r="K722"/>
      <c r="L722"/>
      <c r="M722"/>
      <c r="N722" s="20"/>
      <c r="P722" s="37"/>
      <c r="Q722" s="38"/>
      <c r="R722" s="38"/>
      <c r="S722" s="38"/>
      <c r="T722" s="38"/>
      <c r="U722" s="39"/>
      <c r="V722" s="39"/>
      <c r="AD722" s="37"/>
      <c r="AE722" s="37"/>
      <c r="AF722" s="37"/>
      <c r="AG722" s="37"/>
    </row>
    <row r="723" spans="2:33" x14ac:dyDescent="0.35">
      <c r="B723" s="17"/>
      <c r="C723" s="18"/>
      <c r="D723" s="19"/>
      <c r="E723" s="18"/>
      <c r="F723"/>
      <c r="G723"/>
      <c r="H723"/>
      <c r="I723"/>
      <c r="J723"/>
      <c r="K723"/>
      <c r="L723"/>
      <c r="M723"/>
      <c r="N723" s="20"/>
      <c r="P723" s="37"/>
      <c r="Q723" s="38"/>
      <c r="R723" s="38"/>
      <c r="S723" s="38"/>
      <c r="T723" s="38"/>
      <c r="U723" s="39"/>
      <c r="V723" s="39"/>
      <c r="AD723" s="37"/>
      <c r="AE723" s="37"/>
      <c r="AF723" s="37"/>
      <c r="AG723" s="37"/>
    </row>
    <row r="724" spans="2:33" x14ac:dyDescent="0.35">
      <c r="B724" s="17"/>
      <c r="C724" s="18"/>
      <c r="D724" s="19"/>
      <c r="E724" s="18"/>
      <c r="F724"/>
      <c r="G724"/>
      <c r="H724"/>
      <c r="I724"/>
      <c r="J724"/>
      <c r="K724"/>
      <c r="L724"/>
      <c r="M724"/>
      <c r="N724" s="20"/>
      <c r="P724" s="37"/>
      <c r="Q724" s="38"/>
      <c r="R724" s="38"/>
      <c r="S724" s="38"/>
      <c r="T724" s="38"/>
      <c r="U724" s="39"/>
      <c r="V724" s="39"/>
      <c r="AD724" s="37"/>
      <c r="AE724" s="37"/>
      <c r="AF724" s="37"/>
      <c r="AG724" s="37"/>
    </row>
    <row r="725" spans="2:33" x14ac:dyDescent="0.35">
      <c r="B725" s="17"/>
      <c r="C725" s="18"/>
      <c r="D725" s="19"/>
      <c r="E725" s="18"/>
      <c r="F725"/>
      <c r="G725"/>
      <c r="H725"/>
      <c r="I725"/>
      <c r="J725"/>
      <c r="K725"/>
      <c r="L725"/>
      <c r="M725"/>
      <c r="N725" s="20"/>
      <c r="P725" s="37"/>
      <c r="Q725" s="38"/>
      <c r="R725" s="38"/>
      <c r="S725" s="38"/>
      <c r="T725" s="38"/>
      <c r="U725" s="39"/>
      <c r="V725" s="39"/>
      <c r="AD725" s="37"/>
      <c r="AE725" s="37"/>
      <c r="AF725" s="37"/>
      <c r="AG725" s="37"/>
    </row>
    <row r="726" spans="2:33" x14ac:dyDescent="0.35">
      <c r="B726" s="17"/>
      <c r="C726" s="18"/>
      <c r="D726" s="19"/>
      <c r="E726" s="18"/>
      <c r="F726"/>
      <c r="G726"/>
      <c r="H726"/>
      <c r="I726"/>
      <c r="J726"/>
      <c r="K726"/>
      <c r="L726"/>
      <c r="M726"/>
      <c r="N726" s="20"/>
      <c r="P726" s="37"/>
      <c r="Q726" s="38"/>
      <c r="R726" s="38"/>
      <c r="S726" s="38"/>
      <c r="T726" s="38"/>
      <c r="U726" s="39"/>
      <c r="V726" s="39"/>
      <c r="AD726" s="37"/>
      <c r="AE726" s="37"/>
      <c r="AF726" s="37"/>
      <c r="AG726" s="37"/>
    </row>
    <row r="727" spans="2:33" x14ac:dyDescent="0.35">
      <c r="B727" s="17"/>
      <c r="C727" s="18"/>
      <c r="D727" s="19"/>
      <c r="E727" s="18"/>
      <c r="F727"/>
      <c r="G727"/>
      <c r="H727"/>
      <c r="I727"/>
      <c r="J727"/>
      <c r="K727"/>
      <c r="L727"/>
      <c r="M727"/>
      <c r="N727" s="20"/>
      <c r="P727" s="37"/>
      <c r="Q727" s="38"/>
      <c r="R727" s="38"/>
      <c r="S727" s="38"/>
      <c r="T727" s="38"/>
      <c r="U727" s="39"/>
      <c r="V727" s="39"/>
      <c r="AD727" s="37"/>
      <c r="AE727" s="37"/>
      <c r="AF727" s="37"/>
      <c r="AG727" s="37"/>
    </row>
    <row r="728" spans="2:33" x14ac:dyDescent="0.35">
      <c r="B728" s="17"/>
      <c r="C728" s="18"/>
      <c r="D728" s="19"/>
      <c r="E728" s="18"/>
      <c r="F728"/>
      <c r="G728"/>
      <c r="H728"/>
      <c r="I728"/>
      <c r="J728"/>
      <c r="K728"/>
      <c r="L728"/>
      <c r="M728"/>
      <c r="N728" s="20"/>
      <c r="P728" s="37"/>
      <c r="Q728" s="38"/>
      <c r="R728" s="38"/>
      <c r="S728" s="38"/>
      <c r="T728" s="38"/>
      <c r="U728" s="39"/>
      <c r="V728" s="39"/>
      <c r="AD728" s="37"/>
      <c r="AE728" s="37"/>
      <c r="AF728" s="37"/>
      <c r="AG728" s="37"/>
    </row>
    <row r="729" spans="2:33" x14ac:dyDescent="0.35">
      <c r="B729" s="17"/>
      <c r="C729" s="18"/>
      <c r="D729" s="19"/>
      <c r="E729" s="18"/>
      <c r="F729"/>
      <c r="G729"/>
      <c r="H729"/>
      <c r="I729"/>
      <c r="J729"/>
      <c r="K729"/>
      <c r="L729"/>
      <c r="M729"/>
      <c r="N729" s="20"/>
      <c r="P729" s="37"/>
      <c r="Q729" s="38"/>
      <c r="R729" s="38"/>
      <c r="S729" s="38"/>
      <c r="T729" s="38"/>
      <c r="U729" s="39"/>
      <c r="V729" s="39"/>
      <c r="AD729" s="37"/>
      <c r="AE729" s="37"/>
      <c r="AF729" s="37"/>
      <c r="AG729" s="37"/>
    </row>
    <row r="730" spans="2:33" x14ac:dyDescent="0.35">
      <c r="B730" s="17"/>
      <c r="C730" s="18"/>
      <c r="D730" s="19"/>
      <c r="E730" s="18"/>
      <c r="F730"/>
      <c r="G730"/>
      <c r="H730"/>
      <c r="I730"/>
      <c r="J730"/>
      <c r="K730"/>
      <c r="L730"/>
      <c r="M730"/>
      <c r="N730" s="20"/>
      <c r="P730" s="37"/>
      <c r="Q730" s="38"/>
      <c r="R730" s="38"/>
      <c r="S730" s="38"/>
      <c r="T730" s="38"/>
      <c r="U730" s="39"/>
      <c r="V730" s="39"/>
      <c r="AD730" s="37"/>
      <c r="AE730" s="37"/>
      <c r="AF730" s="37"/>
      <c r="AG730" s="37"/>
    </row>
    <row r="731" spans="2:33" x14ac:dyDescent="0.35">
      <c r="B731" s="17"/>
      <c r="C731" s="18"/>
      <c r="D731" s="19"/>
      <c r="E731" s="18"/>
      <c r="F731"/>
      <c r="G731"/>
      <c r="H731"/>
      <c r="I731"/>
      <c r="J731"/>
      <c r="K731"/>
      <c r="L731"/>
      <c r="M731"/>
      <c r="N731" s="20"/>
      <c r="P731" s="37"/>
      <c r="Q731" s="38"/>
      <c r="R731" s="38"/>
      <c r="S731" s="38"/>
      <c r="T731" s="38"/>
      <c r="U731" s="39"/>
      <c r="V731" s="39"/>
      <c r="AD731" s="37"/>
      <c r="AE731" s="37"/>
      <c r="AF731" s="37"/>
      <c r="AG731" s="37"/>
    </row>
    <row r="732" spans="2:33" x14ac:dyDescent="0.35">
      <c r="B732" s="17"/>
      <c r="C732" s="18"/>
      <c r="D732" s="19"/>
      <c r="E732" s="18"/>
      <c r="F732"/>
      <c r="G732"/>
      <c r="H732"/>
      <c r="I732"/>
      <c r="J732"/>
      <c r="K732"/>
      <c r="L732"/>
      <c r="M732"/>
      <c r="N732" s="20"/>
      <c r="P732" s="37"/>
      <c r="Q732" s="38"/>
      <c r="R732" s="38"/>
      <c r="S732" s="38"/>
      <c r="T732" s="38"/>
      <c r="U732" s="39"/>
      <c r="V732" s="39"/>
      <c r="AD732" s="37"/>
      <c r="AE732" s="37"/>
      <c r="AF732" s="37"/>
      <c r="AG732" s="37"/>
    </row>
    <row r="733" spans="2:33" x14ac:dyDescent="0.35">
      <c r="B733" s="17"/>
      <c r="C733" s="18"/>
      <c r="D733" s="19"/>
      <c r="E733" s="18"/>
      <c r="F733"/>
      <c r="G733"/>
      <c r="H733"/>
      <c r="I733"/>
      <c r="J733"/>
      <c r="K733"/>
      <c r="L733"/>
      <c r="M733"/>
      <c r="N733" s="20"/>
      <c r="P733" s="37"/>
      <c r="Q733" s="38"/>
      <c r="R733" s="38"/>
      <c r="S733" s="38"/>
      <c r="T733" s="38"/>
      <c r="U733" s="39"/>
      <c r="V733" s="39"/>
      <c r="AD733" s="37"/>
      <c r="AE733" s="37"/>
      <c r="AF733" s="37"/>
      <c r="AG733" s="37"/>
    </row>
    <row r="734" spans="2:33" x14ac:dyDescent="0.35">
      <c r="B734" s="17"/>
      <c r="C734" s="18"/>
      <c r="D734" s="19"/>
      <c r="E734" s="18"/>
      <c r="F734"/>
      <c r="G734"/>
      <c r="H734"/>
      <c r="I734"/>
      <c r="J734"/>
      <c r="K734"/>
      <c r="L734"/>
      <c r="M734"/>
      <c r="N734" s="20"/>
      <c r="P734" s="37"/>
      <c r="Q734" s="38"/>
      <c r="R734" s="38"/>
      <c r="S734" s="38"/>
      <c r="T734" s="38"/>
      <c r="U734" s="39"/>
      <c r="V734" s="39"/>
      <c r="AD734" s="37"/>
      <c r="AE734" s="37"/>
      <c r="AF734" s="37"/>
      <c r="AG734" s="37"/>
    </row>
    <row r="735" spans="2:33" x14ac:dyDescent="0.35">
      <c r="B735" s="17"/>
      <c r="C735" s="18"/>
      <c r="D735" s="19"/>
      <c r="E735" s="18"/>
      <c r="F735"/>
      <c r="G735"/>
      <c r="H735"/>
      <c r="I735"/>
      <c r="J735"/>
      <c r="K735"/>
      <c r="L735"/>
      <c r="M735"/>
      <c r="N735" s="20"/>
      <c r="P735" s="37"/>
      <c r="Q735" s="38"/>
      <c r="R735" s="38"/>
      <c r="S735" s="38"/>
      <c r="T735" s="38"/>
      <c r="U735" s="39"/>
      <c r="V735" s="39"/>
      <c r="AD735" s="37"/>
      <c r="AE735" s="37"/>
      <c r="AF735" s="37"/>
      <c r="AG735" s="37"/>
    </row>
    <row r="736" spans="2:33" x14ac:dyDescent="0.35">
      <c r="B736" s="17"/>
      <c r="C736" s="18"/>
      <c r="D736" s="19"/>
      <c r="E736" s="18"/>
      <c r="F736"/>
      <c r="G736"/>
      <c r="H736"/>
      <c r="I736"/>
      <c r="J736"/>
      <c r="K736"/>
      <c r="L736"/>
      <c r="M736"/>
      <c r="N736" s="20"/>
      <c r="P736" s="37"/>
      <c r="Q736" s="38"/>
      <c r="R736" s="38"/>
      <c r="S736" s="38"/>
      <c r="T736" s="38"/>
      <c r="U736" s="39"/>
      <c r="V736" s="39"/>
      <c r="AD736" s="37"/>
      <c r="AE736" s="37"/>
      <c r="AF736" s="37"/>
      <c r="AG736" s="37"/>
    </row>
    <row r="737" spans="2:33" x14ac:dyDescent="0.35">
      <c r="B737" s="17"/>
      <c r="C737" s="18"/>
      <c r="D737" s="19"/>
      <c r="E737" s="18"/>
      <c r="F737"/>
      <c r="G737"/>
      <c r="H737"/>
      <c r="I737"/>
      <c r="J737"/>
      <c r="K737"/>
      <c r="L737"/>
      <c r="M737"/>
      <c r="N737" s="20"/>
      <c r="P737" s="37"/>
      <c r="Q737" s="38"/>
      <c r="R737" s="38"/>
      <c r="S737" s="38"/>
      <c r="T737" s="38"/>
      <c r="U737" s="39"/>
      <c r="V737" s="39"/>
      <c r="AD737" s="37"/>
      <c r="AE737" s="37"/>
      <c r="AF737" s="37"/>
      <c r="AG737" s="37"/>
    </row>
    <row r="738" spans="2:33" x14ac:dyDescent="0.35">
      <c r="B738" s="17"/>
      <c r="C738" s="18"/>
      <c r="D738" s="19"/>
      <c r="E738" s="18"/>
      <c r="F738"/>
      <c r="G738"/>
      <c r="H738"/>
      <c r="I738"/>
      <c r="J738"/>
      <c r="K738"/>
      <c r="L738"/>
      <c r="M738"/>
      <c r="N738" s="20"/>
      <c r="P738" s="37"/>
      <c r="Q738" s="38"/>
      <c r="R738" s="38"/>
      <c r="S738" s="38"/>
      <c r="T738" s="38"/>
      <c r="U738" s="39"/>
      <c r="V738" s="39"/>
      <c r="AD738" s="37"/>
      <c r="AE738" s="37"/>
      <c r="AF738" s="37"/>
      <c r="AG738" s="37"/>
    </row>
    <row r="739" spans="2:33" x14ac:dyDescent="0.35">
      <c r="B739" s="17"/>
      <c r="C739" s="18"/>
      <c r="D739" s="19"/>
      <c r="E739" s="18"/>
      <c r="F739"/>
      <c r="G739"/>
      <c r="H739"/>
      <c r="I739"/>
      <c r="J739"/>
      <c r="K739"/>
      <c r="L739"/>
      <c r="M739"/>
      <c r="N739" s="20"/>
      <c r="P739" s="37"/>
      <c r="Q739" s="38"/>
      <c r="R739" s="38"/>
      <c r="S739" s="38"/>
      <c r="T739" s="38"/>
      <c r="U739" s="39"/>
      <c r="V739" s="39"/>
      <c r="AD739" s="37"/>
      <c r="AE739" s="37"/>
      <c r="AF739" s="37"/>
      <c r="AG739" s="37"/>
    </row>
    <row r="740" spans="2:33" x14ac:dyDescent="0.35">
      <c r="B740" s="17"/>
      <c r="C740" s="18"/>
      <c r="D740" s="19"/>
      <c r="E740" s="18"/>
      <c r="F740"/>
      <c r="G740"/>
      <c r="H740"/>
      <c r="I740"/>
      <c r="J740"/>
      <c r="K740"/>
      <c r="L740"/>
      <c r="M740"/>
      <c r="N740" s="20"/>
      <c r="P740" s="37"/>
      <c r="Q740" s="38"/>
      <c r="R740" s="38"/>
      <c r="S740" s="38"/>
      <c r="T740" s="38"/>
      <c r="U740" s="39"/>
      <c r="V740" s="39"/>
      <c r="AD740" s="37"/>
      <c r="AE740" s="37"/>
      <c r="AF740" s="37"/>
      <c r="AG740" s="37"/>
    </row>
    <row r="741" spans="2:33" x14ac:dyDescent="0.35">
      <c r="B741" s="17"/>
      <c r="C741" s="18"/>
      <c r="D741" s="19"/>
      <c r="E741" s="18"/>
      <c r="F741"/>
      <c r="G741"/>
      <c r="H741"/>
      <c r="I741"/>
      <c r="J741"/>
      <c r="K741"/>
      <c r="L741"/>
      <c r="M741"/>
      <c r="N741" s="20"/>
      <c r="P741" s="37"/>
      <c r="Q741" s="38"/>
      <c r="R741" s="38"/>
      <c r="S741" s="38"/>
      <c r="T741" s="38"/>
      <c r="U741" s="39"/>
      <c r="V741" s="39"/>
      <c r="AD741" s="37"/>
      <c r="AE741" s="37"/>
      <c r="AF741" s="37"/>
      <c r="AG741" s="37"/>
    </row>
    <row r="742" spans="2:33" x14ac:dyDescent="0.35">
      <c r="B742" s="17"/>
      <c r="C742" s="18"/>
      <c r="D742" s="19"/>
      <c r="E742" s="18"/>
      <c r="F742"/>
      <c r="G742"/>
      <c r="H742"/>
      <c r="I742"/>
      <c r="J742"/>
      <c r="K742"/>
      <c r="L742"/>
      <c r="M742"/>
      <c r="N742" s="20"/>
      <c r="P742" s="37"/>
      <c r="Q742" s="38"/>
      <c r="R742" s="38"/>
      <c r="S742" s="38"/>
      <c r="T742" s="38"/>
      <c r="U742" s="39"/>
      <c r="V742" s="39"/>
      <c r="AD742" s="37"/>
      <c r="AE742" s="37"/>
      <c r="AF742" s="37"/>
      <c r="AG742" s="37"/>
    </row>
    <row r="743" spans="2:33" x14ac:dyDescent="0.35">
      <c r="B743" s="17"/>
      <c r="C743" s="18"/>
      <c r="D743" s="19"/>
      <c r="E743" s="18"/>
      <c r="F743"/>
      <c r="G743"/>
      <c r="H743"/>
      <c r="I743"/>
      <c r="J743"/>
      <c r="K743"/>
      <c r="L743"/>
      <c r="M743"/>
      <c r="N743" s="20"/>
      <c r="P743" s="37"/>
      <c r="Q743" s="38"/>
      <c r="R743" s="38"/>
      <c r="S743" s="38"/>
      <c r="T743" s="38"/>
      <c r="U743" s="39"/>
      <c r="V743" s="39"/>
      <c r="AD743" s="37"/>
      <c r="AE743" s="37"/>
      <c r="AF743" s="37"/>
      <c r="AG743" s="37"/>
    </row>
    <row r="744" spans="2:33" x14ac:dyDescent="0.35">
      <c r="B744" s="17"/>
      <c r="C744" s="18"/>
      <c r="D744" s="19"/>
      <c r="E744" s="18"/>
      <c r="F744"/>
      <c r="G744"/>
      <c r="H744"/>
      <c r="I744"/>
      <c r="J744"/>
      <c r="K744"/>
      <c r="L744"/>
      <c r="M744"/>
      <c r="N744" s="20"/>
      <c r="P744" s="37"/>
      <c r="Q744" s="38"/>
      <c r="R744" s="38"/>
      <c r="S744" s="38"/>
      <c r="T744" s="38"/>
      <c r="U744" s="39"/>
      <c r="V744" s="39"/>
      <c r="AD744" s="37"/>
      <c r="AE744" s="37"/>
      <c r="AF744" s="37"/>
      <c r="AG744" s="37"/>
    </row>
    <row r="745" spans="2:33" x14ac:dyDescent="0.35">
      <c r="B745" s="17"/>
      <c r="C745" s="18"/>
      <c r="D745" s="19"/>
      <c r="E745" s="18"/>
      <c r="F745"/>
      <c r="G745"/>
      <c r="H745"/>
      <c r="I745"/>
      <c r="J745"/>
      <c r="K745"/>
      <c r="L745"/>
      <c r="M745"/>
      <c r="N745" s="20"/>
      <c r="P745" s="37"/>
      <c r="Q745" s="38"/>
      <c r="R745" s="38"/>
      <c r="S745" s="38"/>
      <c r="T745" s="38"/>
      <c r="U745" s="39"/>
      <c r="V745" s="39"/>
      <c r="AD745" s="37"/>
      <c r="AE745" s="37"/>
      <c r="AF745" s="37"/>
      <c r="AG745" s="37"/>
    </row>
    <row r="746" spans="2:33" x14ac:dyDescent="0.35">
      <c r="B746" s="17"/>
      <c r="C746" s="18"/>
      <c r="D746" s="19"/>
      <c r="E746" s="18"/>
      <c r="F746"/>
      <c r="G746"/>
      <c r="H746"/>
      <c r="I746"/>
      <c r="J746"/>
      <c r="K746"/>
      <c r="L746"/>
      <c r="M746"/>
      <c r="N746" s="20"/>
      <c r="P746" s="37"/>
      <c r="Q746" s="38"/>
      <c r="R746" s="38"/>
      <c r="S746" s="38"/>
      <c r="T746" s="38"/>
      <c r="U746" s="39"/>
      <c r="V746" s="39"/>
      <c r="AD746" s="37"/>
      <c r="AE746" s="37"/>
      <c r="AF746" s="37"/>
      <c r="AG746" s="37"/>
    </row>
    <row r="747" spans="2:33" x14ac:dyDescent="0.35">
      <c r="B747" s="17"/>
      <c r="C747" s="18"/>
      <c r="D747" s="19"/>
      <c r="E747" s="18"/>
      <c r="F747"/>
      <c r="G747"/>
      <c r="H747"/>
      <c r="I747"/>
      <c r="J747"/>
      <c r="K747"/>
      <c r="L747"/>
      <c r="M747"/>
      <c r="N747" s="20"/>
      <c r="P747" s="37"/>
      <c r="Q747" s="38"/>
      <c r="R747" s="38"/>
      <c r="S747" s="38"/>
      <c r="T747" s="38"/>
      <c r="U747" s="39"/>
      <c r="V747" s="39"/>
      <c r="AD747" s="37"/>
      <c r="AE747" s="37"/>
      <c r="AF747" s="37"/>
      <c r="AG747" s="37"/>
    </row>
    <row r="748" spans="2:33" x14ac:dyDescent="0.35">
      <c r="B748" s="17"/>
      <c r="C748" s="18"/>
      <c r="D748" s="19"/>
      <c r="E748" s="18"/>
      <c r="F748"/>
      <c r="G748"/>
      <c r="H748"/>
      <c r="I748"/>
      <c r="J748"/>
      <c r="K748"/>
      <c r="L748"/>
      <c r="M748"/>
      <c r="N748" s="20"/>
      <c r="P748" s="37"/>
      <c r="Q748" s="38"/>
      <c r="R748" s="38"/>
      <c r="S748" s="38"/>
      <c r="T748" s="38"/>
      <c r="U748" s="39"/>
      <c r="V748" s="39"/>
      <c r="AD748" s="37"/>
      <c r="AE748" s="37"/>
      <c r="AF748" s="37"/>
      <c r="AG748" s="37"/>
    </row>
    <row r="749" spans="2:33" x14ac:dyDescent="0.35">
      <c r="B749" s="17"/>
      <c r="C749" s="18"/>
      <c r="D749" s="19"/>
      <c r="E749" s="18"/>
      <c r="F749"/>
      <c r="G749"/>
      <c r="H749"/>
      <c r="I749"/>
      <c r="J749"/>
      <c r="K749"/>
      <c r="L749"/>
      <c r="M749"/>
      <c r="N749" s="20"/>
      <c r="P749" s="37"/>
      <c r="Q749" s="38"/>
      <c r="R749" s="38"/>
      <c r="S749" s="38"/>
      <c r="T749" s="38"/>
      <c r="U749" s="39"/>
      <c r="V749" s="39"/>
      <c r="AD749" s="37"/>
      <c r="AE749" s="37"/>
      <c r="AF749" s="37"/>
      <c r="AG749" s="37"/>
    </row>
    <row r="750" spans="2:33" x14ac:dyDescent="0.35">
      <c r="B750" s="17"/>
      <c r="C750" s="18"/>
      <c r="D750" s="19"/>
      <c r="E750" s="18"/>
      <c r="F750"/>
      <c r="G750"/>
      <c r="H750"/>
      <c r="I750"/>
      <c r="J750"/>
      <c r="K750"/>
      <c r="L750"/>
      <c r="M750"/>
      <c r="N750" s="20"/>
      <c r="P750" s="37"/>
      <c r="Q750" s="38"/>
      <c r="R750" s="38"/>
      <c r="S750" s="38"/>
      <c r="T750" s="38"/>
      <c r="U750" s="39"/>
      <c r="V750" s="39"/>
      <c r="AD750" s="37"/>
      <c r="AE750" s="37"/>
      <c r="AF750" s="37"/>
      <c r="AG750" s="37"/>
    </row>
    <row r="751" spans="2:33" x14ac:dyDescent="0.35">
      <c r="B751" s="17"/>
      <c r="C751" s="18"/>
      <c r="D751" s="19"/>
      <c r="E751" s="18"/>
      <c r="F751"/>
      <c r="G751"/>
      <c r="H751"/>
      <c r="I751"/>
      <c r="J751"/>
      <c r="K751"/>
      <c r="L751"/>
      <c r="M751"/>
      <c r="N751" s="20"/>
      <c r="P751" s="37"/>
      <c r="Q751" s="38"/>
      <c r="R751" s="38"/>
      <c r="S751" s="38"/>
      <c r="T751" s="38"/>
      <c r="U751" s="39"/>
      <c r="V751" s="39"/>
      <c r="AD751" s="37"/>
      <c r="AE751" s="37"/>
      <c r="AF751" s="37"/>
      <c r="AG751" s="37"/>
    </row>
    <row r="752" spans="2:33" x14ac:dyDescent="0.35">
      <c r="B752" s="17"/>
      <c r="C752" s="18"/>
      <c r="D752" s="19"/>
      <c r="E752" s="18"/>
      <c r="F752"/>
      <c r="G752"/>
      <c r="H752"/>
      <c r="I752"/>
      <c r="J752"/>
      <c r="K752"/>
      <c r="L752"/>
      <c r="M752"/>
      <c r="N752" s="20"/>
      <c r="P752" s="37"/>
      <c r="Q752" s="38"/>
      <c r="R752" s="38"/>
      <c r="S752" s="38"/>
      <c r="T752" s="38"/>
      <c r="U752" s="39"/>
      <c r="V752" s="39"/>
      <c r="AD752" s="37"/>
      <c r="AE752" s="37"/>
      <c r="AF752" s="37"/>
      <c r="AG752" s="37"/>
    </row>
    <row r="753" spans="2:33" x14ac:dyDescent="0.35">
      <c r="B753" s="17"/>
      <c r="C753" s="18"/>
      <c r="D753" s="19"/>
      <c r="E753" s="18"/>
      <c r="F753"/>
      <c r="G753"/>
      <c r="H753"/>
      <c r="I753"/>
      <c r="J753"/>
      <c r="K753"/>
      <c r="L753"/>
      <c r="M753"/>
      <c r="N753" s="20"/>
      <c r="P753" s="37"/>
      <c r="Q753" s="38"/>
      <c r="R753" s="38"/>
      <c r="S753" s="38"/>
      <c r="T753" s="38"/>
      <c r="U753" s="39"/>
      <c r="V753" s="39"/>
      <c r="AD753" s="37"/>
      <c r="AE753" s="37"/>
      <c r="AF753" s="37"/>
      <c r="AG753" s="37"/>
    </row>
    <row r="754" spans="2:33" x14ac:dyDescent="0.35">
      <c r="B754" s="17"/>
      <c r="C754" s="18"/>
      <c r="D754" s="19"/>
      <c r="E754" s="18"/>
      <c r="F754"/>
      <c r="G754"/>
      <c r="H754"/>
      <c r="I754"/>
      <c r="J754"/>
      <c r="K754"/>
      <c r="L754"/>
      <c r="M754"/>
      <c r="N754" s="20"/>
      <c r="P754" s="37"/>
      <c r="Q754" s="38"/>
      <c r="R754" s="38"/>
      <c r="S754" s="38"/>
      <c r="T754" s="38"/>
      <c r="U754" s="39"/>
      <c r="V754" s="39"/>
      <c r="AD754" s="37"/>
      <c r="AE754" s="37"/>
      <c r="AF754" s="37"/>
      <c r="AG754" s="37"/>
    </row>
    <row r="755" spans="2:33" x14ac:dyDescent="0.35">
      <c r="F755"/>
      <c r="G755"/>
      <c r="H755"/>
      <c r="I755"/>
      <c r="J755"/>
      <c r="K755"/>
      <c r="L755"/>
      <c r="M755"/>
    </row>
    <row r="756" spans="2:33" x14ac:dyDescent="0.35">
      <c r="F756"/>
      <c r="G756"/>
      <c r="H756"/>
      <c r="I756"/>
      <c r="J756"/>
      <c r="K756"/>
      <c r="L756"/>
      <c r="M756"/>
    </row>
    <row r="757" spans="2:33" x14ac:dyDescent="0.35">
      <c r="F757"/>
      <c r="G757"/>
      <c r="H757"/>
      <c r="I757"/>
      <c r="J757"/>
      <c r="K757"/>
      <c r="L757"/>
      <c r="M757"/>
    </row>
    <row r="758" spans="2:33" x14ac:dyDescent="0.35">
      <c r="F758"/>
      <c r="G758"/>
      <c r="H758"/>
      <c r="I758"/>
      <c r="J758"/>
      <c r="K758"/>
      <c r="L758"/>
      <c r="M758"/>
    </row>
    <row r="759" spans="2:33" x14ac:dyDescent="0.35">
      <c r="F759"/>
      <c r="G759"/>
      <c r="H759"/>
      <c r="I759"/>
      <c r="J759"/>
      <c r="K759"/>
      <c r="L759"/>
      <c r="M759"/>
    </row>
    <row r="760" spans="2:33" x14ac:dyDescent="0.35">
      <c r="F760"/>
      <c r="G760"/>
      <c r="H760"/>
      <c r="I760"/>
      <c r="J760"/>
      <c r="K760"/>
      <c r="L760"/>
      <c r="M760"/>
    </row>
    <row r="761" spans="2:33" x14ac:dyDescent="0.35">
      <c r="F761"/>
      <c r="G761"/>
      <c r="H761"/>
      <c r="I761"/>
      <c r="J761"/>
      <c r="K761"/>
      <c r="L761"/>
      <c r="M761"/>
    </row>
    <row r="762" spans="2:33" x14ac:dyDescent="0.35">
      <c r="F762"/>
      <c r="G762"/>
      <c r="H762"/>
      <c r="I762"/>
      <c r="J762"/>
      <c r="K762"/>
      <c r="L762"/>
      <c r="M762"/>
    </row>
    <row r="763" spans="2:33" x14ac:dyDescent="0.35">
      <c r="F763"/>
      <c r="G763"/>
      <c r="H763"/>
      <c r="I763"/>
      <c r="J763"/>
      <c r="K763"/>
      <c r="L763"/>
      <c r="M763"/>
    </row>
    <row r="764" spans="2:33" x14ac:dyDescent="0.35">
      <c r="F764"/>
      <c r="G764"/>
      <c r="H764"/>
      <c r="I764"/>
      <c r="J764"/>
      <c r="K764"/>
      <c r="L764"/>
      <c r="M764"/>
    </row>
    <row r="765" spans="2:33" x14ac:dyDescent="0.35">
      <c r="F765"/>
      <c r="G765"/>
      <c r="H765"/>
      <c r="I765"/>
      <c r="J765"/>
      <c r="K765"/>
      <c r="L765"/>
      <c r="M765"/>
    </row>
    <row r="766" spans="2:33" x14ac:dyDescent="0.35">
      <c r="F766"/>
      <c r="G766"/>
      <c r="H766"/>
      <c r="I766"/>
      <c r="J766"/>
      <c r="K766"/>
      <c r="L766"/>
      <c r="M766"/>
    </row>
    <row r="767" spans="2:33" x14ac:dyDescent="0.35">
      <c r="F767"/>
      <c r="G767"/>
      <c r="H767"/>
      <c r="I767"/>
      <c r="J767"/>
      <c r="K767"/>
      <c r="L767"/>
      <c r="M767"/>
    </row>
    <row r="768" spans="2:33" x14ac:dyDescent="0.35">
      <c r="F768"/>
      <c r="G768"/>
      <c r="H768"/>
      <c r="I768"/>
      <c r="J768"/>
      <c r="K768"/>
      <c r="L768"/>
      <c r="M768"/>
    </row>
    <row r="769" spans="6:13" x14ac:dyDescent="0.35">
      <c r="F769"/>
      <c r="G769"/>
      <c r="H769"/>
      <c r="I769"/>
      <c r="J769"/>
      <c r="K769"/>
      <c r="L769"/>
      <c r="M769"/>
    </row>
    <row r="770" spans="6:13" x14ac:dyDescent="0.35">
      <c r="F770"/>
      <c r="G770"/>
      <c r="H770"/>
      <c r="I770"/>
      <c r="J770"/>
      <c r="K770"/>
      <c r="L770"/>
      <c r="M770"/>
    </row>
    <row r="771" spans="6:13" x14ac:dyDescent="0.35">
      <c r="F771"/>
      <c r="G771"/>
      <c r="H771"/>
      <c r="I771"/>
      <c r="J771"/>
      <c r="K771"/>
      <c r="L771"/>
      <c r="M771"/>
    </row>
    <row r="772" spans="6:13" x14ac:dyDescent="0.35">
      <c r="F772"/>
      <c r="G772"/>
      <c r="H772"/>
      <c r="I772"/>
      <c r="J772"/>
      <c r="K772"/>
      <c r="L772"/>
      <c r="M772"/>
    </row>
    <row r="773" spans="6:13" x14ac:dyDescent="0.35">
      <c r="F773"/>
      <c r="G773"/>
      <c r="H773"/>
      <c r="I773"/>
      <c r="J773"/>
      <c r="K773"/>
      <c r="L773"/>
      <c r="M773"/>
    </row>
    <row r="774" spans="6:13" x14ac:dyDescent="0.35">
      <c r="F774"/>
      <c r="G774"/>
      <c r="H774"/>
      <c r="I774"/>
      <c r="J774"/>
      <c r="K774"/>
      <c r="L774"/>
      <c r="M774"/>
    </row>
    <row r="775" spans="6:13" x14ac:dyDescent="0.35">
      <c r="F775"/>
      <c r="G775"/>
      <c r="H775"/>
      <c r="I775"/>
      <c r="J775"/>
      <c r="K775"/>
      <c r="L775"/>
      <c r="M775"/>
    </row>
    <row r="776" spans="6:13" x14ac:dyDescent="0.35">
      <c r="F776"/>
      <c r="G776"/>
      <c r="H776"/>
      <c r="I776"/>
      <c r="J776"/>
      <c r="K776"/>
      <c r="L776"/>
      <c r="M776"/>
    </row>
    <row r="777" spans="6:13" x14ac:dyDescent="0.35">
      <c r="F777"/>
      <c r="G777"/>
      <c r="H777"/>
      <c r="I777"/>
      <c r="J777"/>
      <c r="K777"/>
      <c r="L777"/>
      <c r="M777"/>
    </row>
    <row r="778" spans="6:13" x14ac:dyDescent="0.35">
      <c r="F778"/>
      <c r="G778"/>
      <c r="H778"/>
      <c r="I778"/>
      <c r="J778"/>
      <c r="K778"/>
      <c r="L778"/>
      <c r="M778"/>
    </row>
    <row r="779" spans="6:13" x14ac:dyDescent="0.35">
      <c r="F779"/>
      <c r="G779"/>
      <c r="H779"/>
      <c r="I779"/>
      <c r="J779"/>
      <c r="K779"/>
      <c r="L779"/>
      <c r="M779"/>
    </row>
    <row r="780" spans="6:13" x14ac:dyDescent="0.35">
      <c r="F780"/>
      <c r="G780"/>
      <c r="H780"/>
      <c r="I780"/>
      <c r="J780"/>
      <c r="K780"/>
      <c r="L780"/>
      <c r="M780"/>
    </row>
    <row r="781" spans="6:13" x14ac:dyDescent="0.35">
      <c r="F781"/>
      <c r="G781"/>
      <c r="H781"/>
      <c r="I781"/>
      <c r="J781"/>
      <c r="K781"/>
      <c r="L781"/>
      <c r="M781"/>
    </row>
    <row r="782" spans="6:13" x14ac:dyDescent="0.35">
      <c r="F782"/>
      <c r="G782"/>
      <c r="H782"/>
      <c r="I782"/>
      <c r="J782"/>
      <c r="K782"/>
      <c r="L782"/>
      <c r="M782"/>
    </row>
    <row r="783" spans="6:13" x14ac:dyDescent="0.35">
      <c r="F783"/>
      <c r="G783"/>
      <c r="H783"/>
      <c r="I783"/>
      <c r="J783"/>
      <c r="K783"/>
      <c r="L783"/>
      <c r="M783"/>
    </row>
    <row r="784" spans="6:13" x14ac:dyDescent="0.35">
      <c r="F784"/>
      <c r="G784"/>
      <c r="H784"/>
      <c r="I784"/>
      <c r="J784"/>
      <c r="K784"/>
      <c r="L784"/>
      <c r="M784"/>
    </row>
    <row r="785" spans="6:13" x14ac:dyDescent="0.35">
      <c r="F785"/>
      <c r="G785"/>
      <c r="H785"/>
      <c r="I785"/>
      <c r="J785"/>
      <c r="K785"/>
      <c r="L785"/>
      <c r="M785"/>
    </row>
    <row r="786" spans="6:13" x14ac:dyDescent="0.35">
      <c r="F786"/>
      <c r="G786"/>
      <c r="H786"/>
      <c r="I786"/>
      <c r="J786"/>
      <c r="K786"/>
      <c r="L786"/>
      <c r="M786"/>
    </row>
    <row r="787" spans="6:13" x14ac:dyDescent="0.35">
      <c r="F787"/>
      <c r="G787"/>
      <c r="H787"/>
      <c r="I787"/>
      <c r="J787"/>
      <c r="K787"/>
      <c r="L787"/>
      <c r="M787"/>
    </row>
    <row r="788" spans="6:13" x14ac:dyDescent="0.35">
      <c r="F788"/>
      <c r="G788"/>
      <c r="H788"/>
      <c r="I788"/>
      <c r="J788"/>
      <c r="K788"/>
      <c r="L788"/>
      <c r="M788"/>
    </row>
    <row r="789" spans="6:13" x14ac:dyDescent="0.35">
      <c r="F789"/>
      <c r="G789"/>
      <c r="H789"/>
      <c r="I789"/>
      <c r="J789"/>
      <c r="K789"/>
      <c r="L789"/>
      <c r="M789"/>
    </row>
    <row r="790" spans="6:13" x14ac:dyDescent="0.35">
      <c r="F790"/>
      <c r="G790"/>
      <c r="H790"/>
      <c r="I790"/>
      <c r="J790"/>
      <c r="K790"/>
      <c r="L790"/>
      <c r="M790"/>
    </row>
    <row r="791" spans="6:13" x14ac:dyDescent="0.35">
      <c r="F791"/>
      <c r="G791"/>
      <c r="H791"/>
      <c r="I791"/>
      <c r="J791"/>
      <c r="K791"/>
      <c r="L791"/>
      <c r="M791"/>
    </row>
    <row r="792" spans="6:13" x14ac:dyDescent="0.35">
      <c r="F792"/>
      <c r="G792"/>
      <c r="H792"/>
      <c r="I792"/>
      <c r="J792"/>
      <c r="K792"/>
      <c r="L792"/>
      <c r="M792"/>
    </row>
    <row r="793" spans="6:13" x14ac:dyDescent="0.35">
      <c r="F793"/>
      <c r="G793"/>
      <c r="H793"/>
      <c r="I793"/>
      <c r="J793"/>
      <c r="K793"/>
      <c r="L793"/>
      <c r="M793"/>
    </row>
    <row r="794" spans="6:13" x14ac:dyDescent="0.35">
      <c r="F794"/>
      <c r="G794"/>
      <c r="H794"/>
      <c r="I794"/>
      <c r="J794"/>
      <c r="K794"/>
      <c r="L794"/>
      <c r="M794"/>
    </row>
    <row r="795" spans="6:13" x14ac:dyDescent="0.35">
      <c r="F795"/>
      <c r="G795"/>
      <c r="H795"/>
      <c r="I795"/>
      <c r="J795"/>
      <c r="K795"/>
      <c r="L795"/>
      <c r="M795"/>
    </row>
    <row r="796" spans="6:13" x14ac:dyDescent="0.35">
      <c r="F796"/>
      <c r="G796"/>
      <c r="H796"/>
      <c r="I796"/>
      <c r="J796"/>
      <c r="K796"/>
      <c r="L796"/>
      <c r="M796"/>
    </row>
    <row r="797" spans="6:13" x14ac:dyDescent="0.35">
      <c r="F797"/>
      <c r="G797"/>
      <c r="H797"/>
      <c r="I797"/>
      <c r="J797"/>
      <c r="K797"/>
      <c r="L797"/>
      <c r="M797"/>
    </row>
    <row r="798" spans="6:13" x14ac:dyDescent="0.35">
      <c r="F798"/>
      <c r="G798"/>
      <c r="H798"/>
      <c r="I798"/>
      <c r="J798"/>
      <c r="K798"/>
      <c r="L798"/>
      <c r="M798"/>
    </row>
    <row r="799" spans="6:13" x14ac:dyDescent="0.35">
      <c r="F799"/>
      <c r="G799"/>
      <c r="H799"/>
      <c r="I799"/>
      <c r="J799"/>
      <c r="K799"/>
      <c r="L799"/>
      <c r="M799"/>
    </row>
    <row r="800" spans="6:13" x14ac:dyDescent="0.35">
      <c r="F800"/>
      <c r="G800"/>
      <c r="H800"/>
      <c r="I800"/>
      <c r="J800"/>
      <c r="K800"/>
      <c r="L800"/>
      <c r="M800"/>
    </row>
    <row r="801" spans="6:13" x14ac:dyDescent="0.35">
      <c r="F801"/>
      <c r="G801"/>
      <c r="H801"/>
      <c r="I801"/>
      <c r="J801"/>
      <c r="K801"/>
      <c r="L801"/>
      <c r="M801"/>
    </row>
    <row r="802" spans="6:13" x14ac:dyDescent="0.35">
      <c r="F802"/>
      <c r="G802"/>
      <c r="H802"/>
      <c r="I802"/>
      <c r="J802"/>
      <c r="K802"/>
      <c r="L802"/>
      <c r="M802"/>
    </row>
    <row r="803" spans="6:13" x14ac:dyDescent="0.35">
      <c r="F803"/>
      <c r="G803"/>
      <c r="H803"/>
      <c r="I803"/>
      <c r="J803"/>
      <c r="K803"/>
      <c r="L803"/>
      <c r="M803"/>
    </row>
    <row r="804" spans="6:13" x14ac:dyDescent="0.35">
      <c r="F804"/>
      <c r="G804"/>
      <c r="H804"/>
      <c r="I804"/>
      <c r="J804"/>
      <c r="K804"/>
      <c r="L804"/>
      <c r="M804"/>
    </row>
    <row r="805" spans="6:13" x14ac:dyDescent="0.35">
      <c r="F805"/>
      <c r="G805"/>
      <c r="H805"/>
      <c r="I805"/>
      <c r="J805"/>
      <c r="K805"/>
      <c r="L805"/>
      <c r="M805"/>
    </row>
    <row r="806" spans="6:13" x14ac:dyDescent="0.35">
      <c r="F806"/>
      <c r="G806"/>
      <c r="H806"/>
      <c r="I806"/>
      <c r="J806"/>
      <c r="K806"/>
      <c r="L806"/>
      <c r="M806"/>
    </row>
    <row r="807" spans="6:13" x14ac:dyDescent="0.35">
      <c r="F807"/>
      <c r="G807"/>
      <c r="H807"/>
      <c r="I807"/>
      <c r="J807"/>
      <c r="K807"/>
      <c r="L807"/>
      <c r="M807"/>
    </row>
    <row r="808" spans="6:13" x14ac:dyDescent="0.35">
      <c r="F808"/>
      <c r="G808"/>
      <c r="H808"/>
      <c r="I808"/>
      <c r="J808"/>
      <c r="K808"/>
      <c r="L808"/>
      <c r="M808"/>
    </row>
    <row r="809" spans="6:13" x14ac:dyDescent="0.35">
      <c r="F809"/>
      <c r="G809"/>
      <c r="H809"/>
      <c r="I809"/>
      <c r="J809"/>
      <c r="K809"/>
      <c r="L809"/>
      <c r="M809"/>
    </row>
    <row r="810" spans="6:13" x14ac:dyDescent="0.35">
      <c r="F810"/>
      <c r="G810"/>
      <c r="H810"/>
      <c r="I810"/>
      <c r="J810"/>
      <c r="K810"/>
      <c r="L810"/>
      <c r="M810"/>
    </row>
    <row r="811" spans="6:13" x14ac:dyDescent="0.35">
      <c r="F811"/>
      <c r="G811"/>
      <c r="H811"/>
      <c r="I811"/>
      <c r="J811"/>
      <c r="K811"/>
      <c r="L811"/>
      <c r="M811"/>
    </row>
    <row r="812" spans="6:13" x14ac:dyDescent="0.35">
      <c r="F812"/>
      <c r="G812"/>
      <c r="H812"/>
      <c r="I812"/>
      <c r="J812"/>
      <c r="K812"/>
      <c r="L812"/>
      <c r="M812"/>
    </row>
    <row r="813" spans="6:13" x14ac:dyDescent="0.35">
      <c r="F813"/>
      <c r="G813"/>
      <c r="H813"/>
      <c r="I813"/>
      <c r="J813"/>
      <c r="K813"/>
      <c r="L813"/>
      <c r="M813"/>
    </row>
    <row r="814" spans="6:13" x14ac:dyDescent="0.35">
      <c r="F814"/>
      <c r="G814"/>
      <c r="H814"/>
      <c r="I814"/>
      <c r="J814"/>
      <c r="K814"/>
      <c r="L814"/>
      <c r="M814"/>
    </row>
    <row r="815" spans="6:13" x14ac:dyDescent="0.35">
      <c r="F815"/>
      <c r="G815"/>
      <c r="H815"/>
      <c r="I815"/>
      <c r="J815"/>
      <c r="K815"/>
      <c r="L815"/>
      <c r="M815"/>
    </row>
    <row r="816" spans="6:13" x14ac:dyDescent="0.35">
      <c r="F816"/>
      <c r="G816"/>
      <c r="H816"/>
      <c r="I816"/>
      <c r="J816"/>
      <c r="K816"/>
      <c r="L816"/>
      <c r="M816"/>
    </row>
    <row r="817" spans="6:13" x14ac:dyDescent="0.35">
      <c r="F817"/>
      <c r="G817"/>
      <c r="H817"/>
      <c r="I817"/>
      <c r="J817"/>
      <c r="K817"/>
      <c r="L817"/>
      <c r="M817"/>
    </row>
    <row r="818" spans="6:13" x14ac:dyDescent="0.35">
      <c r="F818"/>
      <c r="G818"/>
      <c r="H818"/>
      <c r="I818"/>
      <c r="J818"/>
      <c r="K818"/>
      <c r="L818"/>
      <c r="M818"/>
    </row>
    <row r="819" spans="6:13" x14ac:dyDescent="0.35">
      <c r="F819"/>
      <c r="G819"/>
      <c r="H819"/>
      <c r="I819"/>
      <c r="J819"/>
      <c r="K819"/>
      <c r="L819"/>
      <c r="M819"/>
    </row>
    <row r="820" spans="6:13" x14ac:dyDescent="0.35">
      <c r="F820"/>
      <c r="G820"/>
      <c r="H820"/>
      <c r="I820"/>
      <c r="J820"/>
      <c r="K820"/>
      <c r="L820"/>
      <c r="M820"/>
    </row>
    <row r="821" spans="6:13" x14ac:dyDescent="0.35">
      <c r="F821"/>
      <c r="G821"/>
      <c r="H821"/>
      <c r="I821"/>
      <c r="J821"/>
      <c r="K821"/>
      <c r="L821"/>
      <c r="M821"/>
    </row>
    <row r="822" spans="6:13" x14ac:dyDescent="0.35">
      <c r="F822"/>
      <c r="G822"/>
      <c r="H822"/>
      <c r="I822"/>
      <c r="J822"/>
      <c r="K822"/>
      <c r="L822"/>
      <c r="M822"/>
    </row>
    <row r="823" spans="6:13" x14ac:dyDescent="0.35">
      <c r="F823"/>
      <c r="G823"/>
      <c r="H823"/>
      <c r="I823"/>
      <c r="J823"/>
      <c r="K823"/>
      <c r="L823"/>
      <c r="M823"/>
    </row>
    <row r="824" spans="6:13" x14ac:dyDescent="0.35">
      <c r="F824"/>
      <c r="G824"/>
      <c r="H824"/>
      <c r="I824"/>
      <c r="J824"/>
      <c r="K824"/>
      <c r="L824"/>
      <c r="M824"/>
    </row>
    <row r="825" spans="6:13" x14ac:dyDescent="0.35">
      <c r="F825"/>
      <c r="G825"/>
      <c r="H825"/>
      <c r="I825"/>
      <c r="J825"/>
      <c r="K825"/>
      <c r="L825"/>
      <c r="M825"/>
    </row>
    <row r="826" spans="6:13" x14ac:dyDescent="0.35">
      <c r="F826"/>
      <c r="G826"/>
      <c r="H826"/>
      <c r="I826"/>
      <c r="J826"/>
      <c r="K826"/>
      <c r="L826"/>
      <c r="M826"/>
    </row>
    <row r="827" spans="6:13" x14ac:dyDescent="0.35">
      <c r="F827"/>
      <c r="G827"/>
      <c r="H827"/>
      <c r="I827"/>
      <c r="J827"/>
      <c r="K827"/>
      <c r="L827"/>
      <c r="M827"/>
    </row>
    <row r="828" spans="6:13" x14ac:dyDescent="0.35">
      <c r="F828"/>
      <c r="G828"/>
      <c r="H828"/>
      <c r="I828"/>
      <c r="J828"/>
      <c r="K828"/>
      <c r="L828"/>
      <c r="M828"/>
    </row>
    <row r="829" spans="6:13" x14ac:dyDescent="0.35">
      <c r="F829"/>
      <c r="G829"/>
      <c r="H829"/>
      <c r="I829"/>
      <c r="J829"/>
      <c r="K829"/>
      <c r="L829"/>
      <c r="M829"/>
    </row>
    <row r="830" spans="6:13" x14ac:dyDescent="0.35">
      <c r="F830"/>
      <c r="G830"/>
      <c r="H830"/>
      <c r="I830"/>
      <c r="J830"/>
      <c r="K830"/>
      <c r="L830"/>
      <c r="M830"/>
    </row>
    <row r="831" spans="6:13" x14ac:dyDescent="0.35">
      <c r="F831"/>
      <c r="G831"/>
      <c r="H831"/>
      <c r="I831"/>
      <c r="J831"/>
      <c r="K831"/>
      <c r="L831"/>
      <c r="M831"/>
    </row>
    <row r="832" spans="6:13" x14ac:dyDescent="0.35">
      <c r="F832"/>
      <c r="G832"/>
      <c r="H832"/>
      <c r="I832"/>
      <c r="J832"/>
      <c r="K832"/>
      <c r="L832"/>
      <c r="M832"/>
    </row>
    <row r="833" spans="6:13" x14ac:dyDescent="0.35">
      <c r="F833"/>
      <c r="G833"/>
      <c r="H833"/>
      <c r="I833"/>
      <c r="J833"/>
      <c r="K833"/>
      <c r="L833"/>
      <c r="M833"/>
    </row>
    <row r="834" spans="6:13" x14ac:dyDescent="0.35">
      <c r="F834"/>
      <c r="G834"/>
      <c r="H834"/>
      <c r="I834"/>
      <c r="J834"/>
      <c r="K834"/>
      <c r="L834"/>
      <c r="M834"/>
    </row>
    <row r="835" spans="6:13" x14ac:dyDescent="0.35">
      <c r="F835"/>
      <c r="G835"/>
      <c r="H835"/>
      <c r="I835"/>
      <c r="J835"/>
      <c r="K835"/>
      <c r="L835"/>
      <c r="M835"/>
    </row>
    <row r="836" spans="6:13" x14ac:dyDescent="0.35">
      <c r="F836"/>
      <c r="G836"/>
      <c r="H836"/>
      <c r="I836"/>
      <c r="J836"/>
      <c r="K836"/>
      <c r="L836"/>
      <c r="M836"/>
    </row>
    <row r="837" spans="6:13" x14ac:dyDescent="0.35">
      <c r="F837"/>
      <c r="G837"/>
      <c r="H837"/>
      <c r="I837"/>
      <c r="J837"/>
      <c r="K837"/>
      <c r="L837"/>
      <c r="M837"/>
    </row>
    <row r="838" spans="6:13" x14ac:dyDescent="0.35">
      <c r="F838"/>
      <c r="G838"/>
      <c r="H838"/>
      <c r="I838"/>
      <c r="J838"/>
      <c r="K838"/>
      <c r="L838"/>
      <c r="M838"/>
    </row>
    <row r="839" spans="6:13" x14ac:dyDescent="0.35">
      <c r="F839"/>
      <c r="G839"/>
      <c r="H839"/>
      <c r="I839"/>
      <c r="J839"/>
      <c r="K839"/>
      <c r="L839"/>
      <c r="M839"/>
    </row>
    <row r="840" spans="6:13" x14ac:dyDescent="0.35">
      <c r="F840"/>
      <c r="G840"/>
      <c r="H840"/>
      <c r="I840"/>
      <c r="J840"/>
      <c r="K840"/>
      <c r="L840"/>
      <c r="M840"/>
    </row>
    <row r="841" spans="6:13" x14ac:dyDescent="0.35">
      <c r="F841"/>
      <c r="G841"/>
      <c r="H841"/>
      <c r="I841"/>
      <c r="J841"/>
      <c r="K841"/>
      <c r="L841"/>
      <c r="M841"/>
    </row>
    <row r="842" spans="6:13" x14ac:dyDescent="0.35">
      <c r="F842"/>
      <c r="G842"/>
      <c r="H842"/>
      <c r="I842"/>
      <c r="J842"/>
      <c r="K842"/>
      <c r="L842"/>
      <c r="M842"/>
    </row>
    <row r="843" spans="6:13" x14ac:dyDescent="0.35">
      <c r="F843"/>
      <c r="G843"/>
      <c r="H843"/>
      <c r="I843"/>
      <c r="J843"/>
      <c r="K843"/>
      <c r="L843"/>
      <c r="M843"/>
    </row>
    <row r="844" spans="6:13" x14ac:dyDescent="0.35">
      <c r="F844"/>
      <c r="G844"/>
      <c r="H844"/>
      <c r="I844"/>
      <c r="J844"/>
      <c r="K844"/>
      <c r="L844"/>
      <c r="M844"/>
    </row>
    <row r="845" spans="6:13" x14ac:dyDescent="0.35">
      <c r="F845"/>
      <c r="G845"/>
      <c r="H845"/>
      <c r="I845"/>
      <c r="J845"/>
      <c r="K845"/>
      <c r="L845"/>
      <c r="M845"/>
    </row>
    <row r="846" spans="6:13" x14ac:dyDescent="0.35">
      <c r="F846"/>
      <c r="G846"/>
      <c r="H846"/>
      <c r="I846"/>
      <c r="J846"/>
      <c r="K846"/>
      <c r="L846"/>
      <c r="M846"/>
    </row>
    <row r="847" spans="6:13" x14ac:dyDescent="0.35">
      <c r="F847"/>
      <c r="G847"/>
      <c r="H847"/>
      <c r="I847"/>
      <c r="J847"/>
      <c r="K847"/>
      <c r="L847"/>
      <c r="M847"/>
    </row>
    <row r="848" spans="6:13" x14ac:dyDescent="0.35">
      <c r="F848"/>
      <c r="G848"/>
      <c r="H848"/>
      <c r="I848"/>
      <c r="J848"/>
      <c r="K848"/>
      <c r="L848"/>
      <c r="M848"/>
    </row>
    <row r="849" spans="6:13" x14ac:dyDescent="0.35">
      <c r="F849"/>
      <c r="G849"/>
      <c r="H849"/>
      <c r="I849"/>
      <c r="J849"/>
      <c r="K849"/>
      <c r="L849"/>
      <c r="M849"/>
    </row>
    <row r="850" spans="6:13" x14ac:dyDescent="0.35">
      <c r="F850"/>
      <c r="G850"/>
      <c r="H850"/>
      <c r="I850"/>
      <c r="J850"/>
      <c r="K850"/>
      <c r="L850"/>
      <c r="M850"/>
    </row>
    <row r="851" spans="6:13" x14ac:dyDescent="0.35">
      <c r="F851"/>
      <c r="G851"/>
      <c r="H851"/>
      <c r="I851"/>
      <c r="J851"/>
      <c r="K851"/>
      <c r="L851"/>
      <c r="M851"/>
    </row>
    <row r="852" spans="6:13" x14ac:dyDescent="0.35">
      <c r="F852"/>
      <c r="G852"/>
      <c r="H852"/>
      <c r="I852"/>
      <c r="J852"/>
      <c r="K852"/>
      <c r="L852"/>
      <c r="M852"/>
    </row>
    <row r="853" spans="6:13" x14ac:dyDescent="0.35">
      <c r="F853"/>
      <c r="G853"/>
      <c r="H853"/>
      <c r="I853"/>
      <c r="J853"/>
      <c r="K853"/>
      <c r="L853"/>
      <c r="M853"/>
    </row>
    <row r="854" spans="6:13" x14ac:dyDescent="0.35">
      <c r="F854"/>
      <c r="G854"/>
      <c r="H854"/>
      <c r="I854"/>
      <c r="J854"/>
      <c r="K854"/>
      <c r="L854"/>
      <c r="M854"/>
    </row>
    <row r="855" spans="6:13" x14ac:dyDescent="0.35">
      <c r="F855"/>
      <c r="G855"/>
      <c r="H855"/>
      <c r="I855"/>
      <c r="J855"/>
      <c r="K855"/>
      <c r="L855"/>
      <c r="M855"/>
    </row>
    <row r="856" spans="6:13" x14ac:dyDescent="0.35">
      <c r="F856"/>
      <c r="G856"/>
      <c r="H856"/>
      <c r="I856"/>
      <c r="J856"/>
      <c r="K856"/>
      <c r="L856"/>
      <c r="M856"/>
    </row>
    <row r="857" spans="6:13" x14ac:dyDescent="0.35">
      <c r="F857"/>
      <c r="G857"/>
      <c r="H857"/>
      <c r="I857"/>
      <c r="J857"/>
      <c r="K857"/>
      <c r="L857"/>
      <c r="M857"/>
    </row>
    <row r="858" spans="6:13" x14ac:dyDescent="0.35">
      <c r="F858"/>
      <c r="G858"/>
      <c r="H858"/>
      <c r="I858"/>
      <c r="J858"/>
      <c r="K858"/>
      <c r="L858"/>
      <c r="M858"/>
    </row>
    <row r="859" spans="6:13" x14ac:dyDescent="0.35">
      <c r="F859"/>
      <c r="G859"/>
      <c r="H859"/>
      <c r="I859"/>
      <c r="J859"/>
      <c r="K859"/>
      <c r="L859"/>
      <c r="M859"/>
    </row>
    <row r="860" spans="6:13" x14ac:dyDescent="0.35">
      <c r="F860"/>
      <c r="G860"/>
      <c r="H860"/>
      <c r="I860"/>
      <c r="J860"/>
      <c r="K860"/>
      <c r="L860"/>
      <c r="M860"/>
    </row>
    <row r="861" spans="6:13" x14ac:dyDescent="0.35">
      <c r="F861"/>
      <c r="G861"/>
      <c r="H861"/>
      <c r="I861"/>
      <c r="J861"/>
      <c r="K861"/>
      <c r="L861"/>
      <c r="M861"/>
    </row>
    <row r="862" spans="6:13" x14ac:dyDescent="0.35">
      <c r="F862"/>
      <c r="G862"/>
      <c r="H862"/>
      <c r="I862"/>
      <c r="J862"/>
      <c r="K862"/>
      <c r="L862"/>
      <c r="M862"/>
    </row>
    <row r="863" spans="6:13" x14ac:dyDescent="0.35">
      <c r="F863"/>
      <c r="G863"/>
      <c r="H863"/>
      <c r="I863"/>
      <c r="J863"/>
      <c r="K863"/>
      <c r="L863"/>
      <c r="M863"/>
    </row>
    <row r="864" spans="6:13" x14ac:dyDescent="0.35">
      <c r="F864"/>
      <c r="G864"/>
      <c r="H864"/>
      <c r="I864"/>
      <c r="J864"/>
      <c r="K864"/>
      <c r="L864"/>
      <c r="M864"/>
    </row>
    <row r="865" spans="6:13" x14ac:dyDescent="0.35">
      <c r="F865"/>
      <c r="G865"/>
      <c r="H865"/>
      <c r="I865"/>
      <c r="J865"/>
      <c r="K865"/>
      <c r="L865"/>
      <c r="M865"/>
    </row>
    <row r="866" spans="6:13" x14ac:dyDescent="0.35">
      <c r="F866"/>
      <c r="G866"/>
      <c r="H866"/>
      <c r="I866"/>
      <c r="J866"/>
      <c r="K866"/>
      <c r="L866"/>
      <c r="M866"/>
    </row>
    <row r="867" spans="6:13" x14ac:dyDescent="0.35">
      <c r="F867"/>
      <c r="G867"/>
      <c r="H867"/>
      <c r="I867"/>
      <c r="J867"/>
      <c r="K867"/>
      <c r="L867"/>
      <c r="M867"/>
    </row>
    <row r="868" spans="6:13" x14ac:dyDescent="0.35">
      <c r="F868"/>
      <c r="G868"/>
      <c r="H868"/>
      <c r="I868"/>
      <c r="J868"/>
      <c r="K868"/>
      <c r="L868"/>
      <c r="M868"/>
    </row>
    <row r="869" spans="6:13" x14ac:dyDescent="0.35">
      <c r="F869"/>
      <c r="G869"/>
      <c r="H869"/>
      <c r="I869"/>
      <c r="J869"/>
      <c r="K869"/>
      <c r="L869"/>
      <c r="M869"/>
    </row>
    <row r="870" spans="6:13" x14ac:dyDescent="0.35">
      <c r="F870"/>
      <c r="G870"/>
      <c r="H870"/>
      <c r="I870"/>
      <c r="J870"/>
      <c r="K870"/>
      <c r="L870"/>
      <c r="M870"/>
    </row>
    <row r="871" spans="6:13" x14ac:dyDescent="0.35">
      <c r="F871"/>
      <c r="G871"/>
      <c r="H871"/>
      <c r="I871"/>
      <c r="J871"/>
      <c r="K871"/>
      <c r="L871"/>
      <c r="M871"/>
    </row>
    <row r="872" spans="6:13" x14ac:dyDescent="0.35">
      <c r="F872"/>
      <c r="G872"/>
      <c r="H872"/>
      <c r="I872"/>
      <c r="J872"/>
      <c r="K872"/>
      <c r="L872"/>
      <c r="M872"/>
    </row>
    <row r="873" spans="6:13" x14ac:dyDescent="0.35">
      <c r="F873"/>
      <c r="G873"/>
      <c r="H873"/>
      <c r="I873"/>
      <c r="J873"/>
      <c r="K873"/>
      <c r="L873"/>
      <c r="M873"/>
    </row>
    <row r="874" spans="6:13" x14ac:dyDescent="0.35">
      <c r="F874"/>
      <c r="G874"/>
      <c r="H874"/>
      <c r="I874"/>
      <c r="J874"/>
      <c r="K874"/>
      <c r="L874"/>
      <c r="M874"/>
    </row>
    <row r="875" spans="6:13" x14ac:dyDescent="0.35">
      <c r="F875"/>
      <c r="G875"/>
      <c r="H875"/>
      <c r="I875"/>
      <c r="J875"/>
      <c r="K875"/>
      <c r="L875"/>
      <c r="M875"/>
    </row>
    <row r="876" spans="6:13" x14ac:dyDescent="0.35">
      <c r="F876"/>
      <c r="G876"/>
      <c r="H876"/>
      <c r="I876"/>
      <c r="J876"/>
      <c r="K876"/>
      <c r="L876"/>
      <c r="M876"/>
    </row>
    <row r="877" spans="6:13" x14ac:dyDescent="0.35">
      <c r="F877"/>
      <c r="G877"/>
      <c r="H877"/>
      <c r="I877"/>
      <c r="J877"/>
      <c r="K877"/>
      <c r="L877"/>
      <c r="M877"/>
    </row>
    <row r="878" spans="6:13" x14ac:dyDescent="0.35">
      <c r="F878"/>
      <c r="G878"/>
      <c r="H878"/>
      <c r="I878"/>
      <c r="J878"/>
      <c r="K878"/>
      <c r="L878"/>
      <c r="M878"/>
    </row>
    <row r="879" spans="6:13" x14ac:dyDescent="0.35">
      <c r="F879"/>
      <c r="G879"/>
      <c r="H879"/>
      <c r="I879"/>
      <c r="J879"/>
      <c r="K879"/>
      <c r="L879"/>
      <c r="M879"/>
    </row>
    <row r="880" spans="6:13" x14ac:dyDescent="0.35">
      <c r="F880"/>
      <c r="G880"/>
      <c r="H880"/>
      <c r="I880"/>
      <c r="J880"/>
      <c r="K880"/>
      <c r="L880"/>
      <c r="M880"/>
    </row>
    <row r="881" spans="6:13" x14ac:dyDescent="0.35">
      <c r="F881"/>
      <c r="G881"/>
      <c r="H881"/>
      <c r="I881"/>
      <c r="J881"/>
      <c r="K881"/>
      <c r="L881"/>
      <c r="M881"/>
    </row>
    <row r="882" spans="6:13" x14ac:dyDescent="0.35">
      <c r="F882"/>
      <c r="G882"/>
      <c r="H882"/>
      <c r="I882"/>
      <c r="J882"/>
      <c r="K882"/>
      <c r="L882"/>
      <c r="M882"/>
    </row>
    <row r="883" spans="6:13" x14ac:dyDescent="0.35">
      <c r="F883"/>
      <c r="G883"/>
      <c r="H883"/>
      <c r="I883"/>
      <c r="J883"/>
      <c r="K883"/>
      <c r="L883"/>
      <c r="M883"/>
    </row>
    <row r="884" spans="6:13" x14ac:dyDescent="0.35">
      <c r="F884"/>
      <c r="G884"/>
      <c r="H884"/>
      <c r="I884"/>
      <c r="J884"/>
      <c r="K884"/>
      <c r="L884"/>
      <c r="M884"/>
    </row>
    <row r="885" spans="6:13" x14ac:dyDescent="0.35">
      <c r="F885"/>
      <c r="G885"/>
      <c r="H885"/>
      <c r="I885"/>
      <c r="J885"/>
      <c r="K885"/>
      <c r="L885"/>
      <c r="M885"/>
    </row>
    <row r="886" spans="6:13" x14ac:dyDescent="0.35">
      <c r="F886"/>
      <c r="G886"/>
      <c r="H886"/>
      <c r="I886"/>
      <c r="J886"/>
      <c r="K886"/>
      <c r="L886"/>
      <c r="M886"/>
    </row>
    <row r="887" spans="6:13" x14ac:dyDescent="0.35">
      <c r="F887"/>
      <c r="G887"/>
      <c r="H887"/>
      <c r="I887"/>
      <c r="J887"/>
      <c r="K887"/>
      <c r="L887"/>
      <c r="M887"/>
    </row>
    <row r="888" spans="6:13" x14ac:dyDescent="0.35">
      <c r="F888"/>
      <c r="G888"/>
      <c r="H888"/>
      <c r="I888"/>
      <c r="J888"/>
      <c r="K888"/>
      <c r="L888"/>
      <c r="M888"/>
    </row>
    <row r="889" spans="6:13" x14ac:dyDescent="0.35">
      <c r="F889"/>
      <c r="G889"/>
      <c r="H889"/>
      <c r="I889"/>
      <c r="J889"/>
      <c r="K889"/>
      <c r="L889"/>
      <c r="M889"/>
    </row>
    <row r="890" spans="6:13" x14ac:dyDescent="0.35">
      <c r="F890"/>
      <c r="G890"/>
      <c r="H890"/>
      <c r="I890"/>
      <c r="J890"/>
      <c r="K890"/>
      <c r="L890"/>
      <c r="M890"/>
    </row>
    <row r="891" spans="6:13" x14ac:dyDescent="0.35">
      <c r="F891"/>
      <c r="G891"/>
      <c r="H891"/>
      <c r="I891"/>
      <c r="J891"/>
      <c r="K891"/>
      <c r="L891"/>
      <c r="M891"/>
    </row>
    <row r="892" spans="6:13" x14ac:dyDescent="0.35">
      <c r="F892"/>
      <c r="G892"/>
      <c r="H892"/>
      <c r="I892"/>
      <c r="J892"/>
      <c r="K892"/>
      <c r="L892"/>
      <c r="M892"/>
    </row>
    <row r="893" spans="6:13" x14ac:dyDescent="0.35">
      <c r="F893"/>
      <c r="G893"/>
      <c r="H893"/>
      <c r="I893"/>
      <c r="J893"/>
      <c r="K893"/>
      <c r="L893"/>
      <c r="M893"/>
    </row>
    <row r="894" spans="6:13" x14ac:dyDescent="0.35">
      <c r="F894"/>
      <c r="G894"/>
      <c r="H894"/>
      <c r="I894"/>
      <c r="J894"/>
      <c r="K894"/>
      <c r="L894"/>
      <c r="M894"/>
    </row>
    <row r="895" spans="6:13" x14ac:dyDescent="0.35">
      <c r="F895"/>
      <c r="G895"/>
      <c r="H895"/>
      <c r="I895"/>
      <c r="J895"/>
      <c r="K895"/>
      <c r="L895"/>
      <c r="M895"/>
    </row>
    <row r="896" spans="6:13" x14ac:dyDescent="0.35">
      <c r="F896"/>
      <c r="G896"/>
      <c r="H896"/>
      <c r="I896"/>
      <c r="J896"/>
      <c r="K896"/>
      <c r="L896"/>
      <c r="M896"/>
    </row>
    <row r="897" spans="6:13" x14ac:dyDescent="0.35">
      <c r="F897"/>
      <c r="G897"/>
      <c r="H897"/>
      <c r="I897"/>
      <c r="J897"/>
      <c r="K897"/>
      <c r="L897"/>
      <c r="M897"/>
    </row>
    <row r="898" spans="6:13" x14ac:dyDescent="0.35">
      <c r="F898"/>
      <c r="G898"/>
      <c r="H898"/>
      <c r="I898"/>
      <c r="J898"/>
      <c r="K898"/>
      <c r="L898"/>
      <c r="M898"/>
    </row>
    <row r="899" spans="6:13" x14ac:dyDescent="0.35">
      <c r="F899"/>
      <c r="G899"/>
      <c r="H899"/>
      <c r="I899"/>
      <c r="J899"/>
      <c r="K899"/>
      <c r="L899"/>
      <c r="M899"/>
    </row>
    <row r="900" spans="6:13" x14ac:dyDescent="0.35">
      <c r="F900"/>
      <c r="G900"/>
      <c r="H900"/>
      <c r="I900"/>
      <c r="J900"/>
      <c r="K900"/>
      <c r="L900"/>
      <c r="M900"/>
    </row>
    <row r="901" spans="6:13" x14ac:dyDescent="0.35">
      <c r="F901"/>
      <c r="G901"/>
      <c r="H901"/>
      <c r="I901"/>
      <c r="J901"/>
      <c r="K901"/>
      <c r="L901"/>
      <c r="M901"/>
    </row>
    <row r="902" spans="6:13" x14ac:dyDescent="0.35">
      <c r="F902"/>
      <c r="G902"/>
      <c r="H902"/>
      <c r="I902"/>
      <c r="J902"/>
      <c r="K902"/>
      <c r="L902"/>
      <c r="M902"/>
    </row>
    <row r="903" spans="6:13" x14ac:dyDescent="0.35">
      <c r="F903"/>
      <c r="G903"/>
      <c r="H903"/>
      <c r="I903"/>
      <c r="J903"/>
      <c r="K903"/>
      <c r="L903"/>
      <c r="M903"/>
    </row>
    <row r="904" spans="6:13" x14ac:dyDescent="0.35">
      <c r="F904"/>
      <c r="G904"/>
      <c r="H904"/>
      <c r="I904"/>
      <c r="J904"/>
      <c r="K904"/>
      <c r="L904"/>
      <c r="M904"/>
    </row>
    <row r="905" spans="6:13" x14ac:dyDescent="0.35">
      <c r="F905"/>
      <c r="G905"/>
      <c r="H905"/>
      <c r="I905"/>
      <c r="J905"/>
      <c r="K905"/>
      <c r="L905"/>
      <c r="M905"/>
    </row>
    <row r="906" spans="6:13" x14ac:dyDescent="0.35">
      <c r="F906"/>
      <c r="G906"/>
      <c r="H906"/>
      <c r="I906"/>
      <c r="J906"/>
      <c r="K906"/>
      <c r="L906"/>
      <c r="M906"/>
    </row>
    <row r="907" spans="6:13" x14ac:dyDescent="0.35">
      <c r="F907"/>
      <c r="G907"/>
      <c r="H907"/>
      <c r="I907"/>
      <c r="J907"/>
      <c r="K907"/>
      <c r="L907"/>
      <c r="M907"/>
    </row>
    <row r="908" spans="6:13" x14ac:dyDescent="0.35">
      <c r="F908"/>
      <c r="G908"/>
      <c r="H908"/>
      <c r="I908"/>
      <c r="J908"/>
      <c r="K908"/>
      <c r="L908"/>
      <c r="M908"/>
    </row>
    <row r="909" spans="6:13" x14ac:dyDescent="0.35">
      <c r="F909"/>
      <c r="G909"/>
      <c r="H909"/>
      <c r="I909"/>
      <c r="J909"/>
      <c r="K909"/>
      <c r="L909"/>
      <c r="M909"/>
    </row>
    <row r="910" spans="6:13" x14ac:dyDescent="0.35">
      <c r="F910"/>
      <c r="G910"/>
      <c r="H910"/>
      <c r="I910"/>
      <c r="J910"/>
      <c r="K910"/>
      <c r="L910"/>
      <c r="M910"/>
    </row>
    <row r="911" spans="6:13" x14ac:dyDescent="0.35">
      <c r="F911"/>
      <c r="G911"/>
      <c r="H911"/>
      <c r="I911"/>
      <c r="J911"/>
      <c r="K911"/>
      <c r="L911"/>
      <c r="M911"/>
    </row>
    <row r="912" spans="6:13" x14ac:dyDescent="0.35">
      <c r="F912"/>
      <c r="G912"/>
      <c r="H912"/>
      <c r="I912"/>
      <c r="J912"/>
      <c r="K912"/>
      <c r="L912"/>
      <c r="M912"/>
    </row>
    <row r="913" spans="6:13" x14ac:dyDescent="0.35">
      <c r="F913"/>
      <c r="G913"/>
      <c r="H913"/>
      <c r="I913"/>
      <c r="J913"/>
      <c r="K913"/>
      <c r="L913"/>
      <c r="M913"/>
    </row>
    <row r="914" spans="6:13" x14ac:dyDescent="0.35">
      <c r="F914"/>
      <c r="G914"/>
      <c r="H914"/>
      <c r="I914"/>
      <c r="J914"/>
      <c r="K914"/>
      <c r="L914"/>
      <c r="M914"/>
    </row>
    <row r="915" spans="6:13" x14ac:dyDescent="0.35">
      <c r="F915"/>
      <c r="G915"/>
      <c r="H915"/>
      <c r="I915"/>
      <c r="J915"/>
      <c r="K915"/>
      <c r="L915"/>
      <c r="M915"/>
    </row>
    <row r="916" spans="6:13" x14ac:dyDescent="0.35">
      <c r="F916"/>
      <c r="G916"/>
      <c r="H916"/>
      <c r="I916"/>
      <c r="J916"/>
      <c r="K916"/>
      <c r="L916"/>
      <c r="M916"/>
    </row>
    <row r="917" spans="6:13" x14ac:dyDescent="0.35">
      <c r="F917"/>
      <c r="G917"/>
      <c r="H917"/>
      <c r="I917"/>
      <c r="J917"/>
      <c r="K917"/>
      <c r="L917"/>
      <c r="M917"/>
    </row>
    <row r="918" spans="6:13" x14ac:dyDescent="0.35">
      <c r="F918"/>
      <c r="G918"/>
      <c r="H918"/>
      <c r="I918"/>
      <c r="J918"/>
      <c r="K918"/>
      <c r="L918"/>
      <c r="M918"/>
    </row>
    <row r="919" spans="6:13" x14ac:dyDescent="0.35">
      <c r="F919"/>
      <c r="G919"/>
      <c r="H919"/>
      <c r="I919"/>
      <c r="J919"/>
      <c r="K919"/>
      <c r="L919"/>
      <c r="M919"/>
    </row>
    <row r="920" spans="6:13" x14ac:dyDescent="0.35">
      <c r="F920"/>
      <c r="G920"/>
      <c r="H920"/>
      <c r="I920"/>
      <c r="J920"/>
      <c r="K920"/>
      <c r="L920"/>
      <c r="M920"/>
    </row>
    <row r="921" spans="6:13" x14ac:dyDescent="0.35">
      <c r="F921"/>
      <c r="G921"/>
      <c r="H921"/>
      <c r="I921"/>
      <c r="J921"/>
      <c r="K921"/>
      <c r="L921"/>
      <c r="M921"/>
    </row>
    <row r="922" spans="6:13" x14ac:dyDescent="0.35">
      <c r="F922"/>
      <c r="G922"/>
      <c r="H922"/>
      <c r="I922"/>
      <c r="J922"/>
      <c r="K922"/>
      <c r="L922"/>
      <c r="M922"/>
    </row>
    <row r="923" spans="6:13" x14ac:dyDescent="0.35">
      <c r="F923"/>
      <c r="G923"/>
      <c r="H923"/>
      <c r="I923"/>
      <c r="J923"/>
      <c r="K923"/>
      <c r="L923"/>
      <c r="M923"/>
    </row>
    <row r="924" spans="6:13" x14ac:dyDescent="0.35">
      <c r="F924"/>
      <c r="G924"/>
      <c r="H924"/>
      <c r="I924"/>
      <c r="J924"/>
      <c r="K924"/>
      <c r="L924"/>
      <c r="M924"/>
    </row>
    <row r="925" spans="6:13" x14ac:dyDescent="0.35">
      <c r="F925"/>
      <c r="G925"/>
      <c r="H925"/>
      <c r="I925"/>
      <c r="J925"/>
      <c r="K925"/>
      <c r="L925"/>
      <c r="M925"/>
    </row>
    <row r="926" spans="6:13" x14ac:dyDescent="0.35">
      <c r="F926"/>
      <c r="G926"/>
      <c r="H926"/>
      <c r="I926"/>
      <c r="J926"/>
      <c r="K926"/>
      <c r="L926"/>
      <c r="M926"/>
    </row>
    <row r="927" spans="6:13" x14ac:dyDescent="0.35">
      <c r="F927"/>
      <c r="G927"/>
      <c r="H927"/>
      <c r="I927"/>
      <c r="J927"/>
      <c r="K927"/>
      <c r="L927"/>
      <c r="M927"/>
    </row>
    <row r="928" spans="6:13" x14ac:dyDescent="0.35">
      <c r="F928"/>
      <c r="G928"/>
      <c r="H928"/>
      <c r="I928"/>
      <c r="J928"/>
      <c r="K928"/>
      <c r="L928"/>
      <c r="M928"/>
    </row>
    <row r="929" spans="6:13" x14ac:dyDescent="0.35">
      <c r="F929"/>
      <c r="G929"/>
      <c r="H929"/>
      <c r="I929"/>
      <c r="J929"/>
      <c r="K929"/>
      <c r="L929"/>
      <c r="M929"/>
    </row>
    <row r="930" spans="6:13" x14ac:dyDescent="0.35">
      <c r="F930"/>
      <c r="G930"/>
      <c r="H930"/>
      <c r="I930"/>
      <c r="J930"/>
      <c r="K930"/>
      <c r="L930"/>
      <c r="M930"/>
    </row>
    <row r="931" spans="6:13" x14ac:dyDescent="0.35">
      <c r="F931"/>
      <c r="G931"/>
      <c r="H931"/>
      <c r="I931"/>
      <c r="J931"/>
      <c r="K931"/>
      <c r="L931"/>
      <c r="M931"/>
    </row>
    <row r="932" spans="6:13" x14ac:dyDescent="0.35">
      <c r="F932"/>
      <c r="G932"/>
      <c r="H932"/>
      <c r="I932"/>
      <c r="J932"/>
      <c r="K932"/>
      <c r="L932"/>
      <c r="M932"/>
    </row>
    <row r="933" spans="6:13" x14ac:dyDescent="0.35">
      <c r="F933"/>
      <c r="G933"/>
      <c r="H933"/>
      <c r="I933"/>
      <c r="J933"/>
      <c r="K933"/>
      <c r="L933"/>
      <c r="M933"/>
    </row>
    <row r="934" spans="6:13" x14ac:dyDescent="0.35">
      <c r="F934"/>
      <c r="G934"/>
      <c r="H934"/>
      <c r="I934"/>
      <c r="J934"/>
      <c r="K934"/>
      <c r="L934"/>
      <c r="M934"/>
    </row>
    <row r="935" spans="6:13" x14ac:dyDescent="0.35">
      <c r="F935"/>
      <c r="G935"/>
      <c r="H935"/>
      <c r="I935"/>
      <c r="J935"/>
      <c r="K935"/>
      <c r="L935"/>
      <c r="M935"/>
    </row>
    <row r="936" spans="6:13" x14ac:dyDescent="0.35">
      <c r="F936"/>
      <c r="G936"/>
      <c r="H936"/>
      <c r="I936"/>
      <c r="J936"/>
      <c r="K936"/>
      <c r="L936"/>
      <c r="M936"/>
    </row>
    <row r="937" spans="6:13" x14ac:dyDescent="0.35">
      <c r="F937"/>
      <c r="G937"/>
      <c r="H937"/>
      <c r="I937"/>
      <c r="J937"/>
      <c r="K937"/>
      <c r="L937"/>
      <c r="M937"/>
    </row>
    <row r="938" spans="6:13" x14ac:dyDescent="0.35">
      <c r="F938"/>
      <c r="G938"/>
      <c r="H938"/>
      <c r="I938"/>
      <c r="J938"/>
      <c r="K938"/>
      <c r="L938"/>
      <c r="M938"/>
    </row>
    <row r="939" spans="6:13" x14ac:dyDescent="0.35">
      <c r="F939"/>
      <c r="G939"/>
      <c r="H939"/>
      <c r="I939"/>
      <c r="J939"/>
      <c r="K939"/>
      <c r="L939"/>
      <c r="M939"/>
    </row>
    <row r="940" spans="6:13" x14ac:dyDescent="0.35">
      <c r="F940"/>
      <c r="G940"/>
      <c r="H940"/>
      <c r="I940"/>
      <c r="J940"/>
      <c r="K940"/>
      <c r="L940"/>
      <c r="M940"/>
    </row>
    <row r="941" spans="6:13" x14ac:dyDescent="0.35">
      <c r="F941"/>
      <c r="G941"/>
      <c r="H941"/>
      <c r="I941"/>
      <c r="J941"/>
      <c r="K941"/>
      <c r="L941"/>
      <c r="M941"/>
    </row>
    <row r="942" spans="6:13" x14ac:dyDescent="0.35">
      <c r="F942"/>
      <c r="G942"/>
      <c r="H942"/>
      <c r="I942"/>
      <c r="J942"/>
      <c r="K942"/>
      <c r="L942"/>
      <c r="M942"/>
    </row>
    <row r="943" spans="6:13" x14ac:dyDescent="0.35">
      <c r="F943"/>
      <c r="G943"/>
      <c r="H943"/>
      <c r="I943"/>
      <c r="J943"/>
      <c r="K943"/>
      <c r="L943"/>
      <c r="M943"/>
    </row>
    <row r="944" spans="6:13" x14ac:dyDescent="0.35">
      <c r="F944"/>
      <c r="G944"/>
      <c r="H944"/>
      <c r="I944"/>
      <c r="J944"/>
      <c r="K944"/>
      <c r="L944"/>
      <c r="M944"/>
    </row>
    <row r="945" spans="6:13" x14ac:dyDescent="0.35">
      <c r="F945"/>
      <c r="G945"/>
      <c r="H945"/>
      <c r="I945"/>
      <c r="J945"/>
      <c r="K945"/>
      <c r="L945"/>
      <c r="M945"/>
    </row>
    <row r="946" spans="6:13" x14ac:dyDescent="0.35">
      <c r="F946"/>
      <c r="G946"/>
      <c r="H946"/>
      <c r="I946"/>
      <c r="J946"/>
      <c r="K946"/>
      <c r="L946"/>
      <c r="M946"/>
    </row>
    <row r="947" spans="6:13" x14ac:dyDescent="0.35">
      <c r="F947"/>
      <c r="G947"/>
      <c r="H947"/>
      <c r="I947"/>
      <c r="J947"/>
      <c r="K947"/>
      <c r="L947"/>
      <c r="M947"/>
    </row>
    <row r="948" spans="6:13" x14ac:dyDescent="0.35">
      <c r="F948"/>
      <c r="G948"/>
      <c r="H948"/>
      <c r="I948"/>
      <c r="J948"/>
      <c r="K948"/>
      <c r="L948"/>
      <c r="M948"/>
    </row>
    <row r="949" spans="6:13" x14ac:dyDescent="0.35">
      <c r="F949"/>
      <c r="G949"/>
      <c r="H949"/>
      <c r="I949"/>
      <c r="J949"/>
      <c r="K949"/>
      <c r="L949"/>
      <c r="M949"/>
    </row>
    <row r="950" spans="6:13" x14ac:dyDescent="0.35">
      <c r="F950"/>
      <c r="G950"/>
      <c r="H950"/>
      <c r="I950"/>
      <c r="J950"/>
      <c r="K950"/>
      <c r="L950"/>
      <c r="M950"/>
    </row>
    <row r="951" spans="6:13" x14ac:dyDescent="0.35">
      <c r="F951"/>
      <c r="G951"/>
      <c r="H951"/>
      <c r="I951"/>
      <c r="J951"/>
      <c r="K951"/>
      <c r="L951"/>
      <c r="M951"/>
    </row>
    <row r="952" spans="6:13" x14ac:dyDescent="0.35">
      <c r="F952"/>
      <c r="G952"/>
      <c r="H952"/>
      <c r="I952"/>
      <c r="J952"/>
      <c r="K952"/>
      <c r="L952"/>
      <c r="M952"/>
    </row>
    <row r="953" spans="6:13" x14ac:dyDescent="0.35">
      <c r="F953"/>
      <c r="G953"/>
      <c r="H953"/>
      <c r="I953"/>
      <c r="J953"/>
      <c r="K953"/>
      <c r="L953"/>
      <c r="M953"/>
    </row>
    <row r="954" spans="6:13" x14ac:dyDescent="0.35">
      <c r="F954"/>
      <c r="G954"/>
      <c r="H954"/>
      <c r="I954"/>
      <c r="J954"/>
      <c r="K954"/>
      <c r="L954"/>
      <c r="M954"/>
    </row>
    <row r="955" spans="6:13" x14ac:dyDescent="0.35">
      <c r="F955"/>
      <c r="G955"/>
      <c r="H955"/>
      <c r="I955"/>
      <c r="J955"/>
      <c r="K955"/>
      <c r="L955"/>
      <c r="M955"/>
    </row>
    <row r="956" spans="6:13" x14ac:dyDescent="0.35">
      <c r="F956"/>
      <c r="G956"/>
      <c r="H956"/>
      <c r="I956"/>
      <c r="J956"/>
      <c r="K956"/>
      <c r="L956"/>
      <c r="M956"/>
    </row>
    <row r="957" spans="6:13" x14ac:dyDescent="0.35">
      <c r="F957"/>
      <c r="G957"/>
      <c r="H957"/>
      <c r="I957"/>
      <c r="J957"/>
      <c r="K957"/>
      <c r="L957"/>
      <c r="M957"/>
    </row>
    <row r="958" spans="6:13" x14ac:dyDescent="0.35">
      <c r="F958"/>
      <c r="G958"/>
      <c r="H958"/>
      <c r="I958"/>
      <c r="J958"/>
      <c r="K958"/>
      <c r="L958"/>
      <c r="M958"/>
    </row>
    <row r="959" spans="6:13" x14ac:dyDescent="0.35">
      <c r="F959"/>
      <c r="G959"/>
      <c r="H959"/>
      <c r="I959"/>
      <c r="J959"/>
      <c r="K959"/>
      <c r="L959"/>
      <c r="M959"/>
    </row>
    <row r="960" spans="6:13" x14ac:dyDescent="0.35">
      <c r="F960"/>
      <c r="G960"/>
      <c r="H960"/>
      <c r="I960"/>
      <c r="J960"/>
      <c r="K960"/>
      <c r="L960"/>
      <c r="M960"/>
    </row>
    <row r="961" spans="6:13" x14ac:dyDescent="0.35">
      <c r="F961"/>
      <c r="G961"/>
      <c r="H961"/>
      <c r="I961"/>
      <c r="J961"/>
      <c r="K961"/>
      <c r="L961"/>
      <c r="M961"/>
    </row>
    <row r="962" spans="6:13" x14ac:dyDescent="0.35">
      <c r="F962"/>
      <c r="G962"/>
      <c r="H962"/>
      <c r="I962"/>
      <c r="J962"/>
      <c r="K962"/>
      <c r="L962"/>
      <c r="M962"/>
    </row>
    <row r="963" spans="6:13" x14ac:dyDescent="0.35">
      <c r="F963"/>
      <c r="G963"/>
      <c r="H963"/>
      <c r="I963"/>
      <c r="J963"/>
      <c r="K963"/>
      <c r="L963"/>
      <c r="M963"/>
    </row>
    <row r="964" spans="6:13" x14ac:dyDescent="0.35">
      <c r="F964"/>
      <c r="G964"/>
      <c r="H964"/>
      <c r="I964"/>
      <c r="J964"/>
      <c r="K964"/>
      <c r="L964"/>
      <c r="M964"/>
    </row>
    <row r="965" spans="6:13" x14ac:dyDescent="0.35">
      <c r="F965"/>
      <c r="G965"/>
      <c r="H965"/>
      <c r="I965"/>
      <c r="J965"/>
      <c r="K965"/>
      <c r="L965"/>
      <c r="M965"/>
    </row>
    <row r="966" spans="6:13" x14ac:dyDescent="0.35">
      <c r="F966"/>
      <c r="G966"/>
      <c r="H966"/>
      <c r="I966"/>
      <c r="J966"/>
      <c r="K966"/>
      <c r="L966"/>
      <c r="M966"/>
    </row>
    <row r="967" spans="6:13" x14ac:dyDescent="0.35">
      <c r="F967"/>
      <c r="G967"/>
      <c r="H967"/>
      <c r="I967"/>
      <c r="J967"/>
      <c r="K967"/>
      <c r="L967"/>
      <c r="M967"/>
    </row>
    <row r="968" spans="6:13" x14ac:dyDescent="0.35">
      <c r="F968"/>
      <c r="G968"/>
      <c r="H968"/>
      <c r="I968"/>
      <c r="J968"/>
      <c r="K968"/>
      <c r="L968"/>
      <c r="M968"/>
    </row>
    <row r="969" spans="6:13" x14ac:dyDescent="0.35">
      <c r="F969"/>
      <c r="G969"/>
      <c r="H969"/>
      <c r="I969"/>
      <c r="J969"/>
      <c r="K969"/>
      <c r="L969"/>
      <c r="M969"/>
    </row>
    <row r="970" spans="6:13" x14ac:dyDescent="0.35">
      <c r="F970"/>
      <c r="G970"/>
      <c r="H970"/>
      <c r="I970"/>
      <c r="J970"/>
      <c r="K970"/>
      <c r="L970"/>
      <c r="M970"/>
    </row>
    <row r="971" spans="6:13" x14ac:dyDescent="0.35">
      <c r="F971"/>
      <c r="G971"/>
      <c r="H971"/>
      <c r="I971"/>
      <c r="J971"/>
      <c r="K971"/>
      <c r="L971"/>
      <c r="M971"/>
    </row>
    <row r="972" spans="6:13" x14ac:dyDescent="0.35">
      <c r="F972"/>
      <c r="G972"/>
      <c r="H972"/>
      <c r="I972"/>
      <c r="J972"/>
      <c r="K972"/>
      <c r="L972"/>
      <c r="M972"/>
    </row>
    <row r="973" spans="6:13" x14ac:dyDescent="0.35">
      <c r="F973"/>
      <c r="G973"/>
      <c r="H973"/>
      <c r="I973"/>
      <c r="J973"/>
      <c r="K973"/>
      <c r="L973"/>
      <c r="M973"/>
    </row>
    <row r="974" spans="6:13" x14ac:dyDescent="0.35">
      <c r="F974"/>
      <c r="G974"/>
      <c r="H974"/>
      <c r="I974"/>
      <c r="J974"/>
      <c r="K974"/>
      <c r="L974"/>
      <c r="M974"/>
    </row>
    <row r="975" spans="6:13" x14ac:dyDescent="0.35">
      <c r="F975"/>
      <c r="G975"/>
      <c r="H975"/>
      <c r="I975"/>
      <c r="J975"/>
      <c r="K975"/>
      <c r="L975"/>
      <c r="M975"/>
    </row>
    <row r="976" spans="6:13" x14ac:dyDescent="0.35">
      <c r="F976"/>
      <c r="G976"/>
      <c r="H976"/>
      <c r="I976"/>
      <c r="J976"/>
      <c r="K976"/>
      <c r="L976"/>
      <c r="M976"/>
    </row>
    <row r="977" spans="6:13" x14ac:dyDescent="0.35">
      <c r="F977"/>
      <c r="G977"/>
      <c r="H977"/>
      <c r="I977"/>
      <c r="J977"/>
      <c r="K977"/>
      <c r="L977"/>
      <c r="M977"/>
    </row>
    <row r="978" spans="6:13" x14ac:dyDescent="0.35">
      <c r="F978"/>
      <c r="G978"/>
      <c r="H978"/>
      <c r="I978"/>
      <c r="J978"/>
      <c r="K978"/>
      <c r="L978"/>
      <c r="M978"/>
    </row>
    <row r="979" spans="6:13" x14ac:dyDescent="0.35">
      <c r="F979"/>
      <c r="G979"/>
      <c r="H979"/>
      <c r="I979"/>
      <c r="J979"/>
      <c r="K979"/>
      <c r="L979"/>
      <c r="M979"/>
    </row>
    <row r="980" spans="6:13" x14ac:dyDescent="0.35">
      <c r="F980"/>
      <c r="G980"/>
      <c r="H980"/>
      <c r="I980"/>
      <c r="J980"/>
      <c r="K980"/>
      <c r="L980"/>
      <c r="M980"/>
    </row>
    <row r="981" spans="6:13" x14ac:dyDescent="0.35">
      <c r="F981"/>
      <c r="G981"/>
      <c r="H981"/>
      <c r="I981"/>
      <c r="J981"/>
      <c r="K981"/>
      <c r="L981"/>
      <c r="M981"/>
    </row>
    <row r="982" spans="6:13" x14ac:dyDescent="0.35">
      <c r="F982"/>
      <c r="G982"/>
      <c r="H982"/>
      <c r="I982"/>
      <c r="J982"/>
      <c r="K982"/>
      <c r="L982"/>
      <c r="M982"/>
    </row>
    <row r="983" spans="6:13" x14ac:dyDescent="0.35">
      <c r="F983"/>
      <c r="G983"/>
      <c r="H983"/>
      <c r="I983"/>
      <c r="J983"/>
      <c r="K983"/>
      <c r="L983"/>
      <c r="M983"/>
    </row>
    <row r="984" spans="6:13" x14ac:dyDescent="0.35">
      <c r="F984"/>
      <c r="G984"/>
      <c r="H984"/>
      <c r="I984"/>
      <c r="J984"/>
      <c r="K984"/>
      <c r="L984"/>
      <c r="M984"/>
    </row>
    <row r="985" spans="6:13" x14ac:dyDescent="0.35">
      <c r="F985"/>
      <c r="G985"/>
      <c r="H985"/>
      <c r="I985"/>
      <c r="J985"/>
      <c r="K985"/>
      <c r="L985"/>
      <c r="M985"/>
    </row>
    <row r="986" spans="6:13" x14ac:dyDescent="0.35">
      <c r="F986"/>
      <c r="G986"/>
      <c r="H986"/>
      <c r="I986"/>
      <c r="J986"/>
      <c r="K986"/>
      <c r="L986"/>
      <c r="M986"/>
    </row>
    <row r="987" spans="6:13" x14ac:dyDescent="0.35">
      <c r="F987"/>
      <c r="G987"/>
      <c r="H987"/>
      <c r="I987"/>
      <c r="J987"/>
      <c r="K987"/>
      <c r="L987"/>
      <c r="M987"/>
    </row>
    <row r="988" spans="6:13" x14ac:dyDescent="0.35">
      <c r="F988"/>
      <c r="G988"/>
      <c r="H988"/>
      <c r="I988"/>
      <c r="J988"/>
      <c r="K988"/>
      <c r="L988"/>
      <c r="M988"/>
    </row>
    <row r="989" spans="6:13" x14ac:dyDescent="0.35">
      <c r="F989"/>
      <c r="G989"/>
      <c r="H989"/>
      <c r="I989"/>
      <c r="J989"/>
      <c r="K989"/>
      <c r="L989"/>
      <c r="M989"/>
    </row>
    <row r="990" spans="6:13" x14ac:dyDescent="0.35">
      <c r="F990"/>
      <c r="G990"/>
      <c r="H990"/>
      <c r="I990"/>
      <c r="J990"/>
      <c r="K990"/>
      <c r="L990"/>
      <c r="M990"/>
    </row>
    <row r="991" spans="6:13" x14ac:dyDescent="0.35">
      <c r="F991"/>
      <c r="G991"/>
      <c r="H991"/>
      <c r="I991"/>
      <c r="J991"/>
      <c r="K991"/>
      <c r="L991"/>
      <c r="M991"/>
    </row>
    <row r="992" spans="6:13" x14ac:dyDescent="0.35">
      <c r="F992"/>
      <c r="G992"/>
      <c r="H992"/>
      <c r="I992"/>
      <c r="J992"/>
      <c r="K992"/>
      <c r="L992"/>
      <c r="M992"/>
    </row>
    <row r="993" spans="6:13" x14ac:dyDescent="0.35">
      <c r="F993"/>
      <c r="G993"/>
      <c r="H993"/>
      <c r="I993"/>
      <c r="J993"/>
      <c r="K993"/>
      <c r="L993"/>
      <c r="M993"/>
    </row>
    <row r="994" spans="6:13" x14ac:dyDescent="0.35">
      <c r="F994"/>
      <c r="G994"/>
      <c r="H994"/>
      <c r="I994"/>
      <c r="J994"/>
      <c r="K994"/>
      <c r="L994"/>
      <c r="M994"/>
    </row>
    <row r="995" spans="6:13" x14ac:dyDescent="0.35">
      <c r="F995"/>
      <c r="G995"/>
      <c r="H995"/>
      <c r="I995"/>
      <c r="J995"/>
      <c r="K995"/>
      <c r="L995"/>
      <c r="M995"/>
    </row>
    <row r="996" spans="6:13" x14ac:dyDescent="0.35">
      <c r="F996"/>
      <c r="G996"/>
      <c r="H996"/>
      <c r="I996"/>
      <c r="J996"/>
      <c r="K996"/>
      <c r="L996"/>
      <c r="M996"/>
    </row>
    <row r="997" spans="6:13" x14ac:dyDescent="0.35">
      <c r="F997"/>
      <c r="G997"/>
      <c r="H997"/>
      <c r="I997"/>
      <c r="J997"/>
      <c r="K997"/>
      <c r="L997"/>
      <c r="M997"/>
    </row>
    <row r="998" spans="6:13" x14ac:dyDescent="0.35">
      <c r="F998"/>
      <c r="G998"/>
      <c r="H998"/>
      <c r="I998"/>
      <c r="J998"/>
      <c r="K998"/>
      <c r="L998"/>
      <c r="M998"/>
    </row>
    <row r="999" spans="6:13" x14ac:dyDescent="0.35">
      <c r="F999"/>
      <c r="G999"/>
      <c r="H999"/>
      <c r="I999"/>
      <c r="J999"/>
      <c r="K999"/>
      <c r="L999"/>
      <c r="M999"/>
    </row>
    <row r="1000" spans="6:13" x14ac:dyDescent="0.35">
      <c r="F1000"/>
      <c r="G1000"/>
      <c r="H1000"/>
      <c r="I1000"/>
      <c r="J1000"/>
      <c r="K1000"/>
      <c r="L1000"/>
      <c r="M1000"/>
    </row>
    <row r="1001" spans="6:13" x14ac:dyDescent="0.35">
      <c r="F1001"/>
      <c r="G1001"/>
      <c r="H1001"/>
      <c r="I1001"/>
      <c r="J1001"/>
      <c r="K1001"/>
      <c r="L1001"/>
      <c r="M1001"/>
    </row>
    <row r="1002" spans="6:13" x14ac:dyDescent="0.35">
      <c r="F1002"/>
      <c r="G1002"/>
      <c r="H1002"/>
      <c r="I1002"/>
      <c r="J1002"/>
      <c r="K1002"/>
      <c r="L1002"/>
      <c r="M1002"/>
    </row>
    <row r="1003" spans="6:13" x14ac:dyDescent="0.35">
      <c r="F1003"/>
      <c r="G1003"/>
      <c r="H1003"/>
      <c r="I1003"/>
      <c r="J1003"/>
      <c r="K1003"/>
      <c r="L1003"/>
      <c r="M1003"/>
    </row>
    <row r="1004" spans="6:13" x14ac:dyDescent="0.35">
      <c r="F1004"/>
      <c r="G1004"/>
      <c r="H1004"/>
      <c r="I1004"/>
      <c r="J1004"/>
      <c r="K1004"/>
      <c r="L1004"/>
      <c r="M1004"/>
    </row>
    <row r="1005" spans="6:13" x14ac:dyDescent="0.35">
      <c r="F1005"/>
      <c r="G1005"/>
      <c r="H1005"/>
      <c r="I1005"/>
      <c r="J1005"/>
      <c r="K1005"/>
      <c r="L1005"/>
      <c r="M1005"/>
    </row>
    <row r="1006" spans="6:13" x14ac:dyDescent="0.35">
      <c r="F1006"/>
      <c r="G1006"/>
      <c r="H1006"/>
      <c r="I1006"/>
      <c r="J1006"/>
      <c r="K1006"/>
      <c r="L1006"/>
      <c r="M1006"/>
    </row>
    <row r="1007" spans="6:13" x14ac:dyDescent="0.35">
      <c r="F1007"/>
      <c r="G1007"/>
      <c r="H1007"/>
      <c r="I1007"/>
      <c r="J1007"/>
      <c r="K1007"/>
      <c r="L1007"/>
      <c r="M1007"/>
    </row>
    <row r="1008" spans="6:13" x14ac:dyDescent="0.35">
      <c r="F1008"/>
      <c r="G1008"/>
      <c r="H1008"/>
      <c r="I1008"/>
      <c r="J1008"/>
      <c r="K1008"/>
      <c r="L1008"/>
      <c r="M1008"/>
    </row>
    <row r="1009" spans="6:13" x14ac:dyDescent="0.35">
      <c r="F1009"/>
      <c r="G1009"/>
      <c r="H1009"/>
      <c r="I1009"/>
      <c r="J1009"/>
      <c r="K1009"/>
      <c r="L1009"/>
      <c r="M1009"/>
    </row>
    <row r="1010" spans="6:13" x14ac:dyDescent="0.35">
      <c r="F1010"/>
      <c r="G1010"/>
      <c r="H1010"/>
      <c r="I1010"/>
      <c r="J1010"/>
      <c r="K1010"/>
      <c r="L1010"/>
      <c r="M1010"/>
    </row>
    <row r="1011" spans="6:13" x14ac:dyDescent="0.35">
      <c r="F1011"/>
      <c r="G1011"/>
      <c r="H1011"/>
      <c r="I1011"/>
      <c r="J1011"/>
      <c r="K1011"/>
      <c r="L1011"/>
      <c r="M1011"/>
    </row>
    <row r="1012" spans="6:13" x14ac:dyDescent="0.35">
      <c r="F1012"/>
      <c r="G1012"/>
      <c r="H1012"/>
      <c r="I1012"/>
      <c r="J1012"/>
      <c r="K1012"/>
      <c r="L1012"/>
      <c r="M1012"/>
    </row>
    <row r="1013" spans="6:13" x14ac:dyDescent="0.35">
      <c r="F1013"/>
      <c r="G1013"/>
      <c r="H1013"/>
      <c r="I1013"/>
      <c r="J1013"/>
      <c r="K1013"/>
      <c r="L1013"/>
      <c r="M1013"/>
    </row>
    <row r="1014" spans="6:13" x14ac:dyDescent="0.35">
      <c r="F1014"/>
      <c r="G1014"/>
      <c r="H1014"/>
      <c r="I1014"/>
      <c r="J1014"/>
      <c r="K1014"/>
      <c r="L1014"/>
      <c r="M1014"/>
    </row>
    <row r="1015" spans="6:13" x14ac:dyDescent="0.35">
      <c r="F1015"/>
      <c r="G1015"/>
      <c r="H1015"/>
      <c r="I1015"/>
      <c r="J1015"/>
      <c r="K1015"/>
      <c r="L1015"/>
      <c r="M1015"/>
    </row>
    <row r="1016" spans="6:13" x14ac:dyDescent="0.35">
      <c r="F1016"/>
      <c r="G1016"/>
      <c r="H1016"/>
      <c r="I1016"/>
      <c r="J1016"/>
      <c r="K1016"/>
      <c r="L1016"/>
      <c r="M1016"/>
    </row>
    <row r="1017" spans="6:13" x14ac:dyDescent="0.35">
      <c r="F1017"/>
      <c r="G1017"/>
      <c r="H1017"/>
      <c r="I1017"/>
      <c r="J1017"/>
      <c r="K1017"/>
      <c r="L1017"/>
      <c r="M1017"/>
    </row>
    <row r="1018" spans="6:13" x14ac:dyDescent="0.35">
      <c r="F1018"/>
      <c r="G1018"/>
      <c r="H1018"/>
      <c r="I1018"/>
      <c r="J1018"/>
      <c r="K1018"/>
      <c r="L1018"/>
      <c r="M1018"/>
    </row>
    <row r="1019" spans="6:13" x14ac:dyDescent="0.35">
      <c r="F1019"/>
      <c r="G1019"/>
      <c r="H1019"/>
      <c r="I1019"/>
      <c r="J1019"/>
      <c r="K1019"/>
      <c r="L1019"/>
      <c r="M1019"/>
    </row>
    <row r="1020" spans="6:13" x14ac:dyDescent="0.35">
      <c r="F1020"/>
      <c r="G1020"/>
      <c r="H1020"/>
      <c r="I1020"/>
      <c r="J1020"/>
      <c r="K1020"/>
      <c r="L1020"/>
      <c r="M1020"/>
    </row>
    <row r="1021" spans="6:13" x14ac:dyDescent="0.35">
      <c r="F1021"/>
      <c r="G1021"/>
      <c r="H1021"/>
      <c r="I1021"/>
      <c r="J1021"/>
      <c r="K1021"/>
      <c r="L1021"/>
      <c r="M1021"/>
    </row>
    <row r="1022" spans="6:13" x14ac:dyDescent="0.35">
      <c r="F1022"/>
      <c r="G1022"/>
      <c r="H1022"/>
      <c r="I1022"/>
      <c r="J1022"/>
      <c r="K1022"/>
      <c r="L1022"/>
      <c r="M1022"/>
    </row>
    <row r="1023" spans="6:13" x14ac:dyDescent="0.35">
      <c r="F1023"/>
      <c r="G1023"/>
      <c r="H1023"/>
      <c r="I1023"/>
      <c r="J1023"/>
      <c r="K1023"/>
      <c r="L1023"/>
      <c r="M1023"/>
    </row>
    <row r="1024" spans="6:13" x14ac:dyDescent="0.35">
      <c r="F1024"/>
      <c r="G1024"/>
      <c r="H1024"/>
      <c r="I1024"/>
      <c r="J1024"/>
      <c r="K1024"/>
      <c r="L1024"/>
      <c r="M1024"/>
    </row>
    <row r="1025" spans="6:13" x14ac:dyDescent="0.35">
      <c r="F1025"/>
      <c r="G1025"/>
      <c r="H1025"/>
      <c r="I1025"/>
      <c r="J1025"/>
      <c r="K1025"/>
      <c r="L1025"/>
      <c r="M1025"/>
    </row>
    <row r="1026" spans="6:13" x14ac:dyDescent="0.35">
      <c r="F1026"/>
      <c r="G1026"/>
      <c r="H1026"/>
      <c r="I1026"/>
      <c r="J1026"/>
      <c r="K1026"/>
      <c r="L1026"/>
      <c r="M1026"/>
    </row>
    <row r="1027" spans="6:13" x14ac:dyDescent="0.35">
      <c r="F1027"/>
      <c r="G1027"/>
      <c r="H1027"/>
      <c r="I1027"/>
      <c r="J1027"/>
      <c r="K1027"/>
      <c r="L1027"/>
      <c r="M1027"/>
    </row>
    <row r="1028" spans="6:13" x14ac:dyDescent="0.35">
      <c r="F1028"/>
      <c r="G1028"/>
      <c r="H1028"/>
      <c r="I1028"/>
      <c r="J1028"/>
      <c r="K1028"/>
      <c r="L1028"/>
      <c r="M1028"/>
    </row>
    <row r="1029" spans="6:13" x14ac:dyDescent="0.35">
      <c r="F1029"/>
      <c r="G1029"/>
      <c r="H1029"/>
      <c r="I1029"/>
      <c r="J1029"/>
      <c r="K1029"/>
      <c r="L1029"/>
      <c r="M1029"/>
    </row>
    <row r="1030" spans="6:13" x14ac:dyDescent="0.35">
      <c r="F1030"/>
      <c r="G1030"/>
      <c r="H1030"/>
      <c r="I1030"/>
      <c r="J1030"/>
      <c r="K1030"/>
      <c r="L1030"/>
      <c r="M1030"/>
    </row>
    <row r="1031" spans="6:13" x14ac:dyDescent="0.35">
      <c r="F1031"/>
      <c r="G1031"/>
      <c r="H1031"/>
      <c r="I1031"/>
      <c r="J1031"/>
      <c r="K1031"/>
      <c r="L1031"/>
      <c r="M1031"/>
    </row>
    <row r="1032" spans="6:13" x14ac:dyDescent="0.35">
      <c r="F1032"/>
      <c r="G1032"/>
      <c r="H1032"/>
      <c r="I1032"/>
      <c r="J1032"/>
      <c r="K1032"/>
      <c r="L1032"/>
      <c r="M1032"/>
    </row>
    <row r="1033" spans="6:13" x14ac:dyDescent="0.35">
      <c r="F1033"/>
      <c r="G1033"/>
      <c r="H1033"/>
      <c r="I1033"/>
      <c r="J1033"/>
      <c r="K1033"/>
      <c r="L1033"/>
      <c r="M1033"/>
    </row>
    <row r="1034" spans="6:13" x14ac:dyDescent="0.35">
      <c r="F1034"/>
      <c r="G1034"/>
      <c r="H1034"/>
      <c r="I1034"/>
      <c r="J1034"/>
      <c r="K1034"/>
      <c r="L1034"/>
      <c r="M1034"/>
    </row>
    <row r="1035" spans="6:13" x14ac:dyDescent="0.35">
      <c r="F1035"/>
      <c r="G1035"/>
      <c r="H1035"/>
      <c r="I1035"/>
      <c r="J1035"/>
      <c r="K1035"/>
      <c r="L1035"/>
      <c r="M1035"/>
    </row>
    <row r="1036" spans="6:13" x14ac:dyDescent="0.35">
      <c r="F1036"/>
      <c r="G1036"/>
      <c r="H1036"/>
      <c r="I1036"/>
      <c r="J1036"/>
      <c r="K1036"/>
      <c r="L1036"/>
      <c r="M1036"/>
    </row>
    <row r="1037" spans="6:13" x14ac:dyDescent="0.35">
      <c r="F1037"/>
      <c r="G1037"/>
      <c r="H1037"/>
      <c r="I1037"/>
      <c r="J1037"/>
      <c r="K1037"/>
      <c r="L1037"/>
      <c r="M1037"/>
    </row>
    <row r="1038" spans="6:13" x14ac:dyDescent="0.35">
      <c r="F1038"/>
      <c r="G1038"/>
      <c r="H1038"/>
      <c r="I1038"/>
      <c r="J1038"/>
      <c r="K1038"/>
      <c r="L1038"/>
      <c r="M1038"/>
    </row>
    <row r="1039" spans="6:13" x14ac:dyDescent="0.35">
      <c r="F1039"/>
      <c r="G1039"/>
      <c r="H1039"/>
      <c r="I1039"/>
      <c r="J1039"/>
      <c r="K1039"/>
      <c r="L1039"/>
      <c r="M1039"/>
    </row>
    <row r="1040" spans="6:13" x14ac:dyDescent="0.35">
      <c r="F1040"/>
      <c r="G1040"/>
      <c r="H1040"/>
      <c r="I1040"/>
      <c r="J1040"/>
      <c r="K1040"/>
      <c r="L1040"/>
      <c r="M1040"/>
    </row>
    <row r="1041" spans="6:13" x14ac:dyDescent="0.35">
      <c r="F1041"/>
      <c r="G1041"/>
      <c r="H1041"/>
      <c r="I1041"/>
      <c r="J1041"/>
      <c r="K1041"/>
      <c r="L1041"/>
      <c r="M1041"/>
    </row>
    <row r="1042" spans="6:13" x14ac:dyDescent="0.35">
      <c r="F1042"/>
      <c r="G1042"/>
      <c r="H1042"/>
      <c r="I1042"/>
      <c r="J1042"/>
      <c r="K1042"/>
      <c r="L1042"/>
      <c r="M1042"/>
    </row>
    <row r="1043" spans="6:13" x14ac:dyDescent="0.35">
      <c r="F1043"/>
      <c r="G1043"/>
      <c r="H1043"/>
      <c r="I1043"/>
      <c r="J1043"/>
      <c r="K1043"/>
      <c r="L1043"/>
      <c r="M1043"/>
    </row>
    <row r="1044" spans="6:13" x14ac:dyDescent="0.35">
      <c r="F1044"/>
      <c r="G1044"/>
      <c r="H1044"/>
      <c r="I1044"/>
      <c r="J1044"/>
      <c r="K1044"/>
      <c r="L1044"/>
      <c r="M1044"/>
    </row>
    <row r="1045" spans="6:13" x14ac:dyDescent="0.35">
      <c r="F1045"/>
      <c r="G1045"/>
      <c r="H1045"/>
      <c r="I1045"/>
      <c r="J1045"/>
      <c r="K1045"/>
      <c r="L1045"/>
      <c r="M1045"/>
    </row>
    <row r="1046" spans="6:13" x14ac:dyDescent="0.35">
      <c r="F1046"/>
      <c r="G1046"/>
      <c r="H1046"/>
      <c r="I1046"/>
      <c r="J1046"/>
      <c r="K1046"/>
      <c r="L1046"/>
      <c r="M1046"/>
    </row>
    <row r="1047" spans="6:13" x14ac:dyDescent="0.35">
      <c r="F1047"/>
      <c r="G1047"/>
      <c r="H1047"/>
      <c r="I1047"/>
      <c r="J1047"/>
      <c r="K1047"/>
      <c r="L1047"/>
      <c r="M1047"/>
    </row>
    <row r="1048" spans="6:13" x14ac:dyDescent="0.35">
      <c r="F1048"/>
      <c r="G1048"/>
      <c r="H1048"/>
      <c r="I1048"/>
      <c r="J1048"/>
      <c r="K1048"/>
      <c r="L1048"/>
      <c r="M1048"/>
    </row>
    <row r="1049" spans="6:13" x14ac:dyDescent="0.35">
      <c r="F1049"/>
      <c r="G1049"/>
      <c r="H1049"/>
      <c r="I1049"/>
      <c r="J1049"/>
      <c r="K1049"/>
      <c r="L1049"/>
      <c r="M1049"/>
    </row>
    <row r="1050" spans="6:13" x14ac:dyDescent="0.35">
      <c r="F1050"/>
      <c r="G1050"/>
      <c r="H1050"/>
      <c r="I1050"/>
      <c r="J1050"/>
      <c r="K1050"/>
      <c r="L1050"/>
      <c r="M1050"/>
    </row>
    <row r="1051" spans="6:13" x14ac:dyDescent="0.35">
      <c r="F1051"/>
      <c r="G1051"/>
      <c r="H1051"/>
      <c r="I1051"/>
      <c r="J1051"/>
      <c r="K1051"/>
      <c r="L1051"/>
      <c r="M1051"/>
    </row>
    <row r="1052" spans="6:13" x14ac:dyDescent="0.35">
      <c r="F1052"/>
      <c r="G1052"/>
      <c r="H1052"/>
      <c r="I1052"/>
      <c r="J1052"/>
      <c r="K1052"/>
      <c r="L1052"/>
      <c r="M1052"/>
    </row>
    <row r="1053" spans="6:13" x14ac:dyDescent="0.35">
      <c r="F1053"/>
      <c r="G1053"/>
      <c r="H1053"/>
      <c r="I1053"/>
      <c r="J1053"/>
      <c r="K1053"/>
      <c r="L1053"/>
      <c r="M1053"/>
    </row>
    <row r="1054" spans="6:13" x14ac:dyDescent="0.35">
      <c r="F1054"/>
      <c r="G1054"/>
      <c r="H1054"/>
      <c r="I1054"/>
      <c r="J1054"/>
      <c r="K1054"/>
      <c r="L1054"/>
      <c r="M1054"/>
    </row>
    <row r="1055" spans="6:13" x14ac:dyDescent="0.35">
      <c r="F1055"/>
      <c r="G1055"/>
      <c r="H1055"/>
      <c r="I1055"/>
      <c r="J1055"/>
      <c r="K1055"/>
      <c r="L1055"/>
      <c r="M1055"/>
    </row>
    <row r="1056" spans="6:13" x14ac:dyDescent="0.35">
      <c r="F1056"/>
      <c r="G1056"/>
      <c r="H1056"/>
      <c r="I1056"/>
      <c r="J1056"/>
      <c r="K1056"/>
      <c r="L1056"/>
      <c r="M1056"/>
    </row>
    <row r="1057" spans="6:13" x14ac:dyDescent="0.35">
      <c r="F1057"/>
      <c r="G1057"/>
      <c r="H1057"/>
      <c r="I1057"/>
      <c r="J1057"/>
      <c r="K1057"/>
      <c r="L1057"/>
      <c r="M1057"/>
    </row>
    <row r="1058" spans="6:13" x14ac:dyDescent="0.35">
      <c r="F1058"/>
      <c r="G1058"/>
      <c r="H1058"/>
      <c r="I1058"/>
      <c r="J1058"/>
      <c r="K1058"/>
      <c r="L1058"/>
      <c r="M1058"/>
    </row>
    <row r="1059" spans="6:13" x14ac:dyDescent="0.35">
      <c r="F1059"/>
      <c r="G1059"/>
      <c r="H1059"/>
      <c r="I1059"/>
      <c r="J1059"/>
      <c r="K1059"/>
      <c r="L1059"/>
      <c r="M1059"/>
    </row>
    <row r="1060" spans="6:13" x14ac:dyDescent="0.35">
      <c r="F1060"/>
      <c r="G1060"/>
      <c r="H1060"/>
      <c r="I1060"/>
      <c r="J1060"/>
      <c r="K1060"/>
      <c r="L1060"/>
      <c r="M1060"/>
    </row>
    <row r="1061" spans="6:13" x14ac:dyDescent="0.35">
      <c r="F1061"/>
      <c r="G1061"/>
      <c r="H1061"/>
      <c r="I1061"/>
      <c r="J1061"/>
      <c r="K1061"/>
      <c r="L1061"/>
      <c r="M1061"/>
    </row>
    <row r="1062" spans="6:13" x14ac:dyDescent="0.35">
      <c r="F1062"/>
      <c r="G1062"/>
      <c r="H1062"/>
      <c r="I1062"/>
      <c r="J1062"/>
      <c r="K1062"/>
      <c r="L1062"/>
      <c r="M1062"/>
    </row>
    <row r="1063" spans="6:13" x14ac:dyDescent="0.35">
      <c r="F1063"/>
      <c r="G1063"/>
      <c r="H1063"/>
      <c r="I1063"/>
      <c r="J1063"/>
      <c r="K1063"/>
      <c r="L1063"/>
      <c r="M1063"/>
    </row>
    <row r="1064" spans="6:13" x14ac:dyDescent="0.35">
      <c r="F1064"/>
      <c r="G1064"/>
      <c r="H1064"/>
      <c r="I1064"/>
      <c r="J1064"/>
      <c r="K1064"/>
      <c r="L1064"/>
      <c r="M1064"/>
    </row>
    <row r="1065" spans="6:13" x14ac:dyDescent="0.35">
      <c r="F1065"/>
      <c r="G1065"/>
      <c r="H1065"/>
      <c r="I1065"/>
      <c r="J1065"/>
      <c r="K1065"/>
      <c r="L1065"/>
      <c r="M1065"/>
    </row>
    <row r="1066" spans="6:13" x14ac:dyDescent="0.35">
      <c r="F1066"/>
      <c r="G1066"/>
      <c r="H1066"/>
      <c r="I1066"/>
      <c r="J1066"/>
      <c r="K1066"/>
      <c r="L1066"/>
      <c r="M1066"/>
    </row>
    <row r="1067" spans="6:13" x14ac:dyDescent="0.35">
      <c r="F1067"/>
      <c r="G1067"/>
      <c r="H1067"/>
      <c r="I1067"/>
      <c r="J1067"/>
      <c r="K1067"/>
      <c r="L1067"/>
      <c r="M1067"/>
    </row>
    <row r="1068" spans="6:13" x14ac:dyDescent="0.35">
      <c r="F1068"/>
      <c r="G1068"/>
      <c r="H1068"/>
      <c r="I1068"/>
      <c r="J1068"/>
      <c r="K1068"/>
      <c r="L1068"/>
      <c r="M1068"/>
    </row>
    <row r="1069" spans="6:13" x14ac:dyDescent="0.35">
      <c r="F1069"/>
      <c r="G1069"/>
      <c r="H1069"/>
      <c r="I1069"/>
      <c r="J1069"/>
      <c r="K1069"/>
      <c r="L1069"/>
      <c r="M1069"/>
    </row>
    <row r="1070" spans="6:13" x14ac:dyDescent="0.35">
      <c r="F1070"/>
      <c r="G1070"/>
      <c r="H1070"/>
      <c r="I1070"/>
      <c r="J1070"/>
      <c r="K1070"/>
      <c r="L1070"/>
      <c r="M1070"/>
    </row>
    <row r="1071" spans="6:13" x14ac:dyDescent="0.35">
      <c r="F1071"/>
      <c r="G1071"/>
      <c r="H1071"/>
      <c r="I1071"/>
      <c r="J1071"/>
      <c r="K1071"/>
      <c r="L1071"/>
      <c r="M1071"/>
    </row>
    <row r="1072" spans="6:13" x14ac:dyDescent="0.35">
      <c r="F1072"/>
      <c r="G1072"/>
      <c r="H1072"/>
      <c r="I1072"/>
      <c r="J1072"/>
      <c r="K1072"/>
      <c r="L1072"/>
      <c r="M1072"/>
    </row>
    <row r="1073" spans="6:13" x14ac:dyDescent="0.35">
      <c r="F1073"/>
      <c r="G1073"/>
      <c r="H1073"/>
      <c r="I1073"/>
      <c r="J1073"/>
      <c r="K1073"/>
      <c r="L1073"/>
      <c r="M1073"/>
    </row>
    <row r="1074" spans="6:13" x14ac:dyDescent="0.35">
      <c r="F1074"/>
      <c r="G1074"/>
      <c r="H1074"/>
      <c r="I1074"/>
      <c r="J1074"/>
      <c r="K1074"/>
      <c r="L1074"/>
      <c r="M1074"/>
    </row>
    <row r="1075" spans="6:13" x14ac:dyDescent="0.35">
      <c r="F1075"/>
      <c r="G1075"/>
      <c r="H1075"/>
      <c r="I1075"/>
      <c r="J1075"/>
      <c r="K1075"/>
      <c r="L1075"/>
      <c r="M1075"/>
    </row>
    <row r="1076" spans="6:13" x14ac:dyDescent="0.35">
      <c r="F1076"/>
      <c r="G1076"/>
      <c r="H1076"/>
      <c r="I1076"/>
      <c r="J1076"/>
      <c r="K1076"/>
      <c r="L1076"/>
      <c r="M1076"/>
    </row>
    <row r="1077" spans="6:13" x14ac:dyDescent="0.35">
      <c r="F1077"/>
      <c r="G1077"/>
      <c r="H1077"/>
      <c r="I1077"/>
      <c r="J1077"/>
      <c r="K1077"/>
      <c r="L1077"/>
      <c r="M1077"/>
    </row>
    <row r="1078" spans="6:13" x14ac:dyDescent="0.35">
      <c r="F1078"/>
      <c r="G1078"/>
      <c r="H1078"/>
      <c r="I1078"/>
      <c r="J1078"/>
      <c r="K1078"/>
      <c r="L1078"/>
      <c r="M1078"/>
    </row>
    <row r="1079" spans="6:13" x14ac:dyDescent="0.35">
      <c r="F1079"/>
      <c r="G1079"/>
      <c r="H1079"/>
      <c r="I1079"/>
      <c r="J1079"/>
      <c r="K1079"/>
      <c r="L1079"/>
      <c r="M1079"/>
    </row>
    <row r="1080" spans="6:13" x14ac:dyDescent="0.35">
      <c r="F1080"/>
      <c r="G1080"/>
      <c r="H1080"/>
      <c r="I1080"/>
      <c r="J1080"/>
      <c r="K1080"/>
      <c r="L1080"/>
      <c r="M1080"/>
    </row>
    <row r="1081" spans="6:13" x14ac:dyDescent="0.35">
      <c r="F1081"/>
      <c r="G1081"/>
      <c r="H1081"/>
      <c r="I1081"/>
      <c r="J1081"/>
      <c r="K1081"/>
      <c r="L1081"/>
      <c r="M1081"/>
    </row>
    <row r="1082" spans="6:13" x14ac:dyDescent="0.35">
      <c r="F1082"/>
      <c r="G1082"/>
      <c r="H1082"/>
      <c r="I1082"/>
      <c r="J1082"/>
      <c r="K1082"/>
      <c r="L1082"/>
      <c r="M1082"/>
    </row>
    <row r="1083" spans="6:13" x14ac:dyDescent="0.35">
      <c r="F1083"/>
      <c r="G1083"/>
      <c r="H1083"/>
      <c r="I1083"/>
      <c r="J1083"/>
      <c r="K1083"/>
      <c r="L1083"/>
      <c r="M1083"/>
    </row>
    <row r="1084" spans="6:13" x14ac:dyDescent="0.35">
      <c r="F1084"/>
      <c r="G1084"/>
      <c r="H1084"/>
      <c r="I1084"/>
      <c r="J1084"/>
      <c r="K1084"/>
      <c r="L1084"/>
      <c r="M1084"/>
    </row>
    <row r="1085" spans="6:13" x14ac:dyDescent="0.35">
      <c r="F1085"/>
      <c r="G1085"/>
      <c r="H1085"/>
      <c r="I1085"/>
      <c r="J1085"/>
      <c r="K1085"/>
      <c r="L1085"/>
      <c r="M1085"/>
    </row>
    <row r="1086" spans="6:13" x14ac:dyDescent="0.35">
      <c r="F1086"/>
      <c r="G1086"/>
      <c r="H1086"/>
      <c r="I1086"/>
      <c r="J1086"/>
      <c r="K1086"/>
      <c r="L1086"/>
      <c r="M1086"/>
    </row>
    <row r="1087" spans="6:13" x14ac:dyDescent="0.35">
      <c r="F1087"/>
      <c r="G1087"/>
      <c r="H1087"/>
      <c r="I1087"/>
      <c r="J1087"/>
      <c r="K1087"/>
      <c r="L1087"/>
      <c r="M1087"/>
    </row>
    <row r="1088" spans="6:13" x14ac:dyDescent="0.35">
      <c r="F1088"/>
      <c r="G1088"/>
      <c r="H1088"/>
      <c r="I1088"/>
      <c r="J1088"/>
      <c r="K1088"/>
      <c r="L1088"/>
      <c r="M1088"/>
    </row>
    <row r="1089" spans="6:13" x14ac:dyDescent="0.35">
      <c r="F1089"/>
      <c r="G1089"/>
      <c r="H1089"/>
      <c r="I1089"/>
      <c r="J1089"/>
      <c r="K1089"/>
      <c r="L1089"/>
      <c r="M1089"/>
    </row>
    <row r="1090" spans="6:13" x14ac:dyDescent="0.35">
      <c r="F1090"/>
      <c r="G1090"/>
      <c r="H1090"/>
      <c r="I1090"/>
      <c r="J1090"/>
      <c r="K1090"/>
      <c r="L1090"/>
      <c r="M1090"/>
    </row>
    <row r="1091" spans="6:13" x14ac:dyDescent="0.35">
      <c r="F1091"/>
      <c r="G1091"/>
      <c r="H1091"/>
      <c r="I1091"/>
      <c r="J1091"/>
      <c r="K1091"/>
      <c r="L1091"/>
      <c r="M1091"/>
    </row>
    <row r="1092" spans="6:13" x14ac:dyDescent="0.35">
      <c r="F1092"/>
      <c r="G1092"/>
      <c r="H1092"/>
      <c r="I1092"/>
      <c r="J1092"/>
      <c r="K1092"/>
      <c r="L1092"/>
      <c r="M1092"/>
    </row>
    <row r="1093" spans="6:13" x14ac:dyDescent="0.35">
      <c r="F1093"/>
      <c r="G1093"/>
      <c r="H1093"/>
      <c r="I1093"/>
      <c r="J1093"/>
      <c r="K1093"/>
      <c r="L1093"/>
      <c r="M1093"/>
    </row>
    <row r="1094" spans="6:13" x14ac:dyDescent="0.35">
      <c r="F1094"/>
      <c r="G1094"/>
      <c r="H1094"/>
      <c r="I1094"/>
      <c r="J1094"/>
      <c r="K1094"/>
      <c r="L1094"/>
      <c r="M1094"/>
    </row>
    <row r="1095" spans="6:13" x14ac:dyDescent="0.35">
      <c r="F1095"/>
      <c r="G1095"/>
      <c r="H1095"/>
      <c r="I1095"/>
      <c r="J1095"/>
      <c r="K1095"/>
      <c r="L1095"/>
      <c r="M1095"/>
    </row>
    <row r="1096" spans="6:13" x14ac:dyDescent="0.35">
      <c r="F1096"/>
      <c r="G1096"/>
      <c r="H1096"/>
      <c r="I1096"/>
      <c r="J1096"/>
      <c r="K1096"/>
      <c r="L1096"/>
      <c r="M1096"/>
    </row>
    <row r="1097" spans="6:13" x14ac:dyDescent="0.35">
      <c r="F1097"/>
      <c r="G1097"/>
      <c r="H1097"/>
      <c r="I1097"/>
      <c r="J1097"/>
      <c r="K1097"/>
      <c r="L1097"/>
      <c r="M1097"/>
    </row>
    <row r="1098" spans="6:13" x14ac:dyDescent="0.35">
      <c r="F1098"/>
      <c r="G1098"/>
      <c r="H1098"/>
      <c r="I1098"/>
      <c r="J1098"/>
      <c r="K1098"/>
      <c r="L1098"/>
      <c r="M1098"/>
    </row>
    <row r="1099" spans="6:13" x14ac:dyDescent="0.35">
      <c r="F1099"/>
      <c r="G1099"/>
      <c r="H1099"/>
      <c r="I1099"/>
      <c r="J1099"/>
      <c r="K1099"/>
      <c r="L1099"/>
      <c r="M1099"/>
    </row>
    <row r="1100" spans="6:13" x14ac:dyDescent="0.35">
      <c r="F1100"/>
      <c r="G1100"/>
      <c r="H1100"/>
      <c r="I1100"/>
      <c r="J1100"/>
      <c r="K1100"/>
      <c r="L1100"/>
      <c r="M1100"/>
    </row>
    <row r="1101" spans="6:13" x14ac:dyDescent="0.35">
      <c r="F1101"/>
      <c r="G1101"/>
      <c r="H1101"/>
      <c r="I1101"/>
      <c r="J1101"/>
      <c r="K1101"/>
      <c r="L1101"/>
      <c r="M1101"/>
    </row>
    <row r="1102" spans="6:13" x14ac:dyDescent="0.35">
      <c r="F1102"/>
      <c r="G1102"/>
      <c r="H1102"/>
      <c r="I1102"/>
      <c r="J1102"/>
      <c r="K1102"/>
      <c r="L1102"/>
      <c r="M1102"/>
    </row>
    <row r="1103" spans="6:13" x14ac:dyDescent="0.35">
      <c r="F1103"/>
      <c r="G1103"/>
      <c r="H1103"/>
      <c r="I1103"/>
      <c r="J1103"/>
      <c r="K1103"/>
      <c r="L1103"/>
      <c r="M1103"/>
    </row>
    <row r="1104" spans="6:13" x14ac:dyDescent="0.35">
      <c r="F1104"/>
      <c r="G1104"/>
      <c r="H1104"/>
      <c r="I1104"/>
      <c r="J1104"/>
      <c r="K1104"/>
      <c r="L1104"/>
      <c r="M1104"/>
    </row>
    <row r="1105" spans="6:13" x14ac:dyDescent="0.35">
      <c r="F1105"/>
      <c r="G1105"/>
      <c r="H1105"/>
      <c r="I1105"/>
      <c r="J1105"/>
      <c r="K1105"/>
      <c r="L1105"/>
      <c r="M1105"/>
    </row>
    <row r="1106" spans="6:13" x14ac:dyDescent="0.35">
      <c r="F1106"/>
      <c r="G1106"/>
      <c r="H1106"/>
      <c r="I1106"/>
      <c r="J1106"/>
      <c r="K1106"/>
      <c r="L1106"/>
      <c r="M1106"/>
    </row>
    <row r="1107" spans="6:13" x14ac:dyDescent="0.35">
      <c r="F1107"/>
      <c r="G1107"/>
      <c r="H1107"/>
      <c r="I1107"/>
      <c r="J1107"/>
      <c r="K1107"/>
      <c r="L1107"/>
      <c r="M1107"/>
    </row>
    <row r="1108" spans="6:13" x14ac:dyDescent="0.35">
      <c r="F1108"/>
      <c r="G1108"/>
      <c r="H1108"/>
      <c r="I1108"/>
      <c r="J1108"/>
      <c r="K1108"/>
      <c r="L1108"/>
      <c r="M1108"/>
    </row>
    <row r="1109" spans="6:13" x14ac:dyDescent="0.35">
      <c r="F1109"/>
      <c r="G1109"/>
      <c r="H1109"/>
      <c r="I1109"/>
      <c r="J1109"/>
      <c r="K1109"/>
      <c r="L1109"/>
      <c r="M1109"/>
    </row>
    <row r="1110" spans="6:13" x14ac:dyDescent="0.35">
      <c r="F1110"/>
      <c r="G1110"/>
      <c r="H1110"/>
      <c r="I1110"/>
      <c r="J1110"/>
      <c r="K1110"/>
      <c r="L1110"/>
      <c r="M1110"/>
    </row>
    <row r="1111" spans="6:13" x14ac:dyDescent="0.35">
      <c r="F1111"/>
      <c r="G1111"/>
      <c r="H1111"/>
      <c r="I1111"/>
      <c r="J1111"/>
      <c r="K1111"/>
      <c r="L1111"/>
      <c r="M1111"/>
    </row>
    <row r="1112" spans="6:13" x14ac:dyDescent="0.35">
      <c r="F1112"/>
      <c r="G1112"/>
      <c r="H1112"/>
      <c r="I1112"/>
      <c r="J1112"/>
      <c r="K1112"/>
      <c r="L1112"/>
      <c r="M1112"/>
    </row>
    <row r="1113" spans="6:13" x14ac:dyDescent="0.35">
      <c r="F1113"/>
      <c r="G1113"/>
      <c r="H1113"/>
      <c r="I1113"/>
      <c r="J1113"/>
      <c r="K1113"/>
      <c r="L1113"/>
      <c r="M1113"/>
    </row>
    <row r="1114" spans="6:13" x14ac:dyDescent="0.35">
      <c r="F1114"/>
      <c r="G1114"/>
      <c r="H1114"/>
      <c r="I1114"/>
      <c r="J1114"/>
      <c r="K1114"/>
      <c r="L1114"/>
      <c r="M1114"/>
    </row>
    <row r="1115" spans="6:13" x14ac:dyDescent="0.35">
      <c r="F1115"/>
      <c r="G1115"/>
      <c r="H1115"/>
      <c r="I1115"/>
      <c r="J1115"/>
      <c r="K1115"/>
      <c r="L1115"/>
      <c r="M1115"/>
    </row>
    <row r="1116" spans="6:13" x14ac:dyDescent="0.35">
      <c r="F1116"/>
      <c r="G1116"/>
      <c r="H1116"/>
      <c r="I1116"/>
      <c r="J1116"/>
      <c r="K1116"/>
      <c r="L1116"/>
      <c r="M1116"/>
    </row>
    <row r="1117" spans="6:13" x14ac:dyDescent="0.35">
      <c r="F1117"/>
      <c r="G1117"/>
      <c r="H1117"/>
      <c r="I1117"/>
      <c r="J1117"/>
      <c r="K1117"/>
      <c r="L1117"/>
      <c r="M1117"/>
    </row>
    <row r="1118" spans="6:13" x14ac:dyDescent="0.35">
      <c r="F1118"/>
      <c r="G1118"/>
      <c r="H1118"/>
      <c r="I1118"/>
      <c r="J1118"/>
      <c r="K1118"/>
      <c r="L1118"/>
      <c r="M1118"/>
    </row>
    <row r="1119" spans="6:13" x14ac:dyDescent="0.35">
      <c r="F1119"/>
      <c r="G1119"/>
      <c r="H1119"/>
      <c r="I1119"/>
      <c r="J1119"/>
      <c r="K1119"/>
      <c r="L1119"/>
      <c r="M1119"/>
    </row>
    <row r="1120" spans="6:13" x14ac:dyDescent="0.35">
      <c r="F1120"/>
      <c r="G1120"/>
      <c r="H1120"/>
      <c r="I1120"/>
      <c r="J1120"/>
      <c r="K1120"/>
      <c r="L1120"/>
      <c r="M1120"/>
    </row>
    <row r="1121" spans="6:13" x14ac:dyDescent="0.35">
      <c r="F1121"/>
      <c r="G1121"/>
      <c r="H1121"/>
      <c r="I1121"/>
      <c r="J1121"/>
      <c r="K1121"/>
      <c r="L1121"/>
      <c r="M1121"/>
    </row>
    <row r="1122" spans="6:13" x14ac:dyDescent="0.35">
      <c r="F1122"/>
      <c r="G1122"/>
      <c r="H1122"/>
      <c r="I1122"/>
      <c r="J1122"/>
      <c r="K1122"/>
      <c r="L1122"/>
      <c r="M1122"/>
    </row>
    <row r="1123" spans="6:13" x14ac:dyDescent="0.35">
      <c r="F1123"/>
      <c r="G1123"/>
      <c r="H1123"/>
      <c r="I1123"/>
      <c r="J1123"/>
      <c r="K1123"/>
      <c r="L1123"/>
      <c r="M1123"/>
    </row>
    <row r="1124" spans="6:13" x14ac:dyDescent="0.35">
      <c r="F1124"/>
      <c r="G1124"/>
      <c r="H1124"/>
      <c r="I1124"/>
      <c r="J1124"/>
      <c r="K1124"/>
      <c r="L1124"/>
      <c r="M1124"/>
    </row>
    <row r="1125" spans="6:13" x14ac:dyDescent="0.35">
      <c r="F1125"/>
      <c r="G1125"/>
      <c r="H1125"/>
      <c r="I1125"/>
      <c r="J1125"/>
      <c r="K1125"/>
      <c r="L1125"/>
      <c r="M1125"/>
    </row>
    <row r="1126" spans="6:13" x14ac:dyDescent="0.35">
      <c r="F1126"/>
      <c r="G1126"/>
      <c r="H1126"/>
      <c r="I1126"/>
      <c r="J1126"/>
      <c r="K1126"/>
      <c r="L1126"/>
      <c r="M1126"/>
    </row>
    <row r="1127" spans="6:13" x14ac:dyDescent="0.35">
      <c r="F1127"/>
      <c r="G1127"/>
      <c r="H1127"/>
      <c r="I1127"/>
      <c r="J1127"/>
      <c r="K1127"/>
      <c r="L1127"/>
      <c r="M1127"/>
    </row>
    <row r="1128" spans="6:13" x14ac:dyDescent="0.35">
      <c r="F1128"/>
      <c r="G1128"/>
      <c r="H1128"/>
      <c r="I1128"/>
      <c r="J1128"/>
      <c r="K1128"/>
      <c r="L1128"/>
      <c r="M1128"/>
    </row>
    <row r="1129" spans="6:13" x14ac:dyDescent="0.35">
      <c r="F1129"/>
      <c r="G1129"/>
      <c r="H1129"/>
      <c r="I1129"/>
      <c r="J1129"/>
      <c r="K1129"/>
      <c r="L1129"/>
      <c r="M1129"/>
    </row>
    <row r="1130" spans="6:13" x14ac:dyDescent="0.35">
      <c r="F1130"/>
      <c r="G1130"/>
      <c r="H1130"/>
      <c r="I1130"/>
      <c r="J1130"/>
      <c r="K1130"/>
      <c r="L1130"/>
      <c r="M1130"/>
    </row>
    <row r="1131" spans="6:13" x14ac:dyDescent="0.35">
      <c r="F1131"/>
      <c r="G1131"/>
      <c r="H1131"/>
      <c r="I1131"/>
      <c r="J1131"/>
      <c r="K1131"/>
      <c r="L1131"/>
      <c r="M1131"/>
    </row>
    <row r="1132" spans="6:13" x14ac:dyDescent="0.35">
      <c r="F1132"/>
      <c r="G1132"/>
      <c r="H1132"/>
      <c r="I1132"/>
      <c r="J1132"/>
      <c r="K1132"/>
      <c r="L1132"/>
      <c r="M1132"/>
    </row>
    <row r="1133" spans="6:13" x14ac:dyDescent="0.35">
      <c r="F1133"/>
      <c r="G1133"/>
      <c r="H1133"/>
      <c r="I1133"/>
      <c r="J1133"/>
      <c r="K1133"/>
      <c r="L1133"/>
      <c r="M1133"/>
    </row>
    <row r="1134" spans="6:13" x14ac:dyDescent="0.35">
      <c r="F1134"/>
      <c r="G1134"/>
      <c r="H1134"/>
      <c r="I1134"/>
      <c r="J1134"/>
      <c r="K1134"/>
      <c r="L1134"/>
      <c r="M1134"/>
    </row>
    <row r="1135" spans="6:13" x14ac:dyDescent="0.35">
      <c r="F1135"/>
      <c r="G1135"/>
      <c r="H1135"/>
      <c r="I1135"/>
      <c r="J1135"/>
      <c r="K1135"/>
      <c r="L1135"/>
      <c r="M1135"/>
    </row>
    <row r="1136" spans="6:13" x14ac:dyDescent="0.35">
      <c r="F1136"/>
      <c r="G1136"/>
      <c r="H1136"/>
      <c r="I1136"/>
      <c r="J1136"/>
      <c r="K1136"/>
      <c r="L1136"/>
      <c r="M1136"/>
    </row>
    <row r="1137" spans="6:13" x14ac:dyDescent="0.35">
      <c r="F1137"/>
      <c r="G1137"/>
      <c r="H1137"/>
      <c r="I1137"/>
      <c r="J1137"/>
      <c r="K1137"/>
      <c r="L1137"/>
      <c r="M1137"/>
    </row>
    <row r="1138" spans="6:13" x14ac:dyDescent="0.35">
      <c r="F1138"/>
      <c r="G1138"/>
      <c r="H1138"/>
      <c r="I1138"/>
      <c r="J1138"/>
      <c r="K1138"/>
      <c r="L1138"/>
      <c r="M1138"/>
    </row>
    <row r="1139" spans="6:13" x14ac:dyDescent="0.35">
      <c r="F1139"/>
      <c r="G1139"/>
      <c r="H1139"/>
      <c r="I1139"/>
      <c r="J1139"/>
      <c r="K1139"/>
      <c r="L1139"/>
      <c r="M1139"/>
    </row>
    <row r="1140" spans="6:13" x14ac:dyDescent="0.35">
      <c r="F1140"/>
      <c r="G1140"/>
      <c r="H1140"/>
      <c r="I1140"/>
      <c r="J1140"/>
      <c r="K1140"/>
      <c r="L1140"/>
      <c r="M1140"/>
    </row>
    <row r="1141" spans="6:13" x14ac:dyDescent="0.35">
      <c r="F1141"/>
      <c r="G1141"/>
      <c r="H1141"/>
      <c r="I1141"/>
      <c r="J1141"/>
      <c r="K1141"/>
      <c r="L1141"/>
      <c r="M1141"/>
    </row>
    <row r="1142" spans="6:13" x14ac:dyDescent="0.35">
      <c r="F1142"/>
      <c r="G1142"/>
      <c r="H1142"/>
      <c r="I1142"/>
      <c r="J1142"/>
      <c r="K1142"/>
      <c r="L1142"/>
      <c r="M1142"/>
    </row>
    <row r="1143" spans="6:13" x14ac:dyDescent="0.35">
      <c r="F1143"/>
      <c r="G1143"/>
      <c r="H1143"/>
      <c r="I1143"/>
      <c r="J1143"/>
      <c r="K1143"/>
      <c r="L1143"/>
      <c r="M1143"/>
    </row>
    <row r="1144" spans="6:13" x14ac:dyDescent="0.35">
      <c r="F1144"/>
      <c r="G1144"/>
      <c r="H1144"/>
      <c r="I1144"/>
      <c r="J1144"/>
      <c r="K1144"/>
      <c r="L1144"/>
      <c r="M1144"/>
    </row>
    <row r="1145" spans="6:13" x14ac:dyDescent="0.35">
      <c r="F1145"/>
      <c r="G1145"/>
      <c r="H1145"/>
      <c r="I1145"/>
      <c r="J1145"/>
      <c r="K1145"/>
      <c r="L1145"/>
      <c r="M1145"/>
    </row>
    <row r="1146" spans="6:13" x14ac:dyDescent="0.35">
      <c r="F1146"/>
      <c r="G1146"/>
      <c r="H1146"/>
      <c r="I1146"/>
      <c r="J1146"/>
      <c r="K1146"/>
      <c r="L1146"/>
      <c r="M1146"/>
    </row>
    <row r="1147" spans="6:13" x14ac:dyDescent="0.35">
      <c r="F1147"/>
      <c r="G1147"/>
      <c r="H1147"/>
      <c r="I1147"/>
      <c r="J1147"/>
      <c r="K1147"/>
      <c r="L1147"/>
      <c r="M1147"/>
    </row>
    <row r="1148" spans="6:13" x14ac:dyDescent="0.35">
      <c r="F1148"/>
      <c r="G1148"/>
      <c r="H1148"/>
      <c r="I1148"/>
      <c r="J1148"/>
      <c r="K1148"/>
      <c r="L1148"/>
      <c r="M1148"/>
    </row>
    <row r="1149" spans="6:13" x14ac:dyDescent="0.35">
      <c r="F1149"/>
      <c r="G1149"/>
      <c r="H1149"/>
      <c r="I1149"/>
      <c r="J1149"/>
      <c r="K1149"/>
      <c r="L1149"/>
      <c r="M1149"/>
    </row>
    <row r="1150" spans="6:13" x14ac:dyDescent="0.35">
      <c r="F1150"/>
      <c r="G1150"/>
      <c r="H1150"/>
      <c r="I1150"/>
      <c r="J1150"/>
      <c r="K1150"/>
      <c r="L1150"/>
      <c r="M1150"/>
    </row>
    <row r="1151" spans="6:13" x14ac:dyDescent="0.35">
      <c r="F1151"/>
      <c r="G1151"/>
      <c r="H1151"/>
      <c r="I1151"/>
      <c r="J1151"/>
      <c r="K1151"/>
      <c r="L1151"/>
      <c r="M1151"/>
    </row>
    <row r="1152" spans="6:13" x14ac:dyDescent="0.35">
      <c r="F1152"/>
      <c r="G1152"/>
      <c r="H1152"/>
      <c r="I1152"/>
      <c r="J1152"/>
      <c r="K1152"/>
      <c r="L1152"/>
      <c r="M1152"/>
    </row>
    <row r="1153" spans="6:13" x14ac:dyDescent="0.35">
      <c r="F1153"/>
      <c r="G1153"/>
      <c r="H1153"/>
      <c r="I1153"/>
      <c r="J1153"/>
      <c r="K1153"/>
      <c r="L1153"/>
      <c r="M1153"/>
    </row>
    <row r="1154" spans="6:13" x14ac:dyDescent="0.35">
      <c r="F1154"/>
      <c r="G1154"/>
      <c r="H1154"/>
      <c r="I1154"/>
      <c r="J1154"/>
      <c r="K1154"/>
      <c r="L1154"/>
      <c r="M1154"/>
    </row>
    <row r="1155" spans="6:13" x14ac:dyDescent="0.35">
      <c r="F1155"/>
      <c r="G1155"/>
      <c r="H1155"/>
      <c r="I1155"/>
      <c r="J1155"/>
      <c r="K1155"/>
      <c r="L1155"/>
      <c r="M1155"/>
    </row>
    <row r="1156" spans="6:13" x14ac:dyDescent="0.35">
      <c r="F1156"/>
      <c r="G1156"/>
      <c r="H1156"/>
      <c r="I1156"/>
      <c r="J1156"/>
      <c r="K1156"/>
      <c r="L1156"/>
      <c r="M1156"/>
    </row>
    <row r="1157" spans="6:13" x14ac:dyDescent="0.35">
      <c r="F1157"/>
      <c r="G1157"/>
      <c r="H1157"/>
      <c r="I1157"/>
      <c r="J1157"/>
      <c r="K1157"/>
      <c r="L1157"/>
      <c r="M1157"/>
    </row>
    <row r="1158" spans="6:13" x14ac:dyDescent="0.35">
      <c r="F1158"/>
      <c r="G1158"/>
      <c r="H1158"/>
      <c r="I1158"/>
      <c r="J1158"/>
      <c r="K1158"/>
      <c r="L1158"/>
      <c r="M1158"/>
    </row>
    <row r="1159" spans="6:13" x14ac:dyDescent="0.35">
      <c r="F1159"/>
      <c r="G1159"/>
      <c r="H1159"/>
      <c r="I1159"/>
      <c r="J1159"/>
      <c r="K1159"/>
      <c r="L1159"/>
      <c r="M1159"/>
    </row>
    <row r="1160" spans="6:13" x14ac:dyDescent="0.35">
      <c r="F1160"/>
      <c r="G1160"/>
      <c r="H1160"/>
      <c r="I1160"/>
      <c r="J1160"/>
      <c r="K1160"/>
      <c r="L1160"/>
      <c r="M1160"/>
    </row>
    <row r="1161" spans="6:13" x14ac:dyDescent="0.35">
      <c r="F1161"/>
      <c r="G1161"/>
      <c r="H1161"/>
      <c r="I1161"/>
      <c r="J1161"/>
      <c r="K1161"/>
      <c r="L1161"/>
      <c r="M1161"/>
    </row>
    <row r="1162" spans="6:13" x14ac:dyDescent="0.35">
      <c r="F1162"/>
      <c r="G1162"/>
      <c r="H1162"/>
      <c r="I1162"/>
      <c r="J1162"/>
      <c r="K1162"/>
      <c r="L1162"/>
      <c r="M1162"/>
    </row>
    <row r="1163" spans="6:13" x14ac:dyDescent="0.35">
      <c r="F1163"/>
      <c r="G1163"/>
      <c r="H1163"/>
      <c r="I1163"/>
      <c r="J1163"/>
      <c r="K1163"/>
      <c r="L1163"/>
      <c r="M1163"/>
    </row>
    <row r="1164" spans="6:13" x14ac:dyDescent="0.35">
      <c r="F1164"/>
      <c r="G1164"/>
      <c r="H1164"/>
      <c r="I1164"/>
      <c r="J1164"/>
      <c r="K1164"/>
      <c r="L1164"/>
      <c r="M1164"/>
    </row>
    <row r="1165" spans="6:13" x14ac:dyDescent="0.35">
      <c r="F1165"/>
      <c r="G1165"/>
      <c r="H1165"/>
      <c r="I1165"/>
      <c r="J1165"/>
      <c r="K1165"/>
      <c r="L1165"/>
      <c r="M1165"/>
    </row>
    <row r="1166" spans="6:13" x14ac:dyDescent="0.35">
      <c r="F1166"/>
      <c r="G1166"/>
      <c r="H1166"/>
      <c r="I1166"/>
      <c r="J1166"/>
      <c r="K1166"/>
      <c r="L1166"/>
      <c r="M1166"/>
    </row>
    <row r="1167" spans="6:13" x14ac:dyDescent="0.35">
      <c r="F1167"/>
      <c r="G1167"/>
      <c r="H1167"/>
      <c r="I1167"/>
      <c r="J1167"/>
      <c r="K1167"/>
      <c r="L1167"/>
      <c r="M1167"/>
    </row>
    <row r="1168" spans="6:13" x14ac:dyDescent="0.35">
      <c r="F1168"/>
      <c r="G1168"/>
      <c r="H1168"/>
      <c r="I1168"/>
      <c r="J1168"/>
      <c r="K1168"/>
      <c r="L1168"/>
      <c r="M1168"/>
    </row>
    <row r="1169" spans="6:13" x14ac:dyDescent="0.35">
      <c r="F1169"/>
      <c r="G1169"/>
      <c r="H1169"/>
      <c r="I1169"/>
      <c r="J1169"/>
      <c r="K1169"/>
      <c r="L1169"/>
      <c r="M1169"/>
    </row>
    <row r="1170" spans="6:13" x14ac:dyDescent="0.35">
      <c r="F1170"/>
      <c r="G1170"/>
      <c r="H1170"/>
      <c r="I1170"/>
      <c r="J1170"/>
      <c r="K1170"/>
      <c r="L1170"/>
      <c r="M1170"/>
    </row>
    <row r="1171" spans="6:13" x14ac:dyDescent="0.35">
      <c r="F1171"/>
      <c r="G1171"/>
      <c r="H1171"/>
      <c r="I1171"/>
      <c r="J1171"/>
      <c r="K1171"/>
      <c r="L1171"/>
      <c r="M1171"/>
    </row>
    <row r="1172" spans="6:13" x14ac:dyDescent="0.35">
      <c r="F1172"/>
      <c r="G1172"/>
      <c r="H1172"/>
      <c r="I1172"/>
      <c r="J1172"/>
      <c r="K1172"/>
      <c r="L1172"/>
      <c r="M1172"/>
    </row>
    <row r="1173" spans="6:13" x14ac:dyDescent="0.35">
      <c r="F1173"/>
      <c r="G1173"/>
      <c r="H1173"/>
      <c r="I1173"/>
      <c r="J1173"/>
      <c r="K1173"/>
      <c r="L1173"/>
      <c r="M1173"/>
    </row>
    <row r="1174" spans="6:13" x14ac:dyDescent="0.35">
      <c r="F1174"/>
      <c r="G1174"/>
      <c r="H1174"/>
      <c r="I1174"/>
      <c r="J1174"/>
      <c r="K1174"/>
      <c r="L1174"/>
      <c r="M1174"/>
    </row>
    <row r="1175" spans="6:13" x14ac:dyDescent="0.35">
      <c r="F1175"/>
      <c r="G1175"/>
      <c r="H1175"/>
      <c r="I1175"/>
      <c r="J1175"/>
      <c r="K1175"/>
      <c r="L1175"/>
      <c r="M1175"/>
    </row>
    <row r="1176" spans="6:13" x14ac:dyDescent="0.35">
      <c r="F1176"/>
      <c r="G1176"/>
      <c r="H1176"/>
      <c r="I1176"/>
      <c r="J1176"/>
      <c r="K1176"/>
      <c r="L1176"/>
      <c r="M1176"/>
    </row>
    <row r="1177" spans="6:13" x14ac:dyDescent="0.35">
      <c r="F1177"/>
      <c r="G1177"/>
      <c r="H1177"/>
      <c r="I1177"/>
      <c r="J1177"/>
      <c r="K1177"/>
      <c r="L1177"/>
      <c r="M1177"/>
    </row>
    <row r="1178" spans="6:13" x14ac:dyDescent="0.35">
      <c r="F1178"/>
      <c r="G1178"/>
      <c r="H1178"/>
      <c r="I1178"/>
      <c r="J1178"/>
      <c r="K1178"/>
      <c r="L1178"/>
      <c r="M1178"/>
    </row>
    <row r="1179" spans="6:13" x14ac:dyDescent="0.35">
      <c r="F1179"/>
      <c r="G1179"/>
      <c r="H1179"/>
      <c r="I1179"/>
      <c r="J1179"/>
      <c r="K1179"/>
      <c r="L1179"/>
      <c r="M1179"/>
    </row>
    <row r="1180" spans="6:13" x14ac:dyDescent="0.35">
      <c r="F1180"/>
      <c r="G1180"/>
      <c r="H1180"/>
      <c r="I1180"/>
      <c r="J1180"/>
      <c r="K1180"/>
      <c r="L1180"/>
      <c r="M1180"/>
    </row>
    <row r="1181" spans="6:13" x14ac:dyDescent="0.35">
      <c r="F1181"/>
      <c r="G1181"/>
      <c r="H1181"/>
      <c r="I1181"/>
      <c r="J1181"/>
      <c r="K1181"/>
      <c r="L1181"/>
      <c r="M1181"/>
    </row>
    <row r="1182" spans="6:13" x14ac:dyDescent="0.35">
      <c r="F1182"/>
      <c r="G1182"/>
      <c r="H1182"/>
      <c r="I1182"/>
      <c r="J1182"/>
      <c r="K1182"/>
      <c r="L1182"/>
      <c r="M1182"/>
    </row>
    <row r="1183" spans="6:13" x14ac:dyDescent="0.35">
      <c r="F1183"/>
      <c r="G1183"/>
      <c r="H1183"/>
      <c r="I1183"/>
      <c r="J1183"/>
      <c r="K1183"/>
      <c r="L1183"/>
      <c r="M1183"/>
    </row>
    <row r="1184" spans="6:13" x14ac:dyDescent="0.35">
      <c r="F1184"/>
      <c r="G1184"/>
      <c r="H1184"/>
      <c r="I1184"/>
      <c r="J1184"/>
      <c r="K1184"/>
      <c r="L1184"/>
      <c r="M1184"/>
    </row>
    <row r="1185" spans="6:13" x14ac:dyDescent="0.35">
      <c r="F1185"/>
      <c r="G1185"/>
      <c r="H1185"/>
      <c r="I1185"/>
      <c r="J1185"/>
      <c r="K1185"/>
      <c r="L1185"/>
      <c r="M1185"/>
    </row>
    <row r="1186" spans="6:13" x14ac:dyDescent="0.35">
      <c r="F1186"/>
      <c r="G1186"/>
      <c r="H1186"/>
      <c r="I1186"/>
      <c r="J1186"/>
      <c r="K1186"/>
      <c r="L1186"/>
      <c r="M1186"/>
    </row>
    <row r="1187" spans="6:13" x14ac:dyDescent="0.35">
      <c r="F1187"/>
      <c r="G1187"/>
      <c r="H1187"/>
      <c r="I1187"/>
      <c r="J1187"/>
      <c r="K1187"/>
      <c r="L1187"/>
      <c r="M1187"/>
    </row>
    <row r="1188" spans="6:13" x14ac:dyDescent="0.35">
      <c r="F1188"/>
      <c r="G1188"/>
      <c r="H1188"/>
      <c r="I1188"/>
      <c r="J1188"/>
      <c r="K1188"/>
      <c r="L1188"/>
      <c r="M1188"/>
    </row>
    <row r="1189" spans="6:13" x14ac:dyDescent="0.35">
      <c r="F1189"/>
      <c r="G1189"/>
      <c r="H1189"/>
      <c r="I1189"/>
      <c r="J1189"/>
      <c r="K1189"/>
      <c r="L1189"/>
      <c r="M1189"/>
    </row>
    <row r="1190" spans="6:13" x14ac:dyDescent="0.35">
      <c r="F1190"/>
      <c r="G1190"/>
      <c r="H1190"/>
      <c r="I1190"/>
      <c r="J1190"/>
      <c r="K1190"/>
      <c r="L1190"/>
      <c r="M1190"/>
    </row>
    <row r="1191" spans="6:13" x14ac:dyDescent="0.35">
      <c r="F1191"/>
      <c r="G1191"/>
      <c r="H1191"/>
      <c r="I1191"/>
      <c r="J1191"/>
      <c r="K1191"/>
      <c r="L1191"/>
      <c r="M1191"/>
    </row>
    <row r="1192" spans="6:13" x14ac:dyDescent="0.35">
      <c r="F1192"/>
      <c r="G1192"/>
      <c r="H1192"/>
      <c r="I1192"/>
      <c r="J1192"/>
      <c r="K1192"/>
      <c r="L1192"/>
      <c r="M1192"/>
    </row>
    <row r="1193" spans="6:13" x14ac:dyDescent="0.35">
      <c r="F1193"/>
      <c r="G1193"/>
      <c r="H1193"/>
      <c r="I1193"/>
      <c r="J1193"/>
      <c r="K1193"/>
      <c r="L1193"/>
      <c r="M1193"/>
    </row>
    <row r="1194" spans="6:13" x14ac:dyDescent="0.35">
      <c r="F1194"/>
      <c r="G1194"/>
      <c r="H1194"/>
      <c r="I1194"/>
      <c r="J1194"/>
      <c r="K1194"/>
      <c r="L1194"/>
      <c r="M1194"/>
    </row>
    <row r="1195" spans="6:13" x14ac:dyDescent="0.35">
      <c r="F1195"/>
      <c r="G1195"/>
      <c r="H1195"/>
      <c r="I1195"/>
      <c r="J1195"/>
      <c r="K1195"/>
      <c r="L1195"/>
      <c r="M1195"/>
    </row>
    <row r="1196" spans="6:13" x14ac:dyDescent="0.35">
      <c r="F1196"/>
      <c r="G1196"/>
      <c r="H1196"/>
      <c r="I1196"/>
      <c r="J1196"/>
      <c r="K1196"/>
      <c r="L1196"/>
      <c r="M1196"/>
    </row>
    <row r="1197" spans="6:13" x14ac:dyDescent="0.35">
      <c r="F1197"/>
      <c r="G1197"/>
      <c r="H1197"/>
      <c r="I1197"/>
      <c r="J1197"/>
      <c r="K1197"/>
      <c r="L1197"/>
      <c r="M1197"/>
    </row>
    <row r="1198" spans="6:13" x14ac:dyDescent="0.35">
      <c r="F1198"/>
      <c r="G1198"/>
      <c r="H1198"/>
      <c r="I1198"/>
      <c r="J1198"/>
      <c r="K1198"/>
      <c r="L1198"/>
      <c r="M1198"/>
    </row>
    <row r="1199" spans="6:13" x14ac:dyDescent="0.35">
      <c r="F1199"/>
      <c r="G1199"/>
      <c r="H1199"/>
      <c r="I1199"/>
      <c r="J1199"/>
      <c r="K1199"/>
      <c r="L1199"/>
      <c r="M1199"/>
    </row>
    <row r="1200" spans="6:13" x14ac:dyDescent="0.35">
      <c r="F1200"/>
      <c r="G1200"/>
      <c r="H1200"/>
      <c r="I1200"/>
      <c r="J1200"/>
      <c r="K1200"/>
      <c r="L1200"/>
      <c r="M1200"/>
    </row>
    <row r="1201" spans="6:13" x14ac:dyDescent="0.35">
      <c r="F1201"/>
      <c r="G1201"/>
      <c r="H1201"/>
      <c r="I1201"/>
      <c r="J1201"/>
      <c r="K1201"/>
      <c r="L1201"/>
      <c r="M1201"/>
    </row>
    <row r="1202" spans="6:13" x14ac:dyDescent="0.35">
      <c r="F1202"/>
      <c r="G1202"/>
      <c r="H1202"/>
      <c r="I1202"/>
      <c r="J1202"/>
      <c r="K1202"/>
      <c r="L1202"/>
      <c r="M1202"/>
    </row>
    <row r="1203" spans="6:13" x14ac:dyDescent="0.35">
      <c r="F1203"/>
      <c r="G1203"/>
      <c r="H1203"/>
      <c r="I1203"/>
      <c r="J1203"/>
      <c r="K1203"/>
      <c r="L1203"/>
      <c r="M1203"/>
    </row>
    <row r="1204" spans="6:13" x14ac:dyDescent="0.35">
      <c r="F1204"/>
      <c r="G1204"/>
      <c r="H1204"/>
      <c r="I1204"/>
      <c r="J1204"/>
      <c r="K1204"/>
      <c r="L1204"/>
      <c r="M1204"/>
    </row>
    <row r="1205" spans="6:13" x14ac:dyDescent="0.35">
      <c r="F1205"/>
      <c r="G1205"/>
      <c r="H1205"/>
      <c r="I1205"/>
      <c r="J1205"/>
      <c r="K1205"/>
      <c r="L1205"/>
      <c r="M1205"/>
    </row>
    <row r="1206" spans="6:13" x14ac:dyDescent="0.35">
      <c r="F1206"/>
      <c r="G1206"/>
      <c r="H1206"/>
      <c r="I1206"/>
      <c r="J1206"/>
      <c r="K1206"/>
      <c r="L1206"/>
      <c r="M1206"/>
    </row>
    <row r="1207" spans="6:13" x14ac:dyDescent="0.35">
      <c r="F1207"/>
      <c r="G1207"/>
      <c r="H1207"/>
      <c r="I1207"/>
      <c r="J1207"/>
      <c r="K1207"/>
      <c r="L1207"/>
      <c r="M1207"/>
    </row>
    <row r="1208" spans="6:13" x14ac:dyDescent="0.35">
      <c r="F1208"/>
      <c r="G1208"/>
      <c r="H1208"/>
      <c r="I1208"/>
      <c r="J1208"/>
      <c r="K1208"/>
      <c r="L1208"/>
      <c r="M1208"/>
    </row>
    <row r="1209" spans="6:13" x14ac:dyDescent="0.35">
      <c r="F1209"/>
      <c r="G1209"/>
      <c r="H1209"/>
      <c r="I1209"/>
      <c r="J1209"/>
      <c r="K1209"/>
      <c r="L1209"/>
      <c r="M1209"/>
    </row>
    <row r="1210" spans="6:13" x14ac:dyDescent="0.35">
      <c r="F1210"/>
      <c r="G1210"/>
      <c r="H1210"/>
      <c r="I1210"/>
      <c r="J1210"/>
      <c r="K1210"/>
      <c r="L1210"/>
      <c r="M1210"/>
    </row>
    <row r="1211" spans="6:13" x14ac:dyDescent="0.35">
      <c r="F1211"/>
      <c r="G1211"/>
      <c r="H1211"/>
      <c r="I1211"/>
      <c r="J1211"/>
      <c r="K1211"/>
      <c r="L1211"/>
      <c r="M1211"/>
    </row>
    <row r="1212" spans="6:13" x14ac:dyDescent="0.35">
      <c r="F1212"/>
      <c r="G1212"/>
      <c r="H1212"/>
      <c r="I1212"/>
      <c r="J1212"/>
      <c r="K1212"/>
      <c r="L1212"/>
      <c r="M1212"/>
    </row>
    <row r="1213" spans="6:13" x14ac:dyDescent="0.35">
      <c r="F1213"/>
      <c r="G1213"/>
      <c r="H1213"/>
      <c r="I1213"/>
      <c r="J1213"/>
      <c r="K1213"/>
      <c r="L1213"/>
      <c r="M1213"/>
    </row>
    <row r="1214" spans="6:13" x14ac:dyDescent="0.35">
      <c r="F1214"/>
      <c r="G1214"/>
      <c r="H1214"/>
      <c r="I1214"/>
      <c r="J1214"/>
      <c r="K1214"/>
      <c r="L1214"/>
      <c r="M1214"/>
    </row>
    <row r="1215" spans="6:13" x14ac:dyDescent="0.35">
      <c r="F1215"/>
      <c r="G1215"/>
      <c r="H1215"/>
      <c r="I1215"/>
      <c r="J1215"/>
      <c r="K1215"/>
      <c r="L1215"/>
      <c r="M1215"/>
    </row>
    <row r="1216" spans="6:13" x14ac:dyDescent="0.35">
      <c r="F1216"/>
      <c r="G1216"/>
      <c r="H1216"/>
      <c r="I1216"/>
      <c r="J1216"/>
      <c r="K1216"/>
      <c r="L1216"/>
      <c r="M1216"/>
    </row>
    <row r="1217" spans="6:13" x14ac:dyDescent="0.35">
      <c r="F1217"/>
      <c r="G1217"/>
      <c r="H1217"/>
      <c r="I1217"/>
      <c r="J1217"/>
      <c r="K1217"/>
      <c r="L1217"/>
      <c r="M1217"/>
    </row>
    <row r="1218" spans="6:13" x14ac:dyDescent="0.35">
      <c r="F1218"/>
      <c r="G1218"/>
      <c r="H1218"/>
      <c r="I1218"/>
      <c r="J1218"/>
      <c r="K1218"/>
      <c r="L1218"/>
      <c r="M1218"/>
    </row>
    <row r="1219" spans="6:13" x14ac:dyDescent="0.35">
      <c r="F1219"/>
      <c r="G1219"/>
      <c r="H1219"/>
      <c r="I1219"/>
      <c r="J1219"/>
      <c r="K1219"/>
      <c r="L1219"/>
      <c r="M1219"/>
    </row>
    <row r="1220" spans="6:13" x14ac:dyDescent="0.35">
      <c r="F1220"/>
      <c r="G1220"/>
      <c r="H1220"/>
      <c r="I1220"/>
      <c r="J1220"/>
      <c r="K1220"/>
      <c r="L1220"/>
      <c r="M1220"/>
    </row>
    <row r="1221" spans="6:13" x14ac:dyDescent="0.35">
      <c r="F1221"/>
      <c r="G1221"/>
      <c r="H1221"/>
      <c r="I1221"/>
      <c r="J1221"/>
      <c r="K1221"/>
      <c r="L1221"/>
      <c r="M1221"/>
    </row>
    <row r="1222" spans="6:13" x14ac:dyDescent="0.35">
      <c r="F1222"/>
      <c r="G1222"/>
      <c r="H1222"/>
      <c r="I1222"/>
      <c r="J1222"/>
      <c r="K1222"/>
      <c r="L1222"/>
      <c r="M1222"/>
    </row>
    <row r="1223" spans="6:13" x14ac:dyDescent="0.35">
      <c r="F1223"/>
      <c r="G1223"/>
      <c r="H1223"/>
      <c r="I1223"/>
      <c r="J1223"/>
      <c r="K1223"/>
      <c r="L1223"/>
      <c r="M1223"/>
    </row>
    <row r="1224" spans="6:13" x14ac:dyDescent="0.35">
      <c r="F1224"/>
      <c r="G1224"/>
      <c r="H1224"/>
      <c r="I1224"/>
      <c r="J1224"/>
      <c r="K1224"/>
      <c r="L1224"/>
      <c r="M1224"/>
    </row>
    <row r="1225" spans="6:13" x14ac:dyDescent="0.35">
      <c r="F1225"/>
      <c r="G1225"/>
      <c r="H1225"/>
      <c r="I1225"/>
      <c r="J1225"/>
      <c r="K1225"/>
      <c r="L1225"/>
      <c r="M1225"/>
    </row>
    <row r="1226" spans="6:13" x14ac:dyDescent="0.35">
      <c r="F1226"/>
      <c r="G1226"/>
      <c r="H1226"/>
      <c r="I1226"/>
      <c r="J1226"/>
      <c r="K1226"/>
      <c r="L1226"/>
      <c r="M1226"/>
    </row>
    <row r="1227" spans="6:13" x14ac:dyDescent="0.35">
      <c r="F1227"/>
      <c r="G1227"/>
      <c r="H1227"/>
      <c r="I1227"/>
      <c r="J1227"/>
      <c r="K1227"/>
      <c r="L1227"/>
      <c r="M1227"/>
    </row>
    <row r="1228" spans="6:13" x14ac:dyDescent="0.35">
      <c r="F1228"/>
      <c r="G1228"/>
      <c r="H1228"/>
      <c r="I1228"/>
      <c r="J1228"/>
      <c r="K1228"/>
      <c r="L1228"/>
      <c r="M1228"/>
    </row>
    <row r="1229" spans="6:13" x14ac:dyDescent="0.35">
      <c r="F1229"/>
      <c r="G1229"/>
      <c r="H1229"/>
      <c r="I1229"/>
      <c r="J1229"/>
      <c r="K1229"/>
      <c r="L1229"/>
      <c r="M1229"/>
    </row>
    <row r="1230" spans="6:13" x14ac:dyDescent="0.35">
      <c r="F1230"/>
      <c r="G1230"/>
      <c r="H1230"/>
      <c r="I1230"/>
      <c r="J1230"/>
      <c r="K1230"/>
      <c r="L1230"/>
      <c r="M1230"/>
    </row>
    <row r="1231" spans="6:13" x14ac:dyDescent="0.35">
      <c r="F1231"/>
      <c r="G1231"/>
      <c r="H1231"/>
      <c r="I1231"/>
      <c r="J1231"/>
      <c r="K1231"/>
      <c r="L1231"/>
      <c r="M1231"/>
    </row>
    <row r="1232" spans="6:13" x14ac:dyDescent="0.35">
      <c r="F1232"/>
      <c r="G1232"/>
      <c r="H1232"/>
      <c r="I1232"/>
      <c r="J1232"/>
      <c r="K1232"/>
      <c r="L1232"/>
      <c r="M1232"/>
    </row>
    <row r="1233" spans="6:13" x14ac:dyDescent="0.35">
      <c r="F1233"/>
      <c r="G1233"/>
      <c r="H1233"/>
      <c r="I1233"/>
      <c r="J1233"/>
      <c r="K1233"/>
      <c r="L1233"/>
      <c r="M1233"/>
    </row>
    <row r="1234" spans="6:13" x14ac:dyDescent="0.35">
      <c r="F1234"/>
      <c r="G1234"/>
      <c r="H1234"/>
      <c r="I1234"/>
      <c r="J1234"/>
      <c r="K1234"/>
      <c r="L1234"/>
      <c r="M1234"/>
    </row>
    <row r="1235" spans="6:13" x14ac:dyDescent="0.35">
      <c r="F1235"/>
      <c r="G1235"/>
      <c r="H1235"/>
      <c r="I1235"/>
      <c r="J1235"/>
      <c r="K1235"/>
      <c r="L1235"/>
      <c r="M1235"/>
    </row>
    <row r="1236" spans="6:13" x14ac:dyDescent="0.35">
      <c r="F1236"/>
      <c r="G1236"/>
      <c r="H1236"/>
      <c r="I1236"/>
      <c r="J1236"/>
      <c r="K1236"/>
      <c r="L1236"/>
      <c r="M1236"/>
    </row>
    <row r="1237" spans="6:13" x14ac:dyDescent="0.35">
      <c r="F1237"/>
      <c r="G1237"/>
      <c r="H1237"/>
      <c r="I1237"/>
      <c r="J1237"/>
      <c r="K1237"/>
      <c r="L1237"/>
      <c r="M1237"/>
    </row>
    <row r="1238" spans="6:13" x14ac:dyDescent="0.35">
      <c r="F1238"/>
      <c r="G1238"/>
      <c r="H1238"/>
      <c r="I1238"/>
      <c r="J1238"/>
      <c r="K1238"/>
      <c r="L1238"/>
      <c r="M1238"/>
    </row>
    <row r="1239" spans="6:13" x14ac:dyDescent="0.35">
      <c r="F1239"/>
      <c r="G1239"/>
      <c r="H1239"/>
      <c r="I1239"/>
      <c r="J1239"/>
      <c r="K1239"/>
      <c r="L1239"/>
      <c r="M1239"/>
    </row>
    <row r="1240" spans="6:13" x14ac:dyDescent="0.35">
      <c r="F1240"/>
      <c r="G1240"/>
      <c r="H1240"/>
      <c r="I1240"/>
      <c r="J1240"/>
      <c r="K1240"/>
      <c r="L1240"/>
      <c r="M1240"/>
    </row>
    <row r="1241" spans="6:13" x14ac:dyDescent="0.35">
      <c r="F1241"/>
      <c r="G1241"/>
      <c r="H1241"/>
      <c r="I1241"/>
      <c r="J1241"/>
      <c r="K1241"/>
      <c r="L1241"/>
      <c r="M1241"/>
    </row>
    <row r="1242" spans="6:13" x14ac:dyDescent="0.35">
      <c r="F1242"/>
      <c r="G1242"/>
      <c r="H1242"/>
      <c r="I1242"/>
      <c r="J1242"/>
      <c r="K1242"/>
      <c r="L1242"/>
      <c r="M1242"/>
    </row>
    <row r="1243" spans="6:13" x14ac:dyDescent="0.35">
      <c r="F1243"/>
      <c r="G1243"/>
      <c r="H1243"/>
      <c r="I1243"/>
      <c r="J1243"/>
      <c r="K1243"/>
      <c r="L1243"/>
      <c r="M1243"/>
    </row>
    <row r="1244" spans="6:13" x14ac:dyDescent="0.35">
      <c r="F1244"/>
      <c r="G1244"/>
      <c r="H1244"/>
      <c r="I1244"/>
      <c r="J1244"/>
      <c r="K1244"/>
      <c r="L1244"/>
      <c r="M1244"/>
    </row>
    <row r="1245" spans="6:13" x14ac:dyDescent="0.35">
      <c r="F1245"/>
      <c r="G1245"/>
      <c r="H1245"/>
      <c r="I1245"/>
      <c r="J1245"/>
      <c r="K1245"/>
      <c r="L1245"/>
      <c r="M1245"/>
    </row>
    <row r="1246" spans="6:13" x14ac:dyDescent="0.35">
      <c r="F1246"/>
      <c r="G1246"/>
      <c r="H1246"/>
      <c r="I1246"/>
      <c r="J1246"/>
      <c r="K1246"/>
      <c r="L1246"/>
      <c r="M1246"/>
    </row>
    <row r="1247" spans="6:13" x14ac:dyDescent="0.35">
      <c r="F1247"/>
      <c r="G1247"/>
      <c r="H1247"/>
      <c r="I1247"/>
      <c r="J1247"/>
      <c r="K1247"/>
      <c r="L1247"/>
      <c r="M1247"/>
    </row>
    <row r="1248" spans="6:13" x14ac:dyDescent="0.35">
      <c r="F1248"/>
      <c r="G1248"/>
      <c r="H1248"/>
      <c r="I1248"/>
      <c r="J1248"/>
      <c r="K1248"/>
      <c r="L1248"/>
      <c r="M1248"/>
    </row>
    <row r="1249" spans="6:13" x14ac:dyDescent="0.35">
      <c r="F1249"/>
      <c r="G1249"/>
      <c r="H1249"/>
      <c r="I1249"/>
      <c r="J1249"/>
      <c r="K1249"/>
      <c r="L1249"/>
      <c r="M1249"/>
    </row>
    <row r="1250" spans="6:13" x14ac:dyDescent="0.35">
      <c r="F1250"/>
      <c r="G1250"/>
      <c r="H1250"/>
      <c r="I1250"/>
      <c r="J1250"/>
      <c r="K1250"/>
      <c r="L1250"/>
      <c r="M1250"/>
    </row>
    <row r="1251" spans="6:13" x14ac:dyDescent="0.35">
      <c r="F1251"/>
      <c r="G1251"/>
      <c r="H1251"/>
      <c r="I1251"/>
      <c r="J1251"/>
      <c r="K1251"/>
      <c r="L1251"/>
      <c r="M1251"/>
    </row>
    <row r="1252" spans="6:13" x14ac:dyDescent="0.35">
      <c r="F1252"/>
      <c r="G1252"/>
      <c r="H1252"/>
      <c r="I1252"/>
      <c r="J1252"/>
      <c r="K1252"/>
      <c r="L1252"/>
      <c r="M1252"/>
    </row>
    <row r="1253" spans="6:13" x14ac:dyDescent="0.35">
      <c r="F1253"/>
      <c r="G1253"/>
      <c r="H1253"/>
      <c r="I1253"/>
      <c r="J1253"/>
      <c r="K1253"/>
      <c r="L1253"/>
      <c r="M1253"/>
    </row>
    <row r="1254" spans="6:13" x14ac:dyDescent="0.35">
      <c r="F1254"/>
      <c r="G1254"/>
      <c r="H1254"/>
      <c r="I1254"/>
      <c r="J1254"/>
      <c r="K1254"/>
      <c r="L1254"/>
      <c r="M1254"/>
    </row>
    <row r="1255" spans="6:13" x14ac:dyDescent="0.35">
      <c r="F1255"/>
      <c r="G1255"/>
      <c r="H1255"/>
      <c r="I1255"/>
      <c r="J1255"/>
      <c r="K1255"/>
      <c r="L1255"/>
      <c r="M1255"/>
    </row>
    <row r="1256" spans="6:13" x14ac:dyDescent="0.35">
      <c r="F1256"/>
      <c r="G1256"/>
      <c r="H1256"/>
      <c r="I1256"/>
      <c r="J1256"/>
      <c r="K1256"/>
      <c r="L1256"/>
      <c r="M1256"/>
    </row>
    <row r="1257" spans="6:13" x14ac:dyDescent="0.35">
      <c r="F1257"/>
      <c r="G1257"/>
      <c r="H1257"/>
      <c r="I1257"/>
      <c r="J1257"/>
      <c r="K1257"/>
      <c r="L1257"/>
      <c r="M1257"/>
    </row>
    <row r="1258" spans="6:13" x14ac:dyDescent="0.35">
      <c r="F1258"/>
      <c r="G1258"/>
      <c r="H1258"/>
      <c r="I1258"/>
      <c r="J1258"/>
      <c r="K1258"/>
      <c r="L1258"/>
      <c r="M1258"/>
    </row>
    <row r="1259" spans="6:13" x14ac:dyDescent="0.35">
      <c r="F1259"/>
      <c r="G1259"/>
      <c r="H1259"/>
      <c r="I1259"/>
      <c r="J1259"/>
      <c r="K1259"/>
      <c r="L1259"/>
      <c r="M1259"/>
    </row>
    <row r="1260" spans="6:13" x14ac:dyDescent="0.35">
      <c r="F1260"/>
      <c r="G1260"/>
      <c r="H1260"/>
      <c r="I1260"/>
      <c r="J1260"/>
      <c r="K1260"/>
      <c r="L1260"/>
      <c r="M1260"/>
    </row>
    <row r="1261" spans="6:13" x14ac:dyDescent="0.35">
      <c r="F1261"/>
      <c r="G1261"/>
      <c r="H1261"/>
      <c r="I1261"/>
      <c r="J1261"/>
      <c r="K1261"/>
      <c r="L1261"/>
      <c r="M1261"/>
    </row>
    <row r="1262" spans="6:13" x14ac:dyDescent="0.35">
      <c r="F1262"/>
      <c r="G1262"/>
      <c r="H1262"/>
      <c r="I1262"/>
      <c r="J1262"/>
      <c r="K1262"/>
      <c r="L1262"/>
      <c r="M1262"/>
    </row>
    <row r="1263" spans="6:13" x14ac:dyDescent="0.35">
      <c r="F1263"/>
      <c r="G1263"/>
      <c r="H1263"/>
      <c r="I1263"/>
      <c r="J1263"/>
      <c r="K1263"/>
      <c r="L1263"/>
      <c r="M1263"/>
    </row>
    <row r="1264" spans="6:13" x14ac:dyDescent="0.35">
      <c r="F1264"/>
      <c r="G1264"/>
      <c r="H1264"/>
      <c r="I1264"/>
      <c r="J1264"/>
      <c r="K1264"/>
      <c r="L1264"/>
      <c r="M1264"/>
    </row>
    <row r="1265" spans="6:13" x14ac:dyDescent="0.35">
      <c r="F1265"/>
      <c r="G1265"/>
      <c r="H1265"/>
      <c r="I1265"/>
      <c r="J1265"/>
      <c r="K1265"/>
      <c r="L1265"/>
      <c r="M1265"/>
    </row>
    <row r="1266" spans="6:13" x14ac:dyDescent="0.35">
      <c r="F1266"/>
      <c r="G1266"/>
      <c r="H1266"/>
      <c r="I1266"/>
      <c r="J1266"/>
      <c r="K1266"/>
      <c r="L1266"/>
      <c r="M1266"/>
    </row>
    <row r="1267" spans="6:13" x14ac:dyDescent="0.35">
      <c r="F1267"/>
      <c r="G1267"/>
      <c r="H1267"/>
      <c r="I1267"/>
      <c r="J1267"/>
      <c r="K1267"/>
      <c r="L1267"/>
      <c r="M1267"/>
    </row>
    <row r="1268" spans="6:13" x14ac:dyDescent="0.35">
      <c r="F1268"/>
      <c r="G1268"/>
      <c r="H1268"/>
      <c r="I1268"/>
      <c r="J1268"/>
      <c r="K1268"/>
      <c r="L1268"/>
      <c r="M1268"/>
    </row>
    <row r="1269" spans="6:13" x14ac:dyDescent="0.35">
      <c r="F1269"/>
      <c r="G1269"/>
      <c r="H1269"/>
      <c r="I1269"/>
      <c r="J1269"/>
      <c r="K1269"/>
      <c r="L1269"/>
      <c r="M1269"/>
    </row>
    <row r="1270" spans="6:13" x14ac:dyDescent="0.35">
      <c r="F1270"/>
      <c r="G1270"/>
      <c r="H1270"/>
      <c r="I1270"/>
      <c r="J1270"/>
      <c r="K1270"/>
      <c r="L1270"/>
      <c r="M1270"/>
    </row>
    <row r="1271" spans="6:13" x14ac:dyDescent="0.35">
      <c r="F1271"/>
      <c r="G1271"/>
      <c r="H1271"/>
      <c r="I1271"/>
      <c r="J1271"/>
      <c r="K1271"/>
      <c r="L1271"/>
      <c r="M1271"/>
    </row>
    <row r="1272" spans="6:13" x14ac:dyDescent="0.35">
      <c r="F1272"/>
      <c r="G1272"/>
      <c r="H1272"/>
      <c r="I1272"/>
      <c r="J1272"/>
      <c r="K1272"/>
      <c r="L1272"/>
      <c r="M1272"/>
    </row>
    <row r="1273" spans="6:13" x14ac:dyDescent="0.35">
      <c r="F1273"/>
      <c r="G1273"/>
      <c r="H1273"/>
      <c r="I1273"/>
      <c r="J1273"/>
      <c r="K1273"/>
      <c r="L1273"/>
      <c r="M1273"/>
    </row>
    <row r="1274" spans="6:13" x14ac:dyDescent="0.35">
      <c r="F1274"/>
      <c r="G1274"/>
      <c r="H1274"/>
      <c r="I1274"/>
      <c r="J1274"/>
      <c r="K1274"/>
      <c r="L1274"/>
      <c r="M1274"/>
    </row>
    <row r="1275" spans="6:13" x14ac:dyDescent="0.35">
      <c r="F1275"/>
      <c r="G1275"/>
      <c r="H1275"/>
      <c r="I1275"/>
      <c r="J1275"/>
      <c r="K1275"/>
      <c r="L1275"/>
      <c r="M1275"/>
    </row>
    <row r="1276" spans="6:13" x14ac:dyDescent="0.35">
      <c r="F1276"/>
      <c r="G1276"/>
      <c r="H1276"/>
      <c r="I1276"/>
      <c r="J1276"/>
      <c r="K1276"/>
      <c r="L1276"/>
      <c r="M1276"/>
    </row>
    <row r="1277" spans="6:13" x14ac:dyDescent="0.35">
      <c r="F1277"/>
      <c r="G1277"/>
      <c r="H1277"/>
      <c r="I1277"/>
      <c r="J1277"/>
      <c r="K1277"/>
      <c r="L1277"/>
      <c r="M1277"/>
    </row>
    <row r="1278" spans="6:13" x14ac:dyDescent="0.35">
      <c r="F1278"/>
      <c r="G1278"/>
      <c r="H1278"/>
      <c r="I1278"/>
      <c r="J1278"/>
      <c r="K1278"/>
      <c r="L1278"/>
      <c r="M1278"/>
    </row>
    <row r="1279" spans="6:13" x14ac:dyDescent="0.35">
      <c r="F1279"/>
      <c r="G1279"/>
      <c r="H1279"/>
      <c r="I1279"/>
      <c r="J1279"/>
      <c r="K1279"/>
      <c r="L1279"/>
      <c r="M1279"/>
    </row>
    <row r="1280" spans="6:13" x14ac:dyDescent="0.35">
      <c r="F1280"/>
      <c r="G1280"/>
      <c r="H1280"/>
      <c r="I1280"/>
      <c r="J1280"/>
      <c r="K1280"/>
      <c r="L1280"/>
      <c r="M1280"/>
    </row>
    <row r="1281" spans="6:13" x14ac:dyDescent="0.35">
      <c r="F1281"/>
      <c r="G1281"/>
      <c r="H1281"/>
      <c r="I1281"/>
      <c r="J1281"/>
      <c r="K1281"/>
      <c r="L1281"/>
      <c r="M1281"/>
    </row>
    <row r="1282" spans="6:13" x14ac:dyDescent="0.35">
      <c r="F1282"/>
      <c r="G1282"/>
      <c r="H1282"/>
      <c r="I1282"/>
      <c r="J1282"/>
      <c r="K1282"/>
      <c r="L1282"/>
      <c r="M1282"/>
    </row>
    <row r="1283" spans="6:13" x14ac:dyDescent="0.35">
      <c r="F1283"/>
      <c r="G1283"/>
      <c r="H1283"/>
      <c r="I1283"/>
      <c r="J1283"/>
      <c r="K1283"/>
      <c r="L1283"/>
      <c r="M1283"/>
    </row>
    <row r="1284" spans="6:13" x14ac:dyDescent="0.35">
      <c r="F1284"/>
      <c r="G1284"/>
      <c r="H1284"/>
      <c r="I1284"/>
      <c r="J1284"/>
      <c r="K1284"/>
      <c r="L1284"/>
      <c r="M1284"/>
    </row>
    <row r="1285" spans="6:13" x14ac:dyDescent="0.35">
      <c r="F1285"/>
      <c r="G1285"/>
      <c r="H1285"/>
      <c r="I1285"/>
      <c r="J1285"/>
      <c r="K1285"/>
      <c r="L1285"/>
      <c r="M1285"/>
    </row>
    <row r="1286" spans="6:13" x14ac:dyDescent="0.35">
      <c r="F1286"/>
      <c r="G1286"/>
      <c r="H1286"/>
      <c r="I1286"/>
      <c r="J1286"/>
      <c r="K1286"/>
      <c r="L1286"/>
      <c r="M1286"/>
    </row>
    <row r="1287" spans="6:13" x14ac:dyDescent="0.35">
      <c r="F1287"/>
      <c r="G1287"/>
      <c r="H1287"/>
      <c r="I1287"/>
      <c r="J1287"/>
      <c r="K1287"/>
      <c r="L1287"/>
      <c r="M1287"/>
    </row>
    <row r="1288" spans="6:13" x14ac:dyDescent="0.35">
      <c r="F1288"/>
      <c r="G1288"/>
      <c r="H1288"/>
      <c r="I1288"/>
      <c r="J1288"/>
      <c r="K1288"/>
      <c r="L1288"/>
      <c r="M1288"/>
    </row>
    <row r="1289" spans="6:13" x14ac:dyDescent="0.35">
      <c r="F1289"/>
      <c r="G1289"/>
      <c r="H1289"/>
      <c r="I1289"/>
      <c r="J1289"/>
      <c r="K1289"/>
      <c r="L1289"/>
      <c r="M1289"/>
    </row>
    <row r="1290" spans="6:13" x14ac:dyDescent="0.35">
      <c r="F1290"/>
      <c r="G1290"/>
      <c r="H1290"/>
      <c r="I1290"/>
      <c r="J1290"/>
      <c r="K1290"/>
      <c r="L1290"/>
      <c r="M1290"/>
    </row>
    <row r="1291" spans="6:13" x14ac:dyDescent="0.35">
      <c r="F1291"/>
      <c r="G1291"/>
      <c r="H1291"/>
      <c r="I1291"/>
      <c r="J1291"/>
      <c r="K1291"/>
      <c r="L1291"/>
      <c r="M1291"/>
    </row>
    <row r="1292" spans="6:13" x14ac:dyDescent="0.35">
      <c r="F1292"/>
      <c r="G1292"/>
      <c r="H1292"/>
      <c r="I1292"/>
      <c r="J1292"/>
      <c r="K1292"/>
      <c r="L1292"/>
      <c r="M1292"/>
    </row>
    <row r="1293" spans="6:13" x14ac:dyDescent="0.35">
      <c r="F1293"/>
      <c r="G1293"/>
      <c r="H1293"/>
      <c r="I1293"/>
      <c r="J1293"/>
      <c r="K1293"/>
      <c r="L1293"/>
      <c r="M1293"/>
    </row>
    <row r="1294" spans="6:13" x14ac:dyDescent="0.35">
      <c r="F1294"/>
      <c r="G1294"/>
      <c r="H1294"/>
      <c r="I1294"/>
      <c r="J1294"/>
      <c r="K1294"/>
      <c r="L1294"/>
      <c r="M1294"/>
    </row>
    <row r="1295" spans="6:13" x14ac:dyDescent="0.35">
      <c r="F1295"/>
      <c r="G1295"/>
      <c r="H1295"/>
      <c r="I1295"/>
      <c r="J1295"/>
      <c r="K1295"/>
      <c r="L1295"/>
      <c r="M1295"/>
    </row>
    <row r="1296" spans="6:13" x14ac:dyDescent="0.35">
      <c r="F1296"/>
      <c r="G1296"/>
      <c r="H1296"/>
      <c r="I1296"/>
      <c r="J1296"/>
      <c r="K1296"/>
      <c r="L1296"/>
      <c r="M1296"/>
    </row>
    <row r="1297" spans="6:13" x14ac:dyDescent="0.35">
      <c r="F1297"/>
      <c r="G1297"/>
      <c r="H1297"/>
      <c r="I1297"/>
      <c r="J1297"/>
      <c r="K1297"/>
      <c r="L1297"/>
      <c r="M1297"/>
    </row>
    <row r="1298" spans="6:13" x14ac:dyDescent="0.35">
      <c r="F1298"/>
      <c r="G1298"/>
      <c r="H1298"/>
      <c r="I1298"/>
      <c r="J1298"/>
      <c r="K1298"/>
      <c r="L1298"/>
      <c r="M1298"/>
    </row>
    <row r="1299" spans="6:13" x14ac:dyDescent="0.35">
      <c r="F1299"/>
      <c r="G1299"/>
      <c r="H1299"/>
      <c r="I1299"/>
      <c r="J1299"/>
      <c r="K1299"/>
      <c r="L1299"/>
      <c r="M1299"/>
    </row>
    <row r="1300" spans="6:13" x14ac:dyDescent="0.35">
      <c r="F1300"/>
      <c r="G1300"/>
      <c r="H1300"/>
      <c r="I1300"/>
      <c r="J1300"/>
      <c r="K1300"/>
      <c r="L1300"/>
      <c r="M1300"/>
    </row>
    <row r="1301" spans="6:13" x14ac:dyDescent="0.35">
      <c r="F1301"/>
      <c r="G1301"/>
      <c r="H1301"/>
      <c r="I1301"/>
      <c r="J1301"/>
      <c r="K1301"/>
      <c r="L1301"/>
      <c r="M1301"/>
    </row>
    <row r="1302" spans="6:13" x14ac:dyDescent="0.35">
      <c r="F1302"/>
      <c r="G1302"/>
      <c r="H1302"/>
      <c r="I1302"/>
      <c r="J1302"/>
      <c r="K1302"/>
      <c r="L1302"/>
      <c r="M1302"/>
    </row>
    <row r="1303" spans="6:13" x14ac:dyDescent="0.35">
      <c r="F1303"/>
      <c r="G1303"/>
      <c r="H1303"/>
      <c r="I1303"/>
      <c r="J1303"/>
      <c r="K1303"/>
      <c r="L1303"/>
      <c r="M1303"/>
    </row>
    <row r="1304" spans="6:13" x14ac:dyDescent="0.35">
      <c r="F1304"/>
      <c r="G1304"/>
      <c r="H1304"/>
      <c r="I1304"/>
      <c r="J1304"/>
      <c r="K1304"/>
      <c r="L1304"/>
      <c r="M1304"/>
    </row>
    <row r="1305" spans="6:13" x14ac:dyDescent="0.35">
      <c r="F1305"/>
      <c r="G1305"/>
      <c r="H1305"/>
      <c r="I1305"/>
      <c r="J1305"/>
      <c r="K1305"/>
      <c r="L1305"/>
      <c r="M1305"/>
    </row>
    <row r="1306" spans="6:13" x14ac:dyDescent="0.35">
      <c r="F1306"/>
      <c r="G1306"/>
      <c r="H1306"/>
      <c r="I1306"/>
      <c r="J1306"/>
      <c r="K1306"/>
      <c r="L1306"/>
      <c r="M1306"/>
    </row>
    <row r="1307" spans="6:13" x14ac:dyDescent="0.35">
      <c r="F1307"/>
      <c r="G1307"/>
      <c r="H1307"/>
      <c r="I1307"/>
      <c r="J1307"/>
      <c r="K1307"/>
      <c r="L1307"/>
      <c r="M1307"/>
    </row>
    <row r="1308" spans="6:13" x14ac:dyDescent="0.35">
      <c r="F1308"/>
      <c r="G1308"/>
      <c r="H1308"/>
      <c r="I1308"/>
      <c r="J1308"/>
      <c r="K1308"/>
      <c r="L1308"/>
      <c r="M1308"/>
    </row>
    <row r="1309" spans="6:13" x14ac:dyDescent="0.35">
      <c r="F1309"/>
      <c r="G1309"/>
      <c r="H1309"/>
      <c r="I1309"/>
      <c r="J1309"/>
      <c r="K1309"/>
      <c r="L1309"/>
      <c r="M1309"/>
    </row>
    <row r="1310" spans="6:13" x14ac:dyDescent="0.35">
      <c r="F1310"/>
      <c r="G1310"/>
      <c r="H1310"/>
      <c r="I1310"/>
      <c r="J1310"/>
      <c r="K1310"/>
      <c r="L1310"/>
      <c r="M1310"/>
    </row>
    <row r="1311" spans="6:13" x14ac:dyDescent="0.35">
      <c r="F1311"/>
      <c r="G1311"/>
      <c r="H1311"/>
      <c r="I1311"/>
      <c r="J1311"/>
      <c r="K1311"/>
      <c r="L1311"/>
      <c r="M1311"/>
    </row>
    <row r="1312" spans="6:13" x14ac:dyDescent="0.35">
      <c r="F1312"/>
      <c r="G1312"/>
      <c r="H1312"/>
      <c r="I1312"/>
      <c r="J1312"/>
      <c r="K1312"/>
      <c r="L1312"/>
      <c r="M1312"/>
    </row>
    <row r="1313" spans="6:13" x14ac:dyDescent="0.35">
      <c r="F1313"/>
      <c r="G1313"/>
      <c r="H1313"/>
      <c r="I1313"/>
      <c r="J1313"/>
      <c r="K1313"/>
      <c r="L1313"/>
      <c r="M1313"/>
    </row>
    <row r="1314" spans="6:13" x14ac:dyDescent="0.35">
      <c r="F1314"/>
      <c r="G1314"/>
      <c r="H1314"/>
      <c r="I1314"/>
      <c r="J1314"/>
      <c r="K1314"/>
      <c r="L1314"/>
      <c r="M1314"/>
    </row>
    <row r="1315" spans="6:13" x14ac:dyDescent="0.35">
      <c r="F1315"/>
      <c r="G1315"/>
      <c r="H1315"/>
      <c r="I1315"/>
      <c r="J1315"/>
      <c r="K1315"/>
      <c r="L1315"/>
      <c r="M1315"/>
    </row>
    <row r="1316" spans="6:13" x14ac:dyDescent="0.35">
      <c r="F1316"/>
      <c r="G1316"/>
      <c r="H1316"/>
      <c r="I1316"/>
      <c r="J1316"/>
      <c r="K1316"/>
      <c r="L1316"/>
      <c r="M1316"/>
    </row>
    <row r="1317" spans="6:13" x14ac:dyDescent="0.35">
      <c r="F1317"/>
      <c r="G1317"/>
      <c r="H1317"/>
      <c r="I1317"/>
      <c r="J1317"/>
      <c r="K1317"/>
      <c r="L1317"/>
      <c r="M1317"/>
    </row>
    <row r="1318" spans="6:13" x14ac:dyDescent="0.35">
      <c r="F1318"/>
      <c r="G1318"/>
      <c r="H1318"/>
      <c r="I1318"/>
      <c r="J1318"/>
      <c r="K1318"/>
      <c r="L1318"/>
      <c r="M1318"/>
    </row>
    <row r="1319" spans="6:13" x14ac:dyDescent="0.35">
      <c r="F1319"/>
      <c r="G1319"/>
      <c r="H1319"/>
      <c r="I1319"/>
      <c r="J1319"/>
      <c r="K1319"/>
      <c r="L1319"/>
      <c r="M1319"/>
    </row>
    <row r="1320" spans="6:13" x14ac:dyDescent="0.35">
      <c r="F1320"/>
      <c r="G1320"/>
      <c r="H1320"/>
      <c r="I1320"/>
      <c r="J1320"/>
      <c r="K1320"/>
      <c r="L1320"/>
      <c r="M1320"/>
    </row>
    <row r="1321" spans="6:13" x14ac:dyDescent="0.35">
      <c r="F1321"/>
      <c r="G1321"/>
      <c r="H1321"/>
      <c r="I1321"/>
      <c r="J1321"/>
      <c r="K1321"/>
      <c r="L1321"/>
      <c r="M1321"/>
    </row>
    <row r="1322" spans="6:13" x14ac:dyDescent="0.35">
      <c r="F1322"/>
      <c r="G1322"/>
      <c r="H1322"/>
      <c r="I1322"/>
      <c r="J1322"/>
      <c r="K1322"/>
      <c r="L1322"/>
      <c r="M1322"/>
    </row>
    <row r="1323" spans="6:13" x14ac:dyDescent="0.35">
      <c r="F1323"/>
      <c r="G1323"/>
      <c r="H1323"/>
      <c r="I1323"/>
      <c r="J1323"/>
      <c r="K1323"/>
      <c r="L1323"/>
      <c r="M1323"/>
    </row>
    <row r="1324" spans="6:13" x14ac:dyDescent="0.35">
      <c r="F1324"/>
      <c r="G1324"/>
      <c r="H1324"/>
      <c r="I1324"/>
      <c r="J1324"/>
      <c r="K1324"/>
      <c r="L1324"/>
      <c r="M1324"/>
    </row>
    <row r="1325" spans="6:13" x14ac:dyDescent="0.35">
      <c r="F1325"/>
      <c r="G1325"/>
      <c r="H1325"/>
      <c r="I1325"/>
      <c r="J1325"/>
      <c r="K1325"/>
      <c r="L1325"/>
      <c r="M1325"/>
    </row>
    <row r="1326" spans="6:13" x14ac:dyDescent="0.35">
      <c r="F1326"/>
      <c r="G1326"/>
      <c r="H1326"/>
      <c r="I1326"/>
      <c r="J1326"/>
      <c r="K1326"/>
      <c r="L1326"/>
      <c r="M1326"/>
    </row>
    <row r="1327" spans="6:13" x14ac:dyDescent="0.35">
      <c r="F1327"/>
      <c r="G1327"/>
      <c r="H1327"/>
      <c r="I1327"/>
      <c r="J1327"/>
      <c r="K1327"/>
      <c r="L1327"/>
      <c r="M1327"/>
    </row>
    <row r="1328" spans="6:13" x14ac:dyDescent="0.35">
      <c r="F1328"/>
      <c r="G1328"/>
      <c r="H1328"/>
      <c r="I1328"/>
      <c r="J1328"/>
      <c r="K1328"/>
      <c r="L1328"/>
      <c r="M1328"/>
    </row>
    <row r="1329" spans="6:13" x14ac:dyDescent="0.35">
      <c r="F1329"/>
      <c r="G1329"/>
      <c r="H1329"/>
      <c r="I1329"/>
      <c r="J1329"/>
      <c r="K1329"/>
      <c r="L1329"/>
      <c r="M1329"/>
    </row>
    <row r="1330" spans="6:13" x14ac:dyDescent="0.35">
      <c r="F1330"/>
      <c r="G1330"/>
      <c r="H1330"/>
      <c r="I1330"/>
      <c r="J1330"/>
      <c r="K1330"/>
      <c r="L1330"/>
      <c r="M1330"/>
    </row>
    <row r="1331" spans="6:13" x14ac:dyDescent="0.35">
      <c r="F1331"/>
      <c r="G1331"/>
      <c r="H1331"/>
      <c r="I1331"/>
      <c r="J1331"/>
      <c r="K1331"/>
      <c r="L1331"/>
      <c r="M1331"/>
    </row>
    <row r="1332" spans="6:13" x14ac:dyDescent="0.35">
      <c r="F1332"/>
      <c r="G1332"/>
      <c r="H1332"/>
      <c r="I1332"/>
      <c r="J1332"/>
      <c r="K1332"/>
      <c r="L1332"/>
      <c r="M1332"/>
    </row>
    <row r="1333" spans="6:13" x14ac:dyDescent="0.35">
      <c r="F1333"/>
      <c r="G1333"/>
      <c r="H1333"/>
      <c r="I1333"/>
      <c r="J1333"/>
      <c r="K1333"/>
      <c r="L1333"/>
      <c r="M1333"/>
    </row>
    <row r="1334" spans="6:13" x14ac:dyDescent="0.35">
      <c r="F1334"/>
      <c r="G1334"/>
      <c r="H1334"/>
      <c r="I1334"/>
      <c r="J1334"/>
      <c r="K1334"/>
      <c r="L1334"/>
      <c r="M1334"/>
    </row>
    <row r="1335" spans="6:13" x14ac:dyDescent="0.35">
      <c r="F1335"/>
      <c r="G1335"/>
      <c r="H1335"/>
      <c r="I1335"/>
      <c r="J1335"/>
      <c r="K1335"/>
      <c r="L1335"/>
      <c r="M1335"/>
    </row>
    <row r="1336" spans="6:13" x14ac:dyDescent="0.35">
      <c r="F1336"/>
      <c r="G1336"/>
      <c r="H1336"/>
      <c r="I1336"/>
      <c r="J1336"/>
      <c r="K1336"/>
      <c r="L1336"/>
      <c r="M1336"/>
    </row>
    <row r="1337" spans="6:13" x14ac:dyDescent="0.35">
      <c r="F1337"/>
      <c r="G1337"/>
      <c r="H1337"/>
      <c r="I1337"/>
      <c r="J1337"/>
      <c r="K1337"/>
      <c r="L1337"/>
      <c r="M1337"/>
    </row>
    <row r="1338" spans="6:13" x14ac:dyDescent="0.35">
      <c r="F1338"/>
      <c r="G1338"/>
      <c r="H1338"/>
      <c r="I1338"/>
      <c r="J1338"/>
      <c r="K1338"/>
      <c r="L1338"/>
      <c r="M1338"/>
    </row>
    <row r="1339" spans="6:13" x14ac:dyDescent="0.35">
      <c r="F1339"/>
      <c r="G1339"/>
      <c r="H1339"/>
      <c r="I1339"/>
      <c r="J1339"/>
      <c r="K1339"/>
      <c r="L1339"/>
      <c r="M1339"/>
    </row>
    <row r="1340" spans="6:13" x14ac:dyDescent="0.35">
      <c r="F1340"/>
      <c r="G1340"/>
      <c r="H1340"/>
      <c r="I1340"/>
      <c r="J1340"/>
      <c r="K1340"/>
      <c r="L1340"/>
      <c r="M1340"/>
    </row>
    <row r="1341" spans="6:13" x14ac:dyDescent="0.35">
      <c r="F1341"/>
      <c r="G1341"/>
      <c r="H1341"/>
      <c r="I1341"/>
      <c r="J1341"/>
      <c r="K1341"/>
      <c r="L1341"/>
      <c r="M1341"/>
    </row>
    <row r="1342" spans="6:13" x14ac:dyDescent="0.35">
      <c r="F1342"/>
      <c r="G1342"/>
      <c r="H1342"/>
      <c r="I1342"/>
      <c r="J1342"/>
      <c r="K1342"/>
      <c r="L1342"/>
      <c r="M1342"/>
    </row>
    <row r="1343" spans="6:13" x14ac:dyDescent="0.35">
      <c r="F1343"/>
      <c r="G1343"/>
      <c r="H1343"/>
      <c r="I1343"/>
      <c r="J1343"/>
      <c r="K1343"/>
      <c r="L1343"/>
      <c r="M1343"/>
    </row>
    <row r="1344" spans="6:13" x14ac:dyDescent="0.35">
      <c r="F1344"/>
      <c r="G1344"/>
      <c r="H1344"/>
      <c r="I1344"/>
      <c r="J1344"/>
      <c r="K1344"/>
      <c r="L1344"/>
      <c r="M1344"/>
    </row>
    <row r="1345" spans="6:13" x14ac:dyDescent="0.35">
      <c r="F1345"/>
      <c r="G1345"/>
      <c r="H1345"/>
      <c r="I1345"/>
      <c r="J1345"/>
      <c r="K1345"/>
      <c r="L1345"/>
      <c r="M1345"/>
    </row>
    <row r="1346" spans="6:13" x14ac:dyDescent="0.35">
      <c r="F1346"/>
      <c r="G1346"/>
      <c r="H1346"/>
      <c r="I1346"/>
      <c r="J1346"/>
      <c r="K1346"/>
      <c r="L1346"/>
      <c r="M1346"/>
    </row>
    <row r="1347" spans="6:13" x14ac:dyDescent="0.35">
      <c r="F1347"/>
      <c r="G1347"/>
      <c r="H1347"/>
      <c r="I1347"/>
      <c r="J1347"/>
      <c r="K1347"/>
      <c r="L1347"/>
      <c r="M1347"/>
    </row>
    <row r="1348" spans="6:13" x14ac:dyDescent="0.35">
      <c r="F1348"/>
      <c r="G1348"/>
      <c r="H1348"/>
      <c r="I1348"/>
      <c r="J1348"/>
      <c r="K1348"/>
      <c r="L1348"/>
      <c r="M1348"/>
    </row>
    <row r="1349" spans="6:13" x14ac:dyDescent="0.35">
      <c r="F1349"/>
      <c r="G1349"/>
      <c r="H1349"/>
      <c r="I1349"/>
      <c r="J1349"/>
      <c r="K1349"/>
      <c r="L1349"/>
      <c r="M1349"/>
    </row>
    <row r="1350" spans="6:13" x14ac:dyDescent="0.35">
      <c r="F1350"/>
      <c r="G1350"/>
      <c r="H1350"/>
      <c r="I1350"/>
      <c r="J1350"/>
      <c r="K1350"/>
      <c r="L1350"/>
      <c r="M1350"/>
    </row>
    <row r="1351" spans="6:13" x14ac:dyDescent="0.35">
      <c r="F1351"/>
      <c r="G1351"/>
      <c r="H1351"/>
      <c r="I1351"/>
      <c r="J1351"/>
      <c r="K1351"/>
      <c r="L1351"/>
      <c r="M1351"/>
    </row>
    <row r="1352" spans="6:13" x14ac:dyDescent="0.35">
      <c r="F1352"/>
      <c r="G1352"/>
      <c r="H1352"/>
      <c r="I1352"/>
      <c r="J1352"/>
      <c r="K1352"/>
      <c r="L1352"/>
      <c r="M1352"/>
    </row>
    <row r="1353" spans="6:13" x14ac:dyDescent="0.35">
      <c r="F1353"/>
      <c r="G1353"/>
      <c r="H1353"/>
      <c r="I1353"/>
      <c r="J1353"/>
      <c r="K1353"/>
      <c r="L1353"/>
      <c r="M1353"/>
    </row>
    <row r="1354" spans="6:13" x14ac:dyDescent="0.35">
      <c r="F1354"/>
      <c r="G1354"/>
      <c r="H1354"/>
      <c r="I1354"/>
      <c r="J1354"/>
      <c r="K1354"/>
      <c r="L1354"/>
      <c r="M1354"/>
    </row>
    <row r="1355" spans="6:13" x14ac:dyDescent="0.35">
      <c r="F1355"/>
      <c r="G1355"/>
      <c r="H1355"/>
      <c r="I1355"/>
      <c r="J1355"/>
      <c r="K1355"/>
      <c r="L1355"/>
      <c r="M1355"/>
    </row>
    <row r="1356" spans="6:13" x14ac:dyDescent="0.35">
      <c r="F1356"/>
      <c r="G1356"/>
      <c r="H1356"/>
      <c r="I1356"/>
      <c r="J1356"/>
      <c r="K1356"/>
      <c r="L1356"/>
      <c r="M1356"/>
    </row>
    <row r="1357" spans="6:13" x14ac:dyDescent="0.35">
      <c r="F1357"/>
      <c r="G1357"/>
      <c r="H1357"/>
      <c r="I1357"/>
      <c r="J1357"/>
      <c r="K1357"/>
      <c r="L1357"/>
      <c r="M1357"/>
    </row>
    <row r="1358" spans="6:13" x14ac:dyDescent="0.35">
      <c r="F1358"/>
      <c r="G1358"/>
      <c r="H1358"/>
      <c r="I1358"/>
      <c r="J1358"/>
      <c r="K1358"/>
      <c r="L1358"/>
      <c r="M1358"/>
    </row>
    <row r="1359" spans="6:13" x14ac:dyDescent="0.35">
      <c r="F1359"/>
      <c r="G1359"/>
      <c r="H1359"/>
      <c r="I1359"/>
      <c r="J1359"/>
      <c r="K1359"/>
      <c r="L1359"/>
      <c r="M1359"/>
    </row>
    <row r="1360" spans="6:13" x14ac:dyDescent="0.35">
      <c r="F1360"/>
      <c r="G1360"/>
      <c r="H1360"/>
      <c r="I1360"/>
      <c r="J1360"/>
      <c r="K1360"/>
      <c r="L1360"/>
      <c r="M1360"/>
    </row>
    <row r="1361" spans="6:13" x14ac:dyDescent="0.35">
      <c r="F1361"/>
      <c r="G1361"/>
      <c r="H1361"/>
      <c r="I1361"/>
      <c r="J1361"/>
      <c r="K1361"/>
      <c r="L1361"/>
      <c r="M1361"/>
    </row>
    <row r="1362" spans="6:13" x14ac:dyDescent="0.35">
      <c r="F1362"/>
      <c r="G1362"/>
      <c r="H1362"/>
      <c r="I1362"/>
      <c r="J1362"/>
      <c r="K1362"/>
      <c r="L1362"/>
      <c r="M1362"/>
    </row>
    <row r="1363" spans="6:13" x14ac:dyDescent="0.35">
      <c r="F1363"/>
      <c r="G1363"/>
      <c r="H1363"/>
      <c r="I1363"/>
      <c r="J1363"/>
      <c r="K1363"/>
      <c r="L1363"/>
      <c r="M1363"/>
    </row>
    <row r="1364" spans="6:13" x14ac:dyDescent="0.35">
      <c r="F1364"/>
      <c r="G1364"/>
      <c r="H1364"/>
      <c r="I1364"/>
      <c r="J1364"/>
      <c r="K1364"/>
      <c r="L1364"/>
      <c r="M1364"/>
    </row>
    <row r="1365" spans="6:13" x14ac:dyDescent="0.35">
      <c r="F1365"/>
      <c r="G1365"/>
      <c r="H1365"/>
      <c r="I1365"/>
      <c r="J1365"/>
      <c r="K1365"/>
      <c r="L1365"/>
      <c r="M1365"/>
    </row>
    <row r="1366" spans="6:13" x14ac:dyDescent="0.35">
      <c r="F1366"/>
      <c r="G1366"/>
      <c r="H1366"/>
      <c r="I1366"/>
      <c r="J1366"/>
      <c r="K1366"/>
      <c r="L1366"/>
      <c r="M1366"/>
    </row>
    <row r="1367" spans="6:13" x14ac:dyDescent="0.35">
      <c r="F1367"/>
      <c r="G1367"/>
      <c r="H1367"/>
      <c r="I1367"/>
      <c r="J1367"/>
      <c r="K1367"/>
      <c r="L1367"/>
      <c r="M1367"/>
    </row>
    <row r="1368" spans="6:13" x14ac:dyDescent="0.35">
      <c r="F1368"/>
      <c r="G1368"/>
      <c r="H1368"/>
      <c r="I1368"/>
      <c r="J1368"/>
      <c r="K1368"/>
      <c r="L1368"/>
      <c r="M1368"/>
    </row>
    <row r="1369" spans="6:13" x14ac:dyDescent="0.35">
      <c r="F1369"/>
      <c r="G1369"/>
      <c r="H1369"/>
      <c r="I1369"/>
      <c r="J1369"/>
      <c r="K1369"/>
      <c r="L1369"/>
      <c r="M1369"/>
    </row>
    <row r="1370" spans="6:13" x14ac:dyDescent="0.35">
      <c r="F1370"/>
      <c r="G1370"/>
      <c r="H1370"/>
      <c r="I1370"/>
      <c r="J1370"/>
      <c r="K1370"/>
      <c r="L1370"/>
      <c r="M1370"/>
    </row>
    <row r="1371" spans="6:13" x14ac:dyDescent="0.35">
      <c r="F1371"/>
      <c r="G1371"/>
      <c r="H1371"/>
      <c r="I1371"/>
      <c r="J1371"/>
      <c r="K1371"/>
      <c r="L1371"/>
      <c r="M1371"/>
    </row>
    <row r="1372" spans="6:13" x14ac:dyDescent="0.35">
      <c r="F1372"/>
      <c r="G1372"/>
      <c r="H1372"/>
      <c r="I1372"/>
      <c r="J1372"/>
      <c r="K1372"/>
      <c r="L1372"/>
      <c r="M1372"/>
    </row>
    <row r="1373" spans="6:13" x14ac:dyDescent="0.35">
      <c r="F1373"/>
      <c r="G1373"/>
      <c r="H1373"/>
      <c r="I1373"/>
      <c r="J1373"/>
      <c r="K1373"/>
      <c r="L1373"/>
      <c r="M1373"/>
    </row>
    <row r="1374" spans="6:13" x14ac:dyDescent="0.35">
      <c r="F1374"/>
      <c r="G1374"/>
      <c r="H1374"/>
      <c r="I1374"/>
      <c r="J1374"/>
      <c r="K1374"/>
      <c r="L1374"/>
      <c r="M1374"/>
    </row>
    <row r="1375" spans="6:13" x14ac:dyDescent="0.35">
      <c r="F1375"/>
      <c r="G1375"/>
      <c r="H1375"/>
      <c r="I1375"/>
      <c r="J1375"/>
      <c r="K1375"/>
      <c r="L1375"/>
      <c r="M1375"/>
    </row>
    <row r="1376" spans="6:13" x14ac:dyDescent="0.35">
      <c r="F1376"/>
      <c r="G1376"/>
      <c r="H1376"/>
      <c r="I1376"/>
      <c r="J1376"/>
      <c r="K1376"/>
      <c r="L1376"/>
      <c r="M1376"/>
    </row>
    <row r="1377" spans="6:13" x14ac:dyDescent="0.35">
      <c r="F1377"/>
      <c r="G1377"/>
      <c r="H1377"/>
      <c r="I1377"/>
      <c r="J1377"/>
      <c r="K1377"/>
      <c r="L1377"/>
      <c r="M1377"/>
    </row>
    <row r="1378" spans="6:13" x14ac:dyDescent="0.35">
      <c r="F1378"/>
      <c r="G1378"/>
      <c r="H1378"/>
      <c r="I1378"/>
      <c r="J1378"/>
      <c r="K1378"/>
      <c r="L1378"/>
      <c r="M1378"/>
    </row>
    <row r="1379" spans="6:13" x14ac:dyDescent="0.35">
      <c r="F1379"/>
      <c r="G1379"/>
      <c r="H1379"/>
      <c r="I1379"/>
      <c r="J1379"/>
      <c r="K1379"/>
      <c r="L1379"/>
      <c r="M1379"/>
    </row>
    <row r="1380" spans="6:13" x14ac:dyDescent="0.35">
      <c r="F1380"/>
      <c r="G1380"/>
      <c r="H1380"/>
      <c r="I1380"/>
      <c r="J1380"/>
      <c r="K1380"/>
      <c r="L1380"/>
      <c r="M1380"/>
    </row>
    <row r="1381" spans="6:13" x14ac:dyDescent="0.35">
      <c r="F1381"/>
      <c r="G1381"/>
      <c r="H1381"/>
      <c r="I1381"/>
      <c r="J1381"/>
      <c r="K1381"/>
      <c r="L1381"/>
      <c r="M1381"/>
    </row>
    <row r="1382" spans="6:13" x14ac:dyDescent="0.35">
      <c r="F1382"/>
      <c r="G1382"/>
      <c r="H1382"/>
      <c r="I1382"/>
      <c r="J1382"/>
      <c r="K1382"/>
      <c r="L1382"/>
      <c r="M1382"/>
    </row>
    <row r="1383" spans="6:13" x14ac:dyDescent="0.35">
      <c r="F1383"/>
      <c r="G1383"/>
      <c r="H1383"/>
      <c r="I1383"/>
      <c r="J1383"/>
      <c r="K1383"/>
      <c r="L1383"/>
      <c r="M1383"/>
    </row>
    <row r="1384" spans="6:13" x14ac:dyDescent="0.35">
      <c r="F1384"/>
      <c r="G1384"/>
      <c r="H1384"/>
      <c r="I1384"/>
      <c r="J1384"/>
      <c r="K1384"/>
      <c r="L1384"/>
      <c r="M1384"/>
    </row>
    <row r="1385" spans="6:13" x14ac:dyDescent="0.35">
      <c r="F1385"/>
      <c r="G1385"/>
      <c r="H1385"/>
      <c r="I1385"/>
      <c r="J1385"/>
      <c r="K1385"/>
      <c r="L1385"/>
      <c r="M1385"/>
    </row>
    <row r="1386" spans="6:13" x14ac:dyDescent="0.35">
      <c r="F1386"/>
      <c r="G1386"/>
      <c r="H1386"/>
      <c r="I1386"/>
      <c r="J1386"/>
      <c r="K1386"/>
      <c r="L1386"/>
      <c r="M1386"/>
    </row>
    <row r="1387" spans="6:13" x14ac:dyDescent="0.35">
      <c r="F1387"/>
      <c r="G1387"/>
      <c r="H1387"/>
      <c r="I1387"/>
      <c r="J1387"/>
      <c r="K1387"/>
      <c r="L1387"/>
      <c r="M1387"/>
    </row>
    <row r="1388" spans="6:13" x14ac:dyDescent="0.35">
      <c r="F1388"/>
      <c r="G1388"/>
      <c r="H1388"/>
      <c r="I1388"/>
      <c r="J1388"/>
      <c r="K1388"/>
      <c r="L1388"/>
      <c r="M1388"/>
    </row>
    <row r="1389" spans="6:13" x14ac:dyDescent="0.35">
      <c r="F1389"/>
      <c r="G1389"/>
      <c r="H1389"/>
      <c r="I1389"/>
      <c r="J1389"/>
      <c r="K1389"/>
      <c r="L1389"/>
      <c r="M1389"/>
    </row>
    <row r="1390" spans="6:13" x14ac:dyDescent="0.35">
      <c r="F1390"/>
      <c r="G1390"/>
      <c r="H1390"/>
      <c r="I1390"/>
      <c r="J1390"/>
      <c r="K1390"/>
      <c r="L1390"/>
      <c r="M1390"/>
    </row>
    <row r="1391" spans="6:13" x14ac:dyDescent="0.35">
      <c r="F1391"/>
      <c r="G1391"/>
      <c r="H1391"/>
      <c r="I1391"/>
      <c r="J1391"/>
      <c r="K1391"/>
      <c r="L1391"/>
      <c r="M1391"/>
    </row>
    <row r="1392" spans="6:13" x14ac:dyDescent="0.35">
      <c r="F1392"/>
      <c r="G1392"/>
      <c r="H1392"/>
      <c r="I1392"/>
      <c r="J1392"/>
      <c r="K1392"/>
      <c r="L1392"/>
      <c r="M1392"/>
    </row>
    <row r="1393" spans="6:13" x14ac:dyDescent="0.35">
      <c r="F1393"/>
      <c r="G1393"/>
      <c r="H1393"/>
      <c r="I1393"/>
      <c r="J1393"/>
      <c r="K1393"/>
      <c r="L1393"/>
      <c r="M1393"/>
    </row>
    <row r="1394" spans="6:13" x14ac:dyDescent="0.35">
      <c r="F1394"/>
      <c r="G1394"/>
      <c r="H1394"/>
      <c r="I1394"/>
      <c r="J1394"/>
      <c r="K1394"/>
      <c r="L1394"/>
      <c r="M1394"/>
    </row>
    <row r="1395" spans="6:13" x14ac:dyDescent="0.35">
      <c r="F1395"/>
      <c r="G1395"/>
      <c r="H1395"/>
      <c r="I1395"/>
      <c r="J1395"/>
      <c r="K1395"/>
      <c r="L1395"/>
      <c r="M1395"/>
    </row>
    <row r="1396" spans="6:13" x14ac:dyDescent="0.35">
      <c r="F1396"/>
      <c r="G1396"/>
      <c r="H1396"/>
      <c r="I1396"/>
      <c r="J1396"/>
      <c r="K1396"/>
      <c r="L1396"/>
      <c r="M1396"/>
    </row>
    <row r="1397" spans="6:13" x14ac:dyDescent="0.35">
      <c r="F1397"/>
      <c r="G1397"/>
      <c r="H1397"/>
      <c r="I1397"/>
      <c r="J1397"/>
      <c r="K1397"/>
      <c r="L1397"/>
      <c r="M1397"/>
    </row>
    <row r="1398" spans="6:13" x14ac:dyDescent="0.35">
      <c r="F1398"/>
      <c r="G1398"/>
      <c r="H1398"/>
      <c r="I1398"/>
      <c r="J1398"/>
      <c r="K1398"/>
      <c r="L1398"/>
      <c r="M1398"/>
    </row>
    <row r="1399" spans="6:13" x14ac:dyDescent="0.35">
      <c r="F1399"/>
      <c r="G1399"/>
      <c r="H1399"/>
      <c r="I1399"/>
      <c r="J1399"/>
      <c r="K1399"/>
      <c r="L1399"/>
      <c r="M1399"/>
    </row>
    <row r="1400" spans="6:13" x14ac:dyDescent="0.35">
      <c r="F1400"/>
      <c r="G1400"/>
      <c r="H1400"/>
      <c r="I1400"/>
      <c r="J1400"/>
      <c r="K1400"/>
      <c r="L1400"/>
      <c r="M1400"/>
    </row>
    <row r="1401" spans="6:13" x14ac:dyDescent="0.35">
      <c r="F1401"/>
      <c r="G1401"/>
      <c r="H1401"/>
      <c r="I1401"/>
      <c r="J1401"/>
      <c r="K1401"/>
      <c r="L1401"/>
      <c r="M1401"/>
    </row>
    <row r="1402" spans="6:13" x14ac:dyDescent="0.35">
      <c r="F1402"/>
      <c r="G1402"/>
      <c r="H1402"/>
      <c r="I1402"/>
      <c r="J1402"/>
      <c r="K1402"/>
      <c r="L1402"/>
      <c r="M1402"/>
    </row>
    <row r="1403" spans="6:13" x14ac:dyDescent="0.35">
      <c r="F1403"/>
      <c r="G1403"/>
      <c r="H1403"/>
      <c r="I1403"/>
      <c r="J1403"/>
      <c r="K1403"/>
      <c r="L1403"/>
      <c r="M1403"/>
    </row>
    <row r="1404" spans="6:13" x14ac:dyDescent="0.35">
      <c r="F1404"/>
      <c r="G1404"/>
      <c r="H1404"/>
      <c r="I1404"/>
      <c r="J1404"/>
      <c r="K1404"/>
      <c r="L1404"/>
      <c r="M1404"/>
    </row>
    <row r="1405" spans="6:13" x14ac:dyDescent="0.35">
      <c r="F1405"/>
      <c r="G1405"/>
      <c r="H1405"/>
      <c r="I1405"/>
      <c r="J1405"/>
      <c r="K1405"/>
      <c r="L1405"/>
      <c r="M1405"/>
    </row>
    <row r="1406" spans="6:13" x14ac:dyDescent="0.35">
      <c r="F1406"/>
      <c r="G1406"/>
      <c r="H1406"/>
      <c r="I1406"/>
      <c r="J1406"/>
      <c r="K1406"/>
      <c r="L1406"/>
      <c r="M1406"/>
    </row>
    <row r="1407" spans="6:13" x14ac:dyDescent="0.35">
      <c r="F1407"/>
      <c r="G1407"/>
      <c r="H1407"/>
      <c r="I1407"/>
      <c r="J1407"/>
      <c r="K1407"/>
      <c r="L1407"/>
      <c r="M1407"/>
    </row>
    <row r="1408" spans="6:13" x14ac:dyDescent="0.35">
      <c r="F1408"/>
      <c r="G1408"/>
      <c r="H1408"/>
      <c r="I1408"/>
      <c r="J1408"/>
      <c r="K1408"/>
      <c r="L1408"/>
      <c r="M1408"/>
    </row>
    <row r="1409" spans="6:13" x14ac:dyDescent="0.35">
      <c r="F1409"/>
      <c r="G1409"/>
      <c r="H1409"/>
      <c r="I1409"/>
      <c r="J1409"/>
      <c r="K1409"/>
      <c r="L1409"/>
      <c r="M1409"/>
    </row>
    <row r="1410" spans="6:13" x14ac:dyDescent="0.35">
      <c r="F1410"/>
      <c r="G1410"/>
      <c r="H1410"/>
      <c r="I1410"/>
      <c r="J1410"/>
      <c r="K1410"/>
      <c r="L1410"/>
      <c r="M1410"/>
    </row>
    <row r="1411" spans="6:13" x14ac:dyDescent="0.35">
      <c r="F1411"/>
      <c r="G1411"/>
      <c r="H1411"/>
      <c r="I1411"/>
      <c r="J1411"/>
      <c r="K1411"/>
      <c r="L1411"/>
      <c r="M1411"/>
    </row>
    <row r="1412" spans="6:13" x14ac:dyDescent="0.35">
      <c r="F1412"/>
      <c r="G1412"/>
      <c r="H1412"/>
      <c r="I1412"/>
      <c r="J1412"/>
      <c r="K1412"/>
      <c r="L1412"/>
      <c r="M1412"/>
    </row>
    <row r="1413" spans="6:13" x14ac:dyDescent="0.35">
      <c r="F1413"/>
      <c r="G1413"/>
      <c r="H1413"/>
      <c r="I1413"/>
      <c r="J1413"/>
      <c r="K1413"/>
      <c r="L1413"/>
      <c r="M1413"/>
    </row>
    <row r="1414" spans="6:13" x14ac:dyDescent="0.35">
      <c r="F1414"/>
      <c r="G1414"/>
      <c r="H1414"/>
      <c r="I1414"/>
      <c r="J1414"/>
      <c r="K1414"/>
      <c r="L1414"/>
      <c r="M1414"/>
    </row>
    <row r="1415" spans="6:13" x14ac:dyDescent="0.35">
      <c r="F1415"/>
      <c r="G1415"/>
      <c r="H1415"/>
      <c r="I1415"/>
      <c r="J1415"/>
      <c r="K1415"/>
      <c r="L1415"/>
      <c r="M1415"/>
    </row>
    <row r="1416" spans="6:13" x14ac:dyDescent="0.35">
      <c r="F1416"/>
      <c r="G1416"/>
      <c r="H1416"/>
      <c r="I1416"/>
      <c r="J1416"/>
      <c r="K1416"/>
      <c r="L1416"/>
      <c r="M1416"/>
    </row>
    <row r="1417" spans="6:13" x14ac:dyDescent="0.35">
      <c r="F1417"/>
      <c r="G1417"/>
      <c r="H1417"/>
      <c r="I1417"/>
      <c r="J1417"/>
      <c r="K1417"/>
      <c r="L1417"/>
      <c r="M1417"/>
    </row>
    <row r="1418" spans="6:13" x14ac:dyDescent="0.35">
      <c r="F1418"/>
      <c r="G1418"/>
      <c r="H1418"/>
      <c r="I1418"/>
      <c r="J1418"/>
      <c r="K1418"/>
      <c r="L1418"/>
      <c r="M1418"/>
    </row>
    <row r="1419" spans="6:13" x14ac:dyDescent="0.35">
      <c r="F1419"/>
      <c r="G1419"/>
      <c r="H1419"/>
      <c r="I1419"/>
      <c r="J1419"/>
      <c r="K1419"/>
      <c r="L1419"/>
      <c r="M1419"/>
    </row>
    <row r="1420" spans="6:13" x14ac:dyDescent="0.35">
      <c r="F1420"/>
      <c r="G1420"/>
      <c r="H1420"/>
      <c r="I1420"/>
      <c r="J1420"/>
      <c r="K1420"/>
      <c r="L1420"/>
      <c r="M1420"/>
    </row>
    <row r="1421" spans="6:13" x14ac:dyDescent="0.35">
      <c r="F1421"/>
      <c r="G1421"/>
      <c r="H1421"/>
      <c r="I1421"/>
      <c r="J1421"/>
      <c r="K1421"/>
      <c r="L1421"/>
      <c r="M1421"/>
    </row>
    <row r="1422" spans="6:13" x14ac:dyDescent="0.35">
      <c r="F1422"/>
      <c r="G1422"/>
      <c r="H1422"/>
      <c r="I1422"/>
      <c r="J1422"/>
      <c r="K1422"/>
      <c r="L1422"/>
      <c r="M1422"/>
    </row>
    <row r="1423" spans="6:13" x14ac:dyDescent="0.35">
      <c r="F1423"/>
      <c r="G1423"/>
      <c r="H1423"/>
      <c r="I1423"/>
      <c r="J1423"/>
      <c r="K1423"/>
      <c r="L1423"/>
      <c r="M1423"/>
    </row>
    <row r="1424" spans="6:13" x14ac:dyDescent="0.35">
      <c r="F1424"/>
      <c r="G1424"/>
      <c r="H1424"/>
      <c r="I1424"/>
      <c r="J1424"/>
      <c r="K1424"/>
      <c r="L1424"/>
      <c r="M1424"/>
    </row>
    <row r="1425" spans="6:13" x14ac:dyDescent="0.35">
      <c r="F1425"/>
      <c r="G1425"/>
      <c r="H1425"/>
      <c r="I1425"/>
      <c r="J1425"/>
      <c r="K1425"/>
      <c r="L1425"/>
      <c r="M1425"/>
    </row>
    <row r="1426" spans="6:13" x14ac:dyDescent="0.35">
      <c r="F1426"/>
      <c r="G1426"/>
      <c r="H1426"/>
      <c r="I1426"/>
      <c r="J1426"/>
      <c r="K1426"/>
      <c r="L1426"/>
      <c r="M1426"/>
    </row>
    <row r="1427" spans="6:13" x14ac:dyDescent="0.35">
      <c r="F1427"/>
      <c r="G1427"/>
      <c r="H1427"/>
      <c r="I1427"/>
      <c r="J1427"/>
      <c r="K1427"/>
      <c r="L1427"/>
      <c r="M1427"/>
    </row>
    <row r="1428" spans="6:13" x14ac:dyDescent="0.35">
      <c r="F1428"/>
      <c r="G1428"/>
      <c r="H1428"/>
      <c r="I1428"/>
      <c r="J1428"/>
      <c r="K1428"/>
      <c r="L1428"/>
      <c r="M1428"/>
    </row>
    <row r="1429" spans="6:13" x14ac:dyDescent="0.35">
      <c r="F1429"/>
      <c r="G1429"/>
      <c r="H1429"/>
      <c r="I1429"/>
      <c r="J1429"/>
      <c r="K1429"/>
      <c r="L1429"/>
      <c r="M1429"/>
    </row>
    <row r="1430" spans="6:13" x14ac:dyDescent="0.35">
      <c r="F1430"/>
      <c r="G1430"/>
      <c r="H1430"/>
      <c r="I1430"/>
      <c r="J1430"/>
      <c r="K1430"/>
      <c r="L1430"/>
      <c r="M1430"/>
    </row>
    <row r="1431" spans="6:13" x14ac:dyDescent="0.35">
      <c r="F1431"/>
      <c r="G1431"/>
      <c r="H1431"/>
      <c r="I1431"/>
      <c r="J1431"/>
      <c r="K1431"/>
      <c r="L1431"/>
      <c r="M1431"/>
    </row>
    <row r="1432" spans="6:13" x14ac:dyDescent="0.35">
      <c r="F1432"/>
      <c r="G1432"/>
      <c r="H1432"/>
      <c r="I1432"/>
      <c r="J1432"/>
      <c r="K1432"/>
      <c r="L1432"/>
      <c r="M1432"/>
    </row>
    <row r="1433" spans="6:13" x14ac:dyDescent="0.35">
      <c r="F1433"/>
      <c r="G1433"/>
      <c r="H1433"/>
      <c r="I1433"/>
      <c r="J1433"/>
      <c r="K1433"/>
      <c r="L1433"/>
      <c r="M1433"/>
    </row>
    <row r="1434" spans="6:13" x14ac:dyDescent="0.35">
      <c r="F1434"/>
      <c r="G1434"/>
      <c r="H1434"/>
      <c r="I1434"/>
      <c r="J1434"/>
      <c r="K1434"/>
      <c r="L1434"/>
      <c r="M1434"/>
    </row>
    <row r="1435" spans="6:13" x14ac:dyDescent="0.35">
      <c r="F1435"/>
      <c r="G1435"/>
      <c r="H1435"/>
      <c r="I1435"/>
      <c r="J1435"/>
      <c r="K1435"/>
      <c r="L1435"/>
      <c r="M1435"/>
    </row>
    <row r="1436" spans="6:13" x14ac:dyDescent="0.35">
      <c r="F1436"/>
      <c r="G1436"/>
      <c r="H1436"/>
      <c r="I1436"/>
      <c r="J1436"/>
      <c r="K1436"/>
      <c r="L1436"/>
      <c r="M1436"/>
    </row>
    <row r="1437" spans="6:13" x14ac:dyDescent="0.35">
      <c r="F1437"/>
      <c r="G1437"/>
      <c r="H1437"/>
      <c r="I1437"/>
      <c r="J1437"/>
      <c r="K1437"/>
      <c r="L1437"/>
      <c r="M1437"/>
    </row>
    <row r="1438" spans="6:13" x14ac:dyDescent="0.35">
      <c r="F1438"/>
      <c r="G1438"/>
      <c r="H1438"/>
      <c r="I1438"/>
      <c r="J1438"/>
      <c r="K1438"/>
      <c r="L1438"/>
      <c r="M1438"/>
    </row>
    <row r="1439" spans="6:13" x14ac:dyDescent="0.35">
      <c r="F1439"/>
      <c r="G1439"/>
      <c r="H1439"/>
      <c r="I1439"/>
      <c r="J1439"/>
      <c r="K1439"/>
      <c r="L1439"/>
      <c r="M1439"/>
    </row>
    <row r="1440" spans="6:13" x14ac:dyDescent="0.35">
      <c r="F1440"/>
      <c r="G1440"/>
      <c r="H1440"/>
      <c r="I1440"/>
      <c r="J1440"/>
      <c r="K1440"/>
      <c r="L1440"/>
      <c r="M1440"/>
    </row>
    <row r="1441" spans="6:13" x14ac:dyDescent="0.35">
      <c r="F1441"/>
      <c r="G1441"/>
      <c r="H1441"/>
      <c r="I1441"/>
      <c r="J1441"/>
      <c r="K1441"/>
      <c r="L1441"/>
      <c r="M1441"/>
    </row>
    <row r="1442" spans="6:13" x14ac:dyDescent="0.35">
      <c r="F1442"/>
      <c r="G1442"/>
      <c r="H1442"/>
      <c r="I1442"/>
      <c r="J1442"/>
      <c r="K1442"/>
      <c r="L1442"/>
      <c r="M1442"/>
    </row>
    <row r="1443" spans="6:13" x14ac:dyDescent="0.35">
      <c r="F1443"/>
      <c r="G1443"/>
      <c r="H1443"/>
      <c r="I1443"/>
      <c r="J1443"/>
      <c r="K1443"/>
      <c r="L1443"/>
      <c r="M1443"/>
    </row>
    <row r="1444" spans="6:13" x14ac:dyDescent="0.35">
      <c r="F1444"/>
      <c r="G1444"/>
      <c r="H1444"/>
      <c r="I1444"/>
      <c r="J1444"/>
      <c r="K1444"/>
      <c r="L1444"/>
      <c r="M1444"/>
    </row>
    <row r="1445" spans="6:13" x14ac:dyDescent="0.35">
      <c r="F1445"/>
      <c r="G1445"/>
      <c r="H1445"/>
      <c r="I1445"/>
      <c r="J1445"/>
      <c r="K1445"/>
      <c r="L1445"/>
      <c r="M1445"/>
    </row>
    <row r="1446" spans="6:13" x14ac:dyDescent="0.35">
      <c r="F1446"/>
      <c r="G1446"/>
      <c r="H1446"/>
      <c r="I1446"/>
      <c r="J1446"/>
      <c r="K1446"/>
      <c r="L1446"/>
      <c r="M1446"/>
    </row>
    <row r="1447" spans="6:13" x14ac:dyDescent="0.35">
      <c r="F1447"/>
      <c r="G1447"/>
      <c r="H1447"/>
      <c r="I1447"/>
      <c r="J1447"/>
      <c r="K1447"/>
      <c r="L1447"/>
      <c r="M1447"/>
    </row>
    <row r="1448" spans="6:13" x14ac:dyDescent="0.35">
      <c r="F1448"/>
      <c r="G1448"/>
      <c r="H1448"/>
      <c r="I1448"/>
      <c r="J1448"/>
      <c r="K1448"/>
      <c r="L1448"/>
      <c r="M1448"/>
    </row>
    <row r="1449" spans="6:13" x14ac:dyDescent="0.35">
      <c r="F1449"/>
      <c r="G1449"/>
      <c r="H1449"/>
      <c r="I1449"/>
      <c r="J1449"/>
      <c r="K1449"/>
      <c r="L1449"/>
      <c r="M1449"/>
    </row>
    <row r="1450" spans="6:13" x14ac:dyDescent="0.35">
      <c r="F1450"/>
      <c r="G1450"/>
      <c r="H1450"/>
      <c r="I1450"/>
      <c r="J1450"/>
      <c r="K1450"/>
      <c r="L1450"/>
      <c r="M1450"/>
    </row>
    <row r="1451" spans="6:13" x14ac:dyDescent="0.35">
      <c r="F1451"/>
      <c r="G1451"/>
      <c r="H1451"/>
      <c r="I1451"/>
      <c r="J1451"/>
      <c r="K1451"/>
      <c r="L1451"/>
      <c r="M1451"/>
    </row>
    <row r="1452" spans="6:13" x14ac:dyDescent="0.35">
      <c r="F1452"/>
      <c r="G1452"/>
      <c r="H1452"/>
      <c r="I1452"/>
      <c r="J1452"/>
      <c r="K1452"/>
      <c r="L1452"/>
      <c r="M1452"/>
    </row>
    <row r="1453" spans="6:13" x14ac:dyDescent="0.35">
      <c r="F1453"/>
      <c r="G1453"/>
      <c r="H1453"/>
      <c r="I1453"/>
      <c r="J1453"/>
      <c r="K1453"/>
      <c r="L1453"/>
      <c r="M1453"/>
    </row>
    <row r="1454" spans="6:13" x14ac:dyDescent="0.35">
      <c r="F1454"/>
      <c r="G1454"/>
      <c r="H1454"/>
      <c r="I1454"/>
      <c r="J1454"/>
      <c r="K1454"/>
      <c r="L1454"/>
      <c r="M1454"/>
    </row>
    <row r="1455" spans="6:13" x14ac:dyDescent="0.35">
      <c r="F1455"/>
      <c r="G1455"/>
      <c r="H1455"/>
      <c r="I1455"/>
      <c r="J1455"/>
      <c r="K1455"/>
      <c r="L1455"/>
      <c r="M1455"/>
    </row>
    <row r="1456" spans="6:13" x14ac:dyDescent="0.35">
      <c r="F1456"/>
      <c r="G1456"/>
      <c r="H1456"/>
      <c r="I1456"/>
      <c r="J1456"/>
      <c r="K1456"/>
      <c r="L1456"/>
      <c r="M1456"/>
    </row>
    <row r="1457" spans="6:13" x14ac:dyDescent="0.35">
      <c r="F1457"/>
      <c r="G1457"/>
      <c r="H1457"/>
      <c r="I1457"/>
      <c r="J1457"/>
      <c r="K1457"/>
      <c r="L1457"/>
      <c r="M1457"/>
    </row>
    <row r="1458" spans="6:13" x14ac:dyDescent="0.35">
      <c r="F1458"/>
      <c r="G1458"/>
      <c r="H1458"/>
      <c r="I1458"/>
      <c r="J1458"/>
      <c r="K1458"/>
      <c r="L1458"/>
      <c r="M1458"/>
    </row>
    <row r="1459" spans="6:13" x14ac:dyDescent="0.35">
      <c r="F1459"/>
      <c r="G1459"/>
      <c r="H1459"/>
      <c r="I1459"/>
      <c r="J1459"/>
      <c r="K1459"/>
      <c r="L1459"/>
      <c r="M1459"/>
    </row>
    <row r="1460" spans="6:13" x14ac:dyDescent="0.35">
      <c r="F1460"/>
      <c r="G1460"/>
      <c r="H1460"/>
      <c r="I1460"/>
      <c r="J1460"/>
      <c r="K1460"/>
      <c r="L1460"/>
      <c r="M1460"/>
    </row>
    <row r="1461" spans="6:13" x14ac:dyDescent="0.35">
      <c r="F1461"/>
      <c r="G1461"/>
      <c r="H1461"/>
      <c r="I1461"/>
      <c r="J1461"/>
      <c r="K1461"/>
      <c r="L1461"/>
      <c r="M1461"/>
    </row>
    <row r="1462" spans="6:13" x14ac:dyDescent="0.35">
      <c r="F1462"/>
      <c r="G1462"/>
      <c r="H1462"/>
      <c r="I1462"/>
      <c r="J1462"/>
      <c r="K1462"/>
      <c r="L1462"/>
      <c r="M1462"/>
    </row>
    <row r="1463" spans="6:13" x14ac:dyDescent="0.35">
      <c r="F1463"/>
      <c r="G1463"/>
      <c r="H1463"/>
      <c r="I1463"/>
      <c r="J1463"/>
      <c r="K1463"/>
      <c r="L1463"/>
      <c r="M1463"/>
    </row>
    <row r="1464" spans="6:13" x14ac:dyDescent="0.35">
      <c r="F1464"/>
      <c r="G1464"/>
      <c r="H1464"/>
      <c r="I1464"/>
      <c r="J1464"/>
      <c r="K1464"/>
      <c r="L1464"/>
      <c r="M1464"/>
    </row>
    <row r="1465" spans="6:13" x14ac:dyDescent="0.35">
      <c r="F1465"/>
      <c r="G1465"/>
      <c r="H1465"/>
      <c r="I1465"/>
      <c r="J1465"/>
      <c r="K1465"/>
      <c r="L1465"/>
      <c r="M1465"/>
    </row>
    <row r="1466" spans="6:13" x14ac:dyDescent="0.35">
      <c r="F1466"/>
      <c r="G1466"/>
      <c r="H1466"/>
      <c r="I1466"/>
      <c r="J1466"/>
      <c r="K1466"/>
      <c r="L1466"/>
      <c r="M1466"/>
    </row>
    <row r="1467" spans="6:13" x14ac:dyDescent="0.35">
      <c r="F1467"/>
      <c r="G1467"/>
      <c r="H1467"/>
      <c r="I1467"/>
      <c r="J1467"/>
      <c r="K1467"/>
      <c r="L1467"/>
      <c r="M1467"/>
    </row>
    <row r="1468" spans="6:13" x14ac:dyDescent="0.35">
      <c r="F1468"/>
      <c r="G1468"/>
      <c r="H1468"/>
      <c r="I1468"/>
      <c r="J1468"/>
      <c r="K1468"/>
      <c r="L1468"/>
      <c r="M1468"/>
    </row>
    <row r="1469" spans="6:13" x14ac:dyDescent="0.35">
      <c r="F1469"/>
      <c r="G1469"/>
      <c r="H1469"/>
      <c r="I1469"/>
      <c r="J1469"/>
      <c r="K1469"/>
      <c r="L1469"/>
      <c r="M1469"/>
    </row>
    <row r="1470" spans="6:13" x14ac:dyDescent="0.35">
      <c r="F1470"/>
      <c r="G1470"/>
      <c r="H1470"/>
      <c r="I1470"/>
      <c r="J1470"/>
      <c r="K1470"/>
      <c r="L1470"/>
      <c r="M1470"/>
    </row>
    <row r="1471" spans="6:13" x14ac:dyDescent="0.35">
      <c r="F1471"/>
      <c r="G1471"/>
      <c r="H1471"/>
      <c r="I1471"/>
      <c r="J1471"/>
      <c r="K1471"/>
      <c r="L1471"/>
      <c r="M1471"/>
    </row>
    <row r="1472" spans="6:13" x14ac:dyDescent="0.35">
      <c r="F1472"/>
      <c r="G1472"/>
      <c r="H1472"/>
      <c r="I1472"/>
      <c r="J1472"/>
      <c r="K1472"/>
      <c r="L1472"/>
      <c r="M1472"/>
    </row>
    <row r="1473" spans="6:13" x14ac:dyDescent="0.35">
      <c r="F1473"/>
      <c r="G1473"/>
      <c r="H1473"/>
      <c r="I1473"/>
      <c r="J1473"/>
      <c r="K1473"/>
      <c r="L1473"/>
      <c r="M1473"/>
    </row>
    <row r="1474" spans="6:13" x14ac:dyDescent="0.35">
      <c r="F1474"/>
      <c r="G1474"/>
      <c r="H1474"/>
      <c r="I1474"/>
      <c r="J1474"/>
      <c r="K1474"/>
      <c r="L1474"/>
      <c r="M1474"/>
    </row>
    <row r="1475" spans="6:13" x14ac:dyDescent="0.35">
      <c r="F1475"/>
      <c r="G1475"/>
      <c r="H1475"/>
      <c r="I1475"/>
      <c r="J1475"/>
      <c r="K1475"/>
      <c r="L1475"/>
      <c r="M1475"/>
    </row>
    <row r="1476" spans="6:13" x14ac:dyDescent="0.35">
      <c r="F1476"/>
      <c r="G1476"/>
      <c r="H1476"/>
      <c r="I1476"/>
      <c r="J1476"/>
      <c r="K1476"/>
      <c r="L1476"/>
      <c r="M1476"/>
    </row>
    <row r="1477" spans="6:13" x14ac:dyDescent="0.35">
      <c r="F1477"/>
      <c r="G1477"/>
      <c r="H1477"/>
      <c r="I1477"/>
      <c r="J1477"/>
      <c r="K1477"/>
      <c r="L1477"/>
      <c r="M1477"/>
    </row>
    <row r="1478" spans="6:13" x14ac:dyDescent="0.35">
      <c r="F1478"/>
      <c r="G1478"/>
      <c r="H1478"/>
      <c r="I1478"/>
      <c r="J1478"/>
      <c r="K1478"/>
      <c r="L1478"/>
      <c r="M1478"/>
    </row>
    <row r="1479" spans="6:13" x14ac:dyDescent="0.35">
      <c r="F1479"/>
      <c r="G1479"/>
      <c r="H1479"/>
      <c r="I1479"/>
      <c r="J1479"/>
      <c r="K1479"/>
      <c r="L1479"/>
      <c r="M1479"/>
    </row>
    <row r="1480" spans="6:13" x14ac:dyDescent="0.35">
      <c r="F1480"/>
      <c r="G1480"/>
      <c r="H1480"/>
      <c r="I1480"/>
      <c r="J1480"/>
      <c r="K1480"/>
      <c r="L1480"/>
      <c r="M1480"/>
    </row>
    <row r="1481" spans="6:13" x14ac:dyDescent="0.35">
      <c r="F1481"/>
      <c r="G1481"/>
      <c r="H1481"/>
      <c r="I1481"/>
      <c r="J1481"/>
      <c r="K1481"/>
      <c r="L1481"/>
      <c r="M1481"/>
    </row>
    <row r="1482" spans="6:13" x14ac:dyDescent="0.35">
      <c r="F1482"/>
      <c r="G1482"/>
      <c r="H1482"/>
      <c r="I1482"/>
      <c r="J1482"/>
      <c r="K1482"/>
      <c r="L1482"/>
      <c r="M1482"/>
    </row>
    <row r="1483" spans="6:13" x14ac:dyDescent="0.35">
      <c r="F1483"/>
      <c r="G1483"/>
      <c r="H1483"/>
      <c r="I1483"/>
      <c r="J1483"/>
      <c r="K1483"/>
      <c r="L1483"/>
      <c r="M1483"/>
    </row>
    <row r="1484" spans="6:13" x14ac:dyDescent="0.35">
      <c r="F1484"/>
      <c r="G1484"/>
      <c r="H1484"/>
      <c r="I1484"/>
      <c r="J1484"/>
      <c r="K1484"/>
      <c r="L1484"/>
      <c r="M1484"/>
    </row>
    <row r="1485" spans="6:13" x14ac:dyDescent="0.35">
      <c r="F1485"/>
      <c r="G1485"/>
      <c r="H1485"/>
      <c r="I1485"/>
      <c r="J1485"/>
      <c r="K1485"/>
      <c r="L1485"/>
      <c r="M1485"/>
    </row>
    <row r="1486" spans="6:13" x14ac:dyDescent="0.35">
      <c r="F1486"/>
      <c r="G1486"/>
      <c r="H1486"/>
      <c r="I1486"/>
      <c r="J1486"/>
      <c r="K1486"/>
      <c r="L1486"/>
      <c r="M1486"/>
    </row>
    <row r="1487" spans="6:13" x14ac:dyDescent="0.35">
      <c r="F1487"/>
      <c r="G1487"/>
      <c r="H1487"/>
      <c r="I1487"/>
      <c r="J1487"/>
      <c r="K1487"/>
      <c r="L1487"/>
      <c r="M1487"/>
    </row>
    <row r="1488" spans="6:13" x14ac:dyDescent="0.35">
      <c r="F1488"/>
      <c r="G1488"/>
      <c r="H1488"/>
      <c r="I1488"/>
      <c r="J1488"/>
      <c r="K1488"/>
      <c r="L1488"/>
      <c r="M1488"/>
    </row>
    <row r="1489" spans="6:13" x14ac:dyDescent="0.35">
      <c r="F1489"/>
      <c r="G1489"/>
      <c r="H1489"/>
      <c r="I1489"/>
      <c r="J1489"/>
      <c r="K1489"/>
      <c r="L1489"/>
      <c r="M1489"/>
    </row>
    <row r="1490" spans="6:13" x14ac:dyDescent="0.35">
      <c r="F1490"/>
      <c r="G1490"/>
      <c r="H1490"/>
      <c r="I1490"/>
      <c r="J1490"/>
      <c r="K1490"/>
      <c r="L1490"/>
      <c r="M1490"/>
    </row>
    <row r="1491" spans="6:13" x14ac:dyDescent="0.35">
      <c r="F1491"/>
      <c r="G1491"/>
      <c r="H1491"/>
      <c r="I1491"/>
      <c r="J1491"/>
      <c r="K1491"/>
      <c r="L1491"/>
      <c r="M1491"/>
    </row>
    <row r="1492" spans="6:13" x14ac:dyDescent="0.35">
      <c r="F1492"/>
      <c r="G1492"/>
      <c r="H1492"/>
      <c r="I1492"/>
      <c r="J1492"/>
      <c r="K1492"/>
      <c r="L1492"/>
      <c r="M1492"/>
    </row>
    <row r="1493" spans="6:13" x14ac:dyDescent="0.35">
      <c r="F1493"/>
      <c r="G1493"/>
      <c r="H1493"/>
      <c r="I1493"/>
      <c r="J1493"/>
      <c r="K1493"/>
      <c r="L1493"/>
      <c r="M1493"/>
    </row>
    <row r="1494" spans="6:13" x14ac:dyDescent="0.35">
      <c r="F1494"/>
      <c r="G1494"/>
      <c r="H1494"/>
      <c r="I1494"/>
      <c r="J1494"/>
      <c r="K1494"/>
      <c r="L1494"/>
      <c r="M1494"/>
    </row>
    <row r="1495" spans="6:13" x14ac:dyDescent="0.35">
      <c r="F1495"/>
      <c r="G1495"/>
      <c r="H1495"/>
      <c r="I1495"/>
      <c r="J1495"/>
      <c r="K1495"/>
      <c r="L1495"/>
      <c r="M1495"/>
    </row>
    <row r="1496" spans="6:13" x14ac:dyDescent="0.35">
      <c r="F1496"/>
      <c r="G1496"/>
      <c r="H1496"/>
      <c r="I1496"/>
      <c r="J1496"/>
      <c r="K1496"/>
      <c r="L1496"/>
      <c r="M1496"/>
    </row>
    <row r="1497" spans="6:13" x14ac:dyDescent="0.35">
      <c r="F1497"/>
      <c r="G1497"/>
      <c r="H1497"/>
      <c r="I1497"/>
      <c r="J1497"/>
      <c r="K1497"/>
      <c r="L1497"/>
      <c r="M1497"/>
    </row>
    <row r="1498" spans="6:13" x14ac:dyDescent="0.35">
      <c r="F1498"/>
      <c r="G1498"/>
      <c r="H1498"/>
      <c r="I1498"/>
      <c r="J1498"/>
      <c r="K1498"/>
      <c r="L1498"/>
      <c r="M1498"/>
    </row>
    <row r="1499" spans="6:13" x14ac:dyDescent="0.35">
      <c r="F1499"/>
      <c r="G1499"/>
      <c r="H1499"/>
      <c r="I1499"/>
      <c r="J1499"/>
      <c r="K1499"/>
      <c r="L1499"/>
      <c r="M1499"/>
    </row>
    <row r="1500" spans="6:13" x14ac:dyDescent="0.35">
      <c r="F1500"/>
      <c r="G1500"/>
      <c r="H1500"/>
      <c r="I1500"/>
      <c r="J1500"/>
      <c r="K1500"/>
      <c r="L1500"/>
      <c r="M1500"/>
    </row>
    <row r="1501" spans="6:13" x14ac:dyDescent="0.35">
      <c r="F1501"/>
      <c r="G1501"/>
      <c r="H1501"/>
      <c r="I1501"/>
      <c r="J1501"/>
      <c r="K1501"/>
      <c r="L1501"/>
      <c r="M1501"/>
    </row>
    <row r="1502" spans="6:13" x14ac:dyDescent="0.35">
      <c r="F1502"/>
      <c r="G1502"/>
      <c r="H1502"/>
      <c r="I1502"/>
      <c r="J1502"/>
      <c r="K1502"/>
      <c r="L1502"/>
      <c r="M1502"/>
    </row>
    <row r="1503" spans="6:13" x14ac:dyDescent="0.35">
      <c r="F1503"/>
      <c r="G1503"/>
      <c r="H1503"/>
      <c r="I1503"/>
      <c r="J1503"/>
      <c r="K1503"/>
      <c r="L1503"/>
      <c r="M1503"/>
    </row>
    <row r="1504" spans="6:13" x14ac:dyDescent="0.35">
      <c r="F1504"/>
      <c r="G1504"/>
      <c r="H1504"/>
      <c r="I1504"/>
      <c r="J1504"/>
      <c r="K1504"/>
      <c r="L1504"/>
      <c r="M1504"/>
    </row>
    <row r="1505" spans="6:13" x14ac:dyDescent="0.35">
      <c r="F1505"/>
      <c r="G1505"/>
      <c r="H1505"/>
      <c r="I1505"/>
      <c r="J1505"/>
      <c r="K1505"/>
      <c r="L1505"/>
      <c r="M1505"/>
    </row>
    <row r="1506" spans="6:13" x14ac:dyDescent="0.35">
      <c r="F1506"/>
      <c r="G1506"/>
      <c r="H1506"/>
      <c r="I1506"/>
      <c r="J1506"/>
      <c r="K1506"/>
      <c r="L1506"/>
      <c r="M1506"/>
    </row>
    <row r="1507" spans="6:13" x14ac:dyDescent="0.35">
      <c r="F1507"/>
      <c r="G1507"/>
      <c r="H1507"/>
      <c r="I1507"/>
      <c r="J1507"/>
      <c r="K1507"/>
      <c r="L1507"/>
      <c r="M1507"/>
    </row>
    <row r="1508" spans="6:13" x14ac:dyDescent="0.35">
      <c r="F1508"/>
      <c r="G1508"/>
      <c r="H1508"/>
      <c r="I1508"/>
      <c r="J1508"/>
      <c r="K1508"/>
      <c r="L1508"/>
      <c r="M1508"/>
    </row>
    <row r="1509" spans="6:13" x14ac:dyDescent="0.35">
      <c r="F1509"/>
      <c r="G1509"/>
      <c r="H1509"/>
      <c r="I1509"/>
      <c r="J1509"/>
      <c r="K1509"/>
      <c r="L1509"/>
      <c r="M1509"/>
    </row>
    <row r="1510" spans="6:13" x14ac:dyDescent="0.35">
      <c r="F1510"/>
      <c r="G1510"/>
      <c r="H1510"/>
      <c r="I1510"/>
      <c r="J1510"/>
      <c r="K1510"/>
      <c r="L1510"/>
      <c r="M1510"/>
    </row>
    <row r="1511" spans="6:13" x14ac:dyDescent="0.35">
      <c r="F1511"/>
      <c r="G1511"/>
      <c r="H1511"/>
      <c r="I1511"/>
      <c r="J1511"/>
      <c r="K1511"/>
      <c r="L1511"/>
      <c r="M1511"/>
    </row>
    <row r="1512" spans="6:13" x14ac:dyDescent="0.35">
      <c r="F1512"/>
      <c r="G1512"/>
      <c r="H1512"/>
      <c r="I1512"/>
      <c r="J1512"/>
      <c r="K1512"/>
      <c r="L1512"/>
      <c r="M1512"/>
    </row>
    <row r="1513" spans="6:13" x14ac:dyDescent="0.35">
      <c r="F1513"/>
      <c r="G1513"/>
      <c r="H1513"/>
      <c r="I1513"/>
      <c r="J1513"/>
      <c r="K1513"/>
      <c r="L1513"/>
      <c r="M1513"/>
    </row>
    <row r="1514" spans="6:13" x14ac:dyDescent="0.35">
      <c r="F1514"/>
      <c r="G1514"/>
      <c r="H1514"/>
      <c r="I1514"/>
      <c r="J1514"/>
      <c r="K1514"/>
      <c r="L1514"/>
      <c r="M1514"/>
    </row>
    <row r="1515" spans="6:13" x14ac:dyDescent="0.35">
      <c r="F1515"/>
      <c r="G1515"/>
      <c r="H1515"/>
      <c r="I1515"/>
      <c r="J1515"/>
      <c r="K1515"/>
      <c r="L1515"/>
      <c r="M1515"/>
    </row>
    <row r="1516" spans="6:13" x14ac:dyDescent="0.35">
      <c r="F1516"/>
      <c r="G1516"/>
      <c r="H1516"/>
      <c r="I1516"/>
      <c r="J1516"/>
      <c r="K1516"/>
      <c r="L1516"/>
      <c r="M1516"/>
    </row>
    <row r="1517" spans="6:13" x14ac:dyDescent="0.35">
      <c r="F1517"/>
      <c r="G1517"/>
      <c r="H1517"/>
      <c r="I1517"/>
      <c r="J1517"/>
      <c r="K1517"/>
      <c r="L1517"/>
      <c r="M1517"/>
    </row>
    <row r="1518" spans="6:13" x14ac:dyDescent="0.35">
      <c r="F1518"/>
      <c r="G1518"/>
      <c r="H1518"/>
      <c r="I1518"/>
      <c r="J1518"/>
      <c r="K1518"/>
      <c r="L1518"/>
      <c r="M1518"/>
    </row>
    <row r="1519" spans="6:13" x14ac:dyDescent="0.35">
      <c r="F1519"/>
      <c r="G1519"/>
      <c r="H1519"/>
      <c r="I1519"/>
      <c r="J1519"/>
      <c r="K1519"/>
      <c r="L1519"/>
      <c r="M1519"/>
    </row>
    <row r="1520" spans="6:13" x14ac:dyDescent="0.35">
      <c r="F1520"/>
      <c r="G1520"/>
      <c r="H1520"/>
      <c r="I1520"/>
      <c r="J1520"/>
      <c r="K1520"/>
      <c r="L1520"/>
      <c r="M1520"/>
    </row>
    <row r="1521" spans="6:13" x14ac:dyDescent="0.35">
      <c r="F1521"/>
      <c r="G1521"/>
      <c r="H1521"/>
      <c r="I1521"/>
      <c r="J1521"/>
      <c r="K1521"/>
      <c r="L1521"/>
      <c r="M1521"/>
    </row>
    <row r="1522" spans="6:13" x14ac:dyDescent="0.35">
      <c r="F1522"/>
      <c r="G1522"/>
      <c r="H1522"/>
      <c r="I1522"/>
      <c r="J1522"/>
      <c r="K1522"/>
      <c r="L1522"/>
      <c r="M1522"/>
    </row>
    <row r="1523" spans="6:13" x14ac:dyDescent="0.35">
      <c r="F1523"/>
      <c r="G1523"/>
      <c r="H1523"/>
      <c r="I1523"/>
      <c r="J1523"/>
      <c r="K1523"/>
      <c r="L1523"/>
      <c r="M1523"/>
    </row>
    <row r="1524" spans="6:13" x14ac:dyDescent="0.35">
      <c r="F1524"/>
      <c r="G1524"/>
      <c r="H1524"/>
      <c r="I1524"/>
      <c r="J1524"/>
      <c r="K1524"/>
      <c r="L1524"/>
      <c r="M1524"/>
    </row>
    <row r="1525" spans="6:13" x14ac:dyDescent="0.35">
      <c r="F1525"/>
      <c r="G1525"/>
      <c r="H1525"/>
      <c r="I1525"/>
      <c r="J1525"/>
      <c r="K1525"/>
      <c r="L1525"/>
      <c r="M1525"/>
    </row>
    <row r="1526" spans="6:13" x14ac:dyDescent="0.35">
      <c r="F1526"/>
      <c r="G1526"/>
      <c r="H1526"/>
      <c r="I1526"/>
      <c r="J1526"/>
      <c r="K1526"/>
      <c r="L1526"/>
      <c r="M1526"/>
    </row>
    <row r="1527" spans="6:13" x14ac:dyDescent="0.35">
      <c r="F1527"/>
      <c r="G1527"/>
      <c r="H1527"/>
      <c r="I1527"/>
      <c r="J1527"/>
      <c r="K1527"/>
      <c r="L1527"/>
      <c r="M1527"/>
    </row>
    <row r="1528" spans="6:13" x14ac:dyDescent="0.35">
      <c r="F1528"/>
      <c r="G1528"/>
      <c r="H1528"/>
      <c r="I1528"/>
      <c r="J1528"/>
      <c r="K1528"/>
      <c r="L1528"/>
      <c r="M1528"/>
    </row>
    <row r="1529" spans="6:13" x14ac:dyDescent="0.35">
      <c r="F1529"/>
      <c r="G1529"/>
      <c r="H1529"/>
      <c r="I1529"/>
      <c r="J1529"/>
      <c r="K1529"/>
      <c r="L1529"/>
      <c r="M1529"/>
    </row>
    <row r="1530" spans="6:13" x14ac:dyDescent="0.35">
      <c r="F1530"/>
      <c r="G1530"/>
      <c r="H1530"/>
      <c r="I1530"/>
      <c r="J1530"/>
      <c r="K1530"/>
      <c r="L1530"/>
      <c r="M1530"/>
    </row>
    <row r="1531" spans="6:13" x14ac:dyDescent="0.35">
      <c r="F1531"/>
      <c r="G1531"/>
      <c r="H1531"/>
      <c r="I1531"/>
      <c r="J1531"/>
      <c r="K1531"/>
      <c r="L1531"/>
      <c r="M1531"/>
    </row>
    <row r="1532" spans="6:13" x14ac:dyDescent="0.35">
      <c r="F1532"/>
      <c r="G1532"/>
      <c r="H1532"/>
      <c r="I1532"/>
      <c r="J1532"/>
      <c r="K1532"/>
      <c r="L1532"/>
      <c r="M1532"/>
    </row>
    <row r="1533" spans="6:13" x14ac:dyDescent="0.35">
      <c r="F1533"/>
      <c r="G1533"/>
      <c r="H1533"/>
      <c r="I1533"/>
      <c r="J1533"/>
      <c r="K1533"/>
      <c r="L1533"/>
      <c r="M1533"/>
    </row>
    <row r="1534" spans="6:13" x14ac:dyDescent="0.35">
      <c r="F1534"/>
      <c r="G1534"/>
      <c r="H1534"/>
      <c r="I1534"/>
      <c r="J1534"/>
      <c r="K1534"/>
      <c r="L1534"/>
      <c r="M1534"/>
    </row>
    <row r="1535" spans="6:13" x14ac:dyDescent="0.35">
      <c r="F1535"/>
      <c r="G1535"/>
      <c r="H1535"/>
      <c r="I1535"/>
      <c r="J1535"/>
      <c r="K1535"/>
      <c r="L1535"/>
      <c r="M1535"/>
    </row>
    <row r="1536" spans="6:13" x14ac:dyDescent="0.35">
      <c r="F1536"/>
      <c r="G1536"/>
      <c r="H1536"/>
      <c r="I1536"/>
      <c r="J1536"/>
      <c r="K1536"/>
      <c r="L1536"/>
      <c r="M1536"/>
    </row>
    <row r="1537" spans="6:13" x14ac:dyDescent="0.35">
      <c r="F1537"/>
      <c r="G1537"/>
      <c r="H1537"/>
      <c r="I1537"/>
      <c r="J1537"/>
      <c r="K1537"/>
      <c r="L1537"/>
      <c r="M1537"/>
    </row>
    <row r="1538" spans="6:13" x14ac:dyDescent="0.35">
      <c r="F1538"/>
      <c r="G1538"/>
      <c r="H1538"/>
      <c r="I1538"/>
      <c r="J1538"/>
      <c r="K1538"/>
      <c r="L1538"/>
      <c r="M1538"/>
    </row>
    <row r="1539" spans="6:13" x14ac:dyDescent="0.35">
      <c r="F1539"/>
      <c r="G1539"/>
      <c r="H1539"/>
      <c r="I1539"/>
      <c r="J1539"/>
      <c r="K1539"/>
      <c r="L1539"/>
      <c r="M1539"/>
    </row>
    <row r="1540" spans="6:13" x14ac:dyDescent="0.35">
      <c r="F1540"/>
      <c r="G1540"/>
      <c r="H1540"/>
      <c r="I1540"/>
      <c r="J1540"/>
      <c r="K1540"/>
      <c r="L1540"/>
      <c r="M1540"/>
    </row>
    <row r="1541" spans="6:13" x14ac:dyDescent="0.35">
      <c r="F1541"/>
      <c r="G1541"/>
      <c r="H1541"/>
      <c r="I1541"/>
      <c r="J1541"/>
      <c r="K1541"/>
      <c r="L1541"/>
      <c r="M1541"/>
    </row>
    <row r="1542" spans="6:13" x14ac:dyDescent="0.35">
      <c r="F1542"/>
      <c r="G1542"/>
      <c r="H1542"/>
      <c r="I1542"/>
      <c r="J1542"/>
      <c r="K1542"/>
      <c r="L1542"/>
      <c r="M1542"/>
    </row>
    <row r="1543" spans="6:13" x14ac:dyDescent="0.35">
      <c r="F1543"/>
      <c r="G1543"/>
      <c r="H1543"/>
      <c r="I1543"/>
      <c r="J1543"/>
      <c r="K1543"/>
      <c r="L1543"/>
      <c r="M1543"/>
    </row>
    <row r="1544" spans="6:13" x14ac:dyDescent="0.35">
      <c r="F1544"/>
      <c r="G1544"/>
      <c r="H1544"/>
      <c r="I1544"/>
      <c r="J1544"/>
      <c r="K1544"/>
      <c r="L1544"/>
      <c r="M1544"/>
    </row>
    <row r="1545" spans="6:13" x14ac:dyDescent="0.35">
      <c r="F1545"/>
      <c r="G1545"/>
      <c r="H1545"/>
      <c r="I1545"/>
      <c r="J1545"/>
      <c r="K1545"/>
      <c r="L1545"/>
      <c r="M1545"/>
    </row>
    <row r="1546" spans="6:13" x14ac:dyDescent="0.35">
      <c r="F1546"/>
      <c r="G1546"/>
      <c r="H1546"/>
      <c r="I1546"/>
      <c r="J1546"/>
      <c r="K1546"/>
      <c r="L1546"/>
      <c r="M1546"/>
    </row>
    <row r="1547" spans="6:13" x14ac:dyDescent="0.35">
      <c r="F1547"/>
      <c r="G1547"/>
      <c r="H1547"/>
      <c r="I1547"/>
      <c r="J1547"/>
      <c r="K1547"/>
      <c r="L1547"/>
      <c r="M1547"/>
    </row>
    <row r="1548" spans="6:13" x14ac:dyDescent="0.35">
      <c r="F1548"/>
      <c r="G1548"/>
      <c r="H1548"/>
      <c r="I1548"/>
      <c r="J1548"/>
      <c r="K1548"/>
      <c r="L1548"/>
      <c r="M1548"/>
    </row>
    <row r="1549" spans="6:13" x14ac:dyDescent="0.35">
      <c r="F1549"/>
      <c r="G1549"/>
      <c r="H1549"/>
      <c r="I1549"/>
      <c r="J1549"/>
      <c r="K1549"/>
      <c r="L1549"/>
      <c r="M1549"/>
    </row>
    <row r="1550" spans="6:13" x14ac:dyDescent="0.35">
      <c r="F1550"/>
      <c r="G1550"/>
      <c r="H1550"/>
      <c r="I1550"/>
      <c r="J1550"/>
      <c r="K1550"/>
      <c r="L1550"/>
      <c r="M1550"/>
    </row>
    <row r="1551" spans="6:13" x14ac:dyDescent="0.35">
      <c r="F1551"/>
      <c r="G1551"/>
      <c r="H1551"/>
      <c r="I1551"/>
      <c r="J1551"/>
      <c r="K1551"/>
      <c r="L1551"/>
      <c r="M1551"/>
    </row>
    <row r="1552" spans="6:13" x14ac:dyDescent="0.35">
      <c r="F1552"/>
      <c r="G1552"/>
      <c r="H1552"/>
      <c r="I1552"/>
      <c r="J1552"/>
      <c r="K1552"/>
      <c r="L1552"/>
      <c r="M1552"/>
    </row>
    <row r="1553" spans="6:13" x14ac:dyDescent="0.35">
      <c r="F1553"/>
      <c r="G1553"/>
      <c r="H1553"/>
      <c r="I1553"/>
      <c r="J1553"/>
      <c r="K1553"/>
      <c r="L1553"/>
      <c r="M1553"/>
    </row>
    <row r="1554" spans="6:13" x14ac:dyDescent="0.35">
      <c r="F1554"/>
      <c r="G1554"/>
      <c r="H1554"/>
      <c r="I1554"/>
      <c r="J1554"/>
      <c r="K1554"/>
      <c r="L1554"/>
      <c r="M1554"/>
    </row>
    <row r="1555" spans="6:13" x14ac:dyDescent="0.35">
      <c r="F1555"/>
      <c r="G1555"/>
      <c r="H1555"/>
      <c r="I1555"/>
      <c r="J1555"/>
      <c r="K1555"/>
      <c r="L1555"/>
      <c r="M1555"/>
    </row>
    <row r="1556" spans="6:13" x14ac:dyDescent="0.35">
      <c r="F1556"/>
      <c r="G1556"/>
      <c r="H1556"/>
      <c r="I1556"/>
      <c r="J1556"/>
      <c r="K1556"/>
      <c r="L1556"/>
      <c r="M1556"/>
    </row>
    <row r="1557" spans="6:13" x14ac:dyDescent="0.35">
      <c r="F1557"/>
      <c r="G1557"/>
      <c r="H1557"/>
      <c r="I1557"/>
      <c r="J1557"/>
      <c r="K1557"/>
      <c r="L1557"/>
      <c r="M1557"/>
    </row>
    <row r="1558" spans="6:13" x14ac:dyDescent="0.35">
      <c r="F1558"/>
      <c r="G1558"/>
      <c r="H1558"/>
      <c r="I1558"/>
      <c r="J1558"/>
      <c r="K1558"/>
      <c r="L1558"/>
      <c r="M1558"/>
    </row>
    <row r="1559" spans="6:13" x14ac:dyDescent="0.35">
      <c r="F1559"/>
      <c r="G1559"/>
      <c r="H1559"/>
      <c r="I1559"/>
      <c r="J1559"/>
      <c r="K1559"/>
      <c r="L1559"/>
      <c r="M1559"/>
    </row>
    <row r="1560" spans="6:13" x14ac:dyDescent="0.35">
      <c r="F1560"/>
      <c r="G1560"/>
      <c r="H1560"/>
      <c r="I1560"/>
      <c r="J1560"/>
      <c r="K1560"/>
      <c r="L1560"/>
      <c r="M1560"/>
    </row>
    <row r="1561" spans="6:13" x14ac:dyDescent="0.35">
      <c r="F1561"/>
      <c r="G1561"/>
      <c r="H1561"/>
      <c r="I1561"/>
      <c r="J1561"/>
      <c r="K1561"/>
      <c r="L1561"/>
      <c r="M1561"/>
    </row>
    <row r="1562" spans="6:13" x14ac:dyDescent="0.35">
      <c r="F1562"/>
      <c r="G1562"/>
      <c r="H1562"/>
      <c r="I1562"/>
      <c r="J1562"/>
      <c r="K1562"/>
      <c r="L1562"/>
      <c r="M1562"/>
    </row>
    <row r="1563" spans="6:13" x14ac:dyDescent="0.35">
      <c r="F1563"/>
      <c r="G1563"/>
      <c r="H1563"/>
      <c r="I1563"/>
      <c r="J1563"/>
      <c r="K1563"/>
      <c r="L1563"/>
      <c r="M1563"/>
    </row>
    <row r="1564" spans="6:13" x14ac:dyDescent="0.35">
      <c r="F1564"/>
      <c r="G1564"/>
      <c r="H1564"/>
      <c r="I1564"/>
      <c r="J1564"/>
      <c r="K1564"/>
      <c r="L1564"/>
      <c r="M1564"/>
    </row>
    <row r="1565" spans="6:13" x14ac:dyDescent="0.35">
      <c r="F1565"/>
      <c r="G1565"/>
      <c r="H1565"/>
      <c r="I1565"/>
      <c r="J1565"/>
      <c r="K1565"/>
      <c r="L1565"/>
      <c r="M1565"/>
    </row>
    <row r="1566" spans="6:13" x14ac:dyDescent="0.35">
      <c r="F1566"/>
      <c r="G1566"/>
      <c r="H1566"/>
      <c r="I1566"/>
      <c r="J1566"/>
      <c r="K1566"/>
      <c r="L1566"/>
      <c r="M1566"/>
    </row>
    <row r="1567" spans="6:13" x14ac:dyDescent="0.35">
      <c r="F1567"/>
      <c r="G1567"/>
      <c r="H1567"/>
      <c r="I1567"/>
      <c r="J1567"/>
      <c r="K1567"/>
      <c r="L1567"/>
      <c r="M1567"/>
    </row>
    <row r="1568" spans="6:13" x14ac:dyDescent="0.35">
      <c r="F1568"/>
      <c r="G1568"/>
      <c r="H1568"/>
      <c r="I1568"/>
      <c r="J1568"/>
      <c r="K1568"/>
      <c r="L1568"/>
      <c r="M1568"/>
    </row>
    <row r="1569" spans="6:13" x14ac:dyDescent="0.35">
      <c r="F1569"/>
      <c r="G1569"/>
      <c r="H1569"/>
      <c r="I1569"/>
      <c r="J1569"/>
      <c r="K1569"/>
      <c r="L1569"/>
      <c r="M1569"/>
    </row>
    <row r="1570" spans="6:13" x14ac:dyDescent="0.35">
      <c r="F1570"/>
      <c r="G1570"/>
      <c r="H1570"/>
      <c r="I1570"/>
      <c r="J1570"/>
      <c r="K1570"/>
      <c r="L1570"/>
      <c r="M1570"/>
    </row>
    <row r="1571" spans="6:13" x14ac:dyDescent="0.35">
      <c r="F1571"/>
      <c r="G1571"/>
      <c r="H1571"/>
      <c r="I1571"/>
      <c r="J1571"/>
      <c r="K1571"/>
      <c r="L1571"/>
      <c r="M1571"/>
    </row>
    <row r="1572" spans="6:13" x14ac:dyDescent="0.35">
      <c r="F1572"/>
      <c r="G1572"/>
      <c r="H1572"/>
      <c r="I1572"/>
      <c r="J1572"/>
      <c r="K1572"/>
      <c r="L1572"/>
      <c r="M1572"/>
    </row>
    <row r="1573" spans="6:13" x14ac:dyDescent="0.35">
      <c r="F1573"/>
      <c r="G1573"/>
      <c r="H1573"/>
      <c r="I1573"/>
      <c r="J1573"/>
      <c r="K1573"/>
      <c r="L1573"/>
      <c r="M1573"/>
    </row>
    <row r="1574" spans="6:13" x14ac:dyDescent="0.35">
      <c r="F1574"/>
      <c r="G1574"/>
      <c r="H1574"/>
      <c r="I1574"/>
      <c r="J1574"/>
      <c r="K1574"/>
      <c r="L1574"/>
      <c r="M1574"/>
    </row>
    <row r="1575" spans="6:13" x14ac:dyDescent="0.35">
      <c r="F1575"/>
      <c r="G1575"/>
      <c r="H1575"/>
      <c r="I1575"/>
      <c r="J1575"/>
      <c r="K1575"/>
      <c r="L1575"/>
      <c r="M1575"/>
    </row>
    <row r="1576" spans="6:13" x14ac:dyDescent="0.35">
      <c r="F1576"/>
      <c r="G1576"/>
      <c r="H1576"/>
      <c r="I1576"/>
      <c r="J1576"/>
      <c r="K1576"/>
      <c r="L1576"/>
      <c r="M1576"/>
    </row>
    <row r="1577" spans="6:13" x14ac:dyDescent="0.35">
      <c r="F1577"/>
      <c r="G1577"/>
      <c r="H1577"/>
      <c r="I1577"/>
      <c r="J1577"/>
      <c r="K1577"/>
      <c r="L1577"/>
      <c r="M1577"/>
    </row>
    <row r="1578" spans="6:13" x14ac:dyDescent="0.35">
      <c r="F1578"/>
      <c r="G1578"/>
      <c r="H1578"/>
      <c r="I1578"/>
      <c r="J1578"/>
      <c r="K1578"/>
      <c r="L1578"/>
      <c r="M1578"/>
    </row>
    <row r="1579" spans="6:13" x14ac:dyDescent="0.35">
      <c r="F1579"/>
      <c r="G1579"/>
      <c r="H1579"/>
      <c r="I1579"/>
      <c r="J1579"/>
      <c r="K1579"/>
      <c r="L1579"/>
      <c r="M1579"/>
    </row>
    <row r="1580" spans="6:13" x14ac:dyDescent="0.35">
      <c r="F1580"/>
      <c r="G1580"/>
      <c r="H1580"/>
      <c r="I1580"/>
      <c r="J1580"/>
      <c r="K1580"/>
      <c r="L1580"/>
      <c r="M1580"/>
    </row>
    <row r="1581" spans="6:13" x14ac:dyDescent="0.35">
      <c r="F1581"/>
      <c r="G1581"/>
      <c r="H1581"/>
      <c r="I1581"/>
      <c r="J1581"/>
      <c r="K1581"/>
      <c r="L1581"/>
      <c r="M1581"/>
    </row>
    <row r="1582" spans="6:13" x14ac:dyDescent="0.35">
      <c r="F1582"/>
      <c r="G1582"/>
      <c r="H1582"/>
      <c r="I1582"/>
      <c r="J1582"/>
      <c r="K1582"/>
      <c r="L1582"/>
      <c r="M1582"/>
    </row>
    <row r="1583" spans="6:13" x14ac:dyDescent="0.35">
      <c r="F1583"/>
      <c r="G1583"/>
      <c r="H1583"/>
      <c r="I1583"/>
      <c r="J1583"/>
      <c r="K1583"/>
      <c r="L1583"/>
      <c r="M1583"/>
    </row>
    <row r="1584" spans="6:13" x14ac:dyDescent="0.35">
      <c r="F1584"/>
      <c r="G1584"/>
      <c r="H1584"/>
      <c r="I1584"/>
      <c r="J1584"/>
      <c r="K1584"/>
      <c r="L1584"/>
      <c r="M1584"/>
    </row>
    <row r="1585" spans="6:13" x14ac:dyDescent="0.35">
      <c r="F1585"/>
      <c r="G1585"/>
      <c r="H1585"/>
      <c r="I1585"/>
      <c r="J1585"/>
      <c r="K1585"/>
      <c r="L1585"/>
      <c r="M1585"/>
    </row>
    <row r="1586" spans="6:13" x14ac:dyDescent="0.35">
      <c r="F1586"/>
      <c r="G1586"/>
      <c r="H1586"/>
      <c r="I1586"/>
      <c r="J1586"/>
      <c r="K1586"/>
      <c r="L1586"/>
      <c r="M1586"/>
    </row>
    <row r="1587" spans="6:13" x14ac:dyDescent="0.35">
      <c r="F1587"/>
      <c r="G1587"/>
      <c r="H1587"/>
      <c r="I1587"/>
      <c r="J1587"/>
      <c r="K1587"/>
      <c r="L1587"/>
      <c r="M1587"/>
    </row>
    <row r="1588" spans="6:13" x14ac:dyDescent="0.35">
      <c r="F1588"/>
      <c r="G1588"/>
      <c r="H1588"/>
      <c r="I1588"/>
      <c r="J1588"/>
      <c r="K1588"/>
      <c r="L1588"/>
      <c r="M1588"/>
    </row>
    <row r="1589" spans="6:13" x14ac:dyDescent="0.35">
      <c r="F1589"/>
      <c r="G1589"/>
      <c r="H1589"/>
      <c r="I1589"/>
      <c r="J1589"/>
      <c r="K1589"/>
      <c r="L1589"/>
      <c r="M1589"/>
    </row>
    <row r="1590" spans="6:13" x14ac:dyDescent="0.35">
      <c r="F1590"/>
      <c r="G1590"/>
      <c r="H1590"/>
      <c r="I1590"/>
      <c r="J1590"/>
      <c r="K1590"/>
      <c r="L1590"/>
      <c r="M1590"/>
    </row>
    <row r="1591" spans="6:13" x14ac:dyDescent="0.35">
      <c r="F1591"/>
      <c r="G1591"/>
      <c r="H1591"/>
      <c r="I1591"/>
      <c r="J1591"/>
      <c r="K1591"/>
      <c r="L1591"/>
      <c r="M1591"/>
    </row>
    <row r="1592" spans="6:13" x14ac:dyDescent="0.35">
      <c r="F1592"/>
      <c r="G1592"/>
      <c r="H1592"/>
      <c r="I1592"/>
      <c r="J1592"/>
      <c r="K1592"/>
      <c r="L1592"/>
      <c r="M1592"/>
    </row>
    <row r="1593" spans="6:13" x14ac:dyDescent="0.35">
      <c r="F1593"/>
      <c r="G1593"/>
      <c r="H1593"/>
      <c r="I1593"/>
      <c r="J1593"/>
      <c r="K1593"/>
      <c r="L1593"/>
      <c r="M1593"/>
    </row>
    <row r="1594" spans="6:13" x14ac:dyDescent="0.35">
      <c r="F1594"/>
      <c r="G1594"/>
      <c r="H1594"/>
      <c r="I1594"/>
      <c r="J1594"/>
      <c r="K1594"/>
      <c r="L1594"/>
      <c r="M1594"/>
    </row>
    <row r="1595" spans="6:13" x14ac:dyDescent="0.35">
      <c r="F1595"/>
      <c r="G1595"/>
      <c r="H1595"/>
      <c r="I1595"/>
      <c r="J1595"/>
      <c r="K1595"/>
      <c r="L1595"/>
      <c r="M1595"/>
    </row>
    <row r="1596" spans="6:13" x14ac:dyDescent="0.35">
      <c r="F1596"/>
      <c r="G1596"/>
      <c r="H1596"/>
      <c r="I1596"/>
      <c r="J1596"/>
      <c r="K1596"/>
      <c r="L1596"/>
      <c r="M1596"/>
    </row>
    <row r="1597" spans="6:13" x14ac:dyDescent="0.35">
      <c r="F1597"/>
      <c r="G1597"/>
      <c r="H1597"/>
      <c r="I1597"/>
      <c r="J1597"/>
      <c r="K1597"/>
      <c r="L1597"/>
      <c r="M1597"/>
    </row>
    <row r="1598" spans="6:13" x14ac:dyDescent="0.35">
      <c r="F1598"/>
      <c r="G1598"/>
      <c r="H1598"/>
      <c r="I1598"/>
      <c r="J1598"/>
      <c r="K1598"/>
      <c r="L1598"/>
      <c r="M1598"/>
    </row>
    <row r="1599" spans="6:13" x14ac:dyDescent="0.35">
      <c r="F1599"/>
      <c r="G1599"/>
      <c r="H1599"/>
      <c r="I1599"/>
      <c r="J1599"/>
      <c r="K1599"/>
      <c r="L1599"/>
      <c r="M1599"/>
    </row>
    <row r="1600" spans="6:13" x14ac:dyDescent="0.35">
      <c r="F1600"/>
      <c r="G1600"/>
      <c r="H1600"/>
      <c r="I1600"/>
      <c r="J1600"/>
      <c r="K1600"/>
      <c r="L1600"/>
      <c r="M1600"/>
    </row>
    <row r="1601" spans="6:13" x14ac:dyDescent="0.35">
      <c r="F1601"/>
      <c r="G1601"/>
      <c r="H1601"/>
      <c r="I1601"/>
      <c r="J1601"/>
      <c r="K1601"/>
      <c r="L1601"/>
      <c r="M1601"/>
    </row>
    <row r="1602" spans="6:13" x14ac:dyDescent="0.35">
      <c r="F1602"/>
      <c r="G1602"/>
      <c r="H1602"/>
      <c r="I1602"/>
      <c r="J1602"/>
      <c r="K1602"/>
      <c r="L1602"/>
      <c r="M1602"/>
    </row>
    <row r="1603" spans="6:13" x14ac:dyDescent="0.35">
      <c r="F1603"/>
      <c r="G1603"/>
      <c r="H1603"/>
      <c r="I1603"/>
      <c r="J1603"/>
      <c r="K1603"/>
      <c r="L1603"/>
      <c r="M1603"/>
    </row>
    <row r="1604" spans="6:13" x14ac:dyDescent="0.35">
      <c r="F1604"/>
      <c r="G1604"/>
      <c r="H1604"/>
      <c r="I1604"/>
      <c r="J1604"/>
      <c r="K1604"/>
      <c r="L1604"/>
      <c r="M1604"/>
    </row>
    <row r="1605" spans="6:13" x14ac:dyDescent="0.35">
      <c r="F1605"/>
      <c r="G1605"/>
      <c r="H1605"/>
      <c r="I1605"/>
      <c r="J1605"/>
      <c r="K1605"/>
      <c r="L1605"/>
      <c r="M1605"/>
    </row>
    <row r="1606" spans="6:13" x14ac:dyDescent="0.35">
      <c r="F1606"/>
      <c r="G1606"/>
      <c r="H1606"/>
      <c r="I1606"/>
      <c r="J1606"/>
      <c r="K1606"/>
      <c r="L1606"/>
      <c r="M1606"/>
    </row>
    <row r="1607" spans="6:13" x14ac:dyDescent="0.35">
      <c r="F1607"/>
      <c r="G1607"/>
      <c r="H1607"/>
      <c r="I1607"/>
      <c r="J1607"/>
      <c r="K1607"/>
      <c r="L1607"/>
      <c r="M1607"/>
    </row>
    <row r="1608" spans="6:13" x14ac:dyDescent="0.35">
      <c r="F1608"/>
      <c r="G1608"/>
      <c r="H1608"/>
      <c r="I1608"/>
      <c r="J1608"/>
      <c r="K1608"/>
      <c r="L1608"/>
      <c r="M1608"/>
    </row>
    <row r="1609" spans="6:13" x14ac:dyDescent="0.35">
      <c r="F1609"/>
      <c r="G1609"/>
      <c r="H1609"/>
      <c r="I1609"/>
      <c r="J1609"/>
      <c r="K1609"/>
      <c r="L1609"/>
      <c r="M1609"/>
    </row>
    <row r="1610" spans="6:13" x14ac:dyDescent="0.35">
      <c r="F1610"/>
      <c r="G1610"/>
      <c r="H1610"/>
      <c r="I1610"/>
      <c r="J1610"/>
      <c r="K1610"/>
      <c r="L1610"/>
      <c r="M1610"/>
    </row>
    <row r="1611" spans="6:13" x14ac:dyDescent="0.35">
      <c r="F1611"/>
      <c r="G1611"/>
      <c r="H1611"/>
      <c r="I1611"/>
      <c r="J1611"/>
      <c r="K1611"/>
      <c r="L1611"/>
      <c r="M1611"/>
    </row>
    <row r="1612" spans="6:13" x14ac:dyDescent="0.35">
      <c r="F1612"/>
      <c r="G1612"/>
      <c r="H1612"/>
      <c r="I1612"/>
      <c r="J1612"/>
      <c r="K1612"/>
      <c r="L1612"/>
      <c r="M1612"/>
    </row>
    <row r="1613" spans="6:13" x14ac:dyDescent="0.35">
      <c r="F1613"/>
      <c r="G1613"/>
      <c r="H1613"/>
      <c r="I1613"/>
      <c r="J1613"/>
      <c r="K1613"/>
      <c r="L1613"/>
      <c r="M1613"/>
    </row>
    <row r="1614" spans="6:13" x14ac:dyDescent="0.35">
      <c r="F1614"/>
      <c r="G1614"/>
      <c r="H1614"/>
      <c r="I1614"/>
      <c r="J1614"/>
      <c r="K1614"/>
      <c r="L1614"/>
      <c r="M1614"/>
    </row>
    <row r="1615" spans="6:13" x14ac:dyDescent="0.35">
      <c r="H1615" s="3"/>
    </row>
    <row r="1616" spans="6:13" x14ac:dyDescent="0.35">
      <c r="H1616" s="3"/>
    </row>
    <row r="1617" spans="8:8" x14ac:dyDescent="0.35">
      <c r="H1617" s="3"/>
    </row>
    <row r="1618" spans="8:8" x14ac:dyDescent="0.35">
      <c r="H1618" s="3"/>
    </row>
    <row r="1619" spans="8:8" x14ac:dyDescent="0.35">
      <c r="H1619" s="3"/>
    </row>
    <row r="1620" spans="8:8" x14ac:dyDescent="0.35">
      <c r="H1620" s="3"/>
    </row>
    <row r="1621" spans="8:8" x14ac:dyDescent="0.35">
      <c r="H1621" s="3"/>
    </row>
    <row r="1622" spans="8:8" x14ac:dyDescent="0.35">
      <c r="H1622" s="3"/>
    </row>
    <row r="1623" spans="8:8" x14ac:dyDescent="0.35">
      <c r="H1623" s="3"/>
    </row>
    <row r="1624" spans="8:8" x14ac:dyDescent="0.35">
      <c r="H1624" s="3"/>
    </row>
    <row r="1625" spans="8:8" x14ac:dyDescent="0.35">
      <c r="H1625" s="3"/>
    </row>
    <row r="1626" spans="8:8" x14ac:dyDescent="0.35">
      <c r="H1626" s="3"/>
    </row>
    <row r="1627" spans="8:8" x14ac:dyDescent="0.35">
      <c r="H1627" s="3"/>
    </row>
    <row r="1628" spans="8:8" x14ac:dyDescent="0.35">
      <c r="H1628" s="3"/>
    </row>
    <row r="1629" spans="8:8" x14ac:dyDescent="0.35">
      <c r="H1629" s="3"/>
    </row>
    <row r="1630" spans="8:8" x14ac:dyDescent="0.35">
      <c r="H1630" s="3"/>
    </row>
    <row r="1631" spans="8:8" x14ac:dyDescent="0.35">
      <c r="H1631" s="3"/>
    </row>
    <row r="1632" spans="8:8" x14ac:dyDescent="0.35">
      <c r="H1632" s="3"/>
    </row>
    <row r="1633" spans="8:8" x14ac:dyDescent="0.35">
      <c r="H1633" s="3"/>
    </row>
    <row r="1634" spans="8:8" x14ac:dyDescent="0.35">
      <c r="H1634" s="3"/>
    </row>
    <row r="1635" spans="8:8" x14ac:dyDescent="0.35">
      <c r="H1635" s="3"/>
    </row>
    <row r="1636" spans="8:8" x14ac:dyDescent="0.35">
      <c r="H1636" s="3"/>
    </row>
    <row r="1637" spans="8:8" x14ac:dyDescent="0.35">
      <c r="H1637" s="3"/>
    </row>
    <row r="1638" spans="8:8" x14ac:dyDescent="0.35">
      <c r="H1638" s="3"/>
    </row>
    <row r="1639" spans="8:8" x14ac:dyDescent="0.35">
      <c r="H1639" s="3"/>
    </row>
    <row r="1640" spans="8:8" x14ac:dyDescent="0.35">
      <c r="H1640" s="3"/>
    </row>
    <row r="1641" spans="8:8" x14ac:dyDescent="0.35">
      <c r="H1641" s="3"/>
    </row>
    <row r="1642" spans="8:8" x14ac:dyDescent="0.35">
      <c r="H1642" s="3"/>
    </row>
    <row r="1643" spans="8:8" x14ac:dyDescent="0.35">
      <c r="H1643" s="3"/>
    </row>
    <row r="1644" spans="8:8" x14ac:dyDescent="0.35">
      <c r="H1644" s="3"/>
    </row>
    <row r="1645" spans="8:8" x14ac:dyDescent="0.35">
      <c r="H1645" s="3"/>
    </row>
    <row r="1646" spans="8:8" x14ac:dyDescent="0.35">
      <c r="H1646" s="3"/>
    </row>
    <row r="1647" spans="8:8" x14ac:dyDescent="0.35">
      <c r="H1647" s="3"/>
    </row>
    <row r="1648" spans="8:8" x14ac:dyDescent="0.35">
      <c r="H1648" s="3"/>
    </row>
    <row r="1649" spans="8:8" x14ac:dyDescent="0.35">
      <c r="H1649" s="3"/>
    </row>
    <row r="1650" spans="8:8" x14ac:dyDescent="0.35">
      <c r="H1650" s="3"/>
    </row>
    <row r="1651" spans="8:8" x14ac:dyDescent="0.35">
      <c r="H1651" s="3"/>
    </row>
    <row r="1652" spans="8:8" x14ac:dyDescent="0.35">
      <c r="H1652" s="3"/>
    </row>
    <row r="1653" spans="8:8" x14ac:dyDescent="0.35">
      <c r="H1653" s="3"/>
    </row>
    <row r="1654" spans="8:8" x14ac:dyDescent="0.35">
      <c r="H1654" s="3"/>
    </row>
    <row r="1655" spans="8:8" x14ac:dyDescent="0.35">
      <c r="H1655" s="3"/>
    </row>
    <row r="1656" spans="8:8" x14ac:dyDescent="0.35">
      <c r="H1656" s="3"/>
    </row>
    <row r="1657" spans="8:8" x14ac:dyDescent="0.35">
      <c r="H1657" s="3"/>
    </row>
    <row r="1658" spans="8:8" x14ac:dyDescent="0.35">
      <c r="H1658" s="3"/>
    </row>
    <row r="1659" spans="8:8" x14ac:dyDescent="0.35">
      <c r="H1659" s="3"/>
    </row>
    <row r="1660" spans="8:8" x14ac:dyDescent="0.35">
      <c r="H1660" s="3"/>
    </row>
    <row r="1661" spans="8:8" x14ac:dyDescent="0.35">
      <c r="H1661" s="3"/>
    </row>
    <row r="1662" spans="8:8" x14ac:dyDescent="0.35">
      <c r="H1662" s="3"/>
    </row>
    <row r="1663" spans="8:8" x14ac:dyDescent="0.35">
      <c r="H1663" s="3"/>
    </row>
    <row r="1664" spans="8:8" x14ac:dyDescent="0.35">
      <c r="H1664" s="3"/>
    </row>
    <row r="1665" spans="8:8" x14ac:dyDescent="0.35">
      <c r="H1665" s="3"/>
    </row>
    <row r="1666" spans="8:8" x14ac:dyDescent="0.35">
      <c r="H1666" s="3"/>
    </row>
    <row r="1667" spans="8:8" x14ac:dyDescent="0.35">
      <c r="H1667" s="3"/>
    </row>
    <row r="1668" spans="8:8" x14ac:dyDescent="0.35">
      <c r="H1668" s="3"/>
    </row>
    <row r="1669" spans="8:8" x14ac:dyDescent="0.35">
      <c r="H1669" s="3"/>
    </row>
    <row r="1670" spans="8:8" x14ac:dyDescent="0.35">
      <c r="H1670" s="3"/>
    </row>
    <row r="1671" spans="8:8" x14ac:dyDescent="0.35">
      <c r="H1671" s="3"/>
    </row>
    <row r="1672" spans="8:8" x14ac:dyDescent="0.35">
      <c r="H1672" s="3"/>
    </row>
    <row r="1673" spans="8:8" x14ac:dyDescent="0.35">
      <c r="H1673" s="3"/>
    </row>
    <row r="1674" spans="8:8" x14ac:dyDescent="0.35">
      <c r="H1674" s="3"/>
    </row>
    <row r="1675" spans="8:8" x14ac:dyDescent="0.35">
      <c r="H1675" s="3"/>
    </row>
    <row r="1676" spans="8:8" x14ac:dyDescent="0.35">
      <c r="H1676" s="3"/>
    </row>
    <row r="1677" spans="8:8" x14ac:dyDescent="0.35">
      <c r="H1677" s="3"/>
    </row>
    <row r="1678" spans="8:8" x14ac:dyDescent="0.35">
      <c r="H1678" s="3"/>
    </row>
    <row r="1679" spans="8:8" x14ac:dyDescent="0.35">
      <c r="H1679" s="3"/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6:8" x14ac:dyDescent="0.35">
      <c r="H2561" s="3"/>
    </row>
    <row r="2562" spans="6:8" x14ac:dyDescent="0.35">
      <c r="H2562" s="3"/>
    </row>
    <row r="2563" spans="6:8" x14ac:dyDescent="0.35">
      <c r="H2563" s="3"/>
    </row>
    <row r="2564" spans="6:8" x14ac:dyDescent="0.35">
      <c r="H2564" s="3"/>
    </row>
    <row r="2565" spans="6:8" x14ac:dyDescent="0.35">
      <c r="H2565" s="3"/>
    </row>
    <row r="2566" spans="6:8" x14ac:dyDescent="0.35">
      <c r="H2566" s="3"/>
    </row>
    <row r="2567" spans="6:8" x14ac:dyDescent="0.35">
      <c r="H2567" s="3"/>
    </row>
    <row r="2568" spans="6:8" x14ac:dyDescent="0.35">
      <c r="H2568" s="3"/>
    </row>
    <row r="2569" spans="6:8" x14ac:dyDescent="0.35">
      <c r="H2569" s="3"/>
    </row>
    <row r="2570" spans="6:8" x14ac:dyDescent="0.35">
      <c r="H2570" s="3"/>
    </row>
    <row r="2571" spans="6:8" x14ac:dyDescent="0.35">
      <c r="H2571" s="3"/>
    </row>
    <row r="2572" spans="6:8" x14ac:dyDescent="0.35">
      <c r="H2572" s="3"/>
    </row>
    <row r="2573" spans="6:8" x14ac:dyDescent="0.35">
      <c r="H2573" s="3"/>
    </row>
    <row r="2574" spans="6:8" x14ac:dyDescent="0.35">
      <c r="H2574" s="3"/>
    </row>
    <row r="2575" spans="6:8" x14ac:dyDescent="0.35">
      <c r="H2575" s="3"/>
    </row>
    <row r="2576" spans="6:8" x14ac:dyDescent="0.35">
      <c r="F2576" s="3"/>
    </row>
    <row r="2577" spans="6:6" x14ac:dyDescent="0.35">
      <c r="F2577" s="3"/>
    </row>
    <row r="2578" spans="6:6" x14ac:dyDescent="0.35">
      <c r="F2578" s="3"/>
    </row>
    <row r="2579" spans="6:6" x14ac:dyDescent="0.35">
      <c r="F2579" s="3"/>
    </row>
    <row r="2580" spans="6:6" x14ac:dyDescent="0.35">
      <c r="F2580" s="3"/>
    </row>
    <row r="2581" spans="6:6" x14ac:dyDescent="0.35">
      <c r="F2581" s="3"/>
    </row>
    <row r="2582" spans="6:6" x14ac:dyDescent="0.35">
      <c r="F2582" s="3"/>
    </row>
    <row r="2583" spans="6:6" x14ac:dyDescent="0.35">
      <c r="F2583" s="3"/>
    </row>
    <row r="2584" spans="6:6" x14ac:dyDescent="0.35">
      <c r="F2584" s="3"/>
    </row>
    <row r="2585" spans="6:6" x14ac:dyDescent="0.35">
      <c r="F2585" s="3"/>
    </row>
    <row r="2586" spans="6:6" x14ac:dyDescent="0.35">
      <c r="F2586" s="3"/>
    </row>
    <row r="2587" spans="6:6" x14ac:dyDescent="0.35">
      <c r="F2587" s="3"/>
    </row>
    <row r="2588" spans="6:6" x14ac:dyDescent="0.35">
      <c r="F2588" s="3"/>
    </row>
    <row r="2589" spans="6:6" x14ac:dyDescent="0.35">
      <c r="F2589" s="3"/>
    </row>
    <row r="2590" spans="6:6" x14ac:dyDescent="0.35">
      <c r="F2590" s="3"/>
    </row>
    <row r="2591" spans="6:6" x14ac:dyDescent="0.35">
      <c r="F2591" s="3"/>
    </row>
    <row r="2592" spans="6:6" x14ac:dyDescent="0.35">
      <c r="F2592" s="3"/>
    </row>
    <row r="2593" spans="6:6" x14ac:dyDescent="0.35">
      <c r="F2593" s="3"/>
    </row>
    <row r="2594" spans="6:6" x14ac:dyDescent="0.35">
      <c r="F2594" s="3"/>
    </row>
    <row r="2595" spans="6:6" x14ac:dyDescent="0.35">
      <c r="F2595" s="3"/>
    </row>
    <row r="2596" spans="6:6" x14ac:dyDescent="0.35">
      <c r="F2596" s="3"/>
    </row>
    <row r="2597" spans="6:6" x14ac:dyDescent="0.35">
      <c r="F2597" s="3"/>
    </row>
    <row r="2598" spans="6:6" x14ac:dyDescent="0.35">
      <c r="F2598" s="3"/>
    </row>
    <row r="2599" spans="6:6" x14ac:dyDescent="0.35">
      <c r="F2599" s="3"/>
    </row>
    <row r="2600" spans="6:6" x14ac:dyDescent="0.35">
      <c r="F2600" s="3"/>
    </row>
    <row r="2601" spans="6:6" x14ac:dyDescent="0.35">
      <c r="F2601" s="3"/>
    </row>
    <row r="2602" spans="6:6" x14ac:dyDescent="0.35">
      <c r="F2602" s="3"/>
    </row>
    <row r="2603" spans="6:6" x14ac:dyDescent="0.35">
      <c r="F2603" s="3"/>
    </row>
    <row r="2604" spans="6:6" x14ac:dyDescent="0.35">
      <c r="F2604" s="3"/>
    </row>
    <row r="2605" spans="6:6" x14ac:dyDescent="0.35">
      <c r="F2605" s="3"/>
    </row>
    <row r="2606" spans="6:6" x14ac:dyDescent="0.35">
      <c r="F2606" s="3"/>
    </row>
    <row r="2607" spans="6:6" x14ac:dyDescent="0.35">
      <c r="F2607" s="3"/>
    </row>
    <row r="2608" spans="6:6" x14ac:dyDescent="0.35">
      <c r="F2608" s="3"/>
    </row>
    <row r="2609" spans="6:6" x14ac:dyDescent="0.35">
      <c r="F2609" s="3"/>
    </row>
    <row r="2610" spans="6:6" x14ac:dyDescent="0.35">
      <c r="F2610" s="3"/>
    </row>
    <row r="2611" spans="6:6" x14ac:dyDescent="0.35">
      <c r="F2611" s="3"/>
    </row>
    <row r="2612" spans="6:6" x14ac:dyDescent="0.35">
      <c r="F2612" s="3"/>
    </row>
    <row r="2613" spans="6:6" x14ac:dyDescent="0.35">
      <c r="F2613" s="3"/>
    </row>
    <row r="2614" spans="6:6" x14ac:dyDescent="0.35">
      <c r="F2614" s="3"/>
    </row>
    <row r="2615" spans="6:6" x14ac:dyDescent="0.35">
      <c r="F2615" s="3"/>
    </row>
    <row r="2616" spans="6:6" x14ac:dyDescent="0.35">
      <c r="F2616" s="3"/>
    </row>
    <row r="2617" spans="6:6" x14ac:dyDescent="0.35">
      <c r="F2617" s="3"/>
    </row>
    <row r="2618" spans="6:6" x14ac:dyDescent="0.35">
      <c r="F2618" s="3"/>
    </row>
    <row r="2619" spans="6:6" x14ac:dyDescent="0.35">
      <c r="F2619" s="3"/>
    </row>
    <row r="2620" spans="6:6" x14ac:dyDescent="0.35">
      <c r="F2620" s="3"/>
    </row>
    <row r="2621" spans="6:6" x14ac:dyDescent="0.35">
      <c r="F2621" s="3"/>
    </row>
    <row r="2622" spans="6:6" x14ac:dyDescent="0.35">
      <c r="F2622" s="3"/>
    </row>
    <row r="2623" spans="6:6" x14ac:dyDescent="0.35">
      <c r="F2623" s="3"/>
    </row>
    <row r="2624" spans="6:6" x14ac:dyDescent="0.35">
      <c r="F2624" s="3"/>
    </row>
    <row r="2625" spans="6:6" x14ac:dyDescent="0.35">
      <c r="F2625" s="3"/>
    </row>
    <row r="2626" spans="6:6" x14ac:dyDescent="0.35">
      <c r="F2626" s="3"/>
    </row>
    <row r="2627" spans="6:6" x14ac:dyDescent="0.35">
      <c r="F2627" s="3"/>
    </row>
    <row r="2628" spans="6:6" x14ac:dyDescent="0.35">
      <c r="F2628" s="3"/>
    </row>
    <row r="2629" spans="6:6" x14ac:dyDescent="0.35">
      <c r="F2629" s="3"/>
    </row>
    <row r="2630" spans="6:6" x14ac:dyDescent="0.35">
      <c r="F2630" s="3"/>
    </row>
    <row r="2631" spans="6:6" x14ac:dyDescent="0.35">
      <c r="F2631" s="3"/>
    </row>
    <row r="2632" spans="6:6" x14ac:dyDescent="0.35">
      <c r="F2632" s="3"/>
    </row>
    <row r="2633" spans="6:6" x14ac:dyDescent="0.35">
      <c r="F2633" s="3"/>
    </row>
    <row r="2634" spans="6:6" x14ac:dyDescent="0.35">
      <c r="F2634" s="3"/>
    </row>
    <row r="2635" spans="6:6" x14ac:dyDescent="0.35">
      <c r="F2635" s="3"/>
    </row>
    <row r="2636" spans="6:6" x14ac:dyDescent="0.35">
      <c r="F2636" s="3"/>
    </row>
    <row r="2637" spans="6:6" x14ac:dyDescent="0.35">
      <c r="F2637" s="3"/>
    </row>
    <row r="2638" spans="6:6" x14ac:dyDescent="0.35">
      <c r="F2638" s="3"/>
    </row>
    <row r="2639" spans="6:6" x14ac:dyDescent="0.35">
      <c r="F2639" s="3"/>
    </row>
    <row r="2640" spans="6:6" x14ac:dyDescent="0.35">
      <c r="F2640" s="3"/>
    </row>
    <row r="2641" spans="6:6" x14ac:dyDescent="0.35">
      <c r="F2641" s="3"/>
    </row>
    <row r="2642" spans="6:6" x14ac:dyDescent="0.35">
      <c r="F2642" s="3"/>
    </row>
    <row r="2643" spans="6:6" x14ac:dyDescent="0.35">
      <c r="F2643" s="3"/>
    </row>
    <row r="2644" spans="6:6" x14ac:dyDescent="0.35">
      <c r="F2644" s="3"/>
    </row>
    <row r="2645" spans="6:6" x14ac:dyDescent="0.35">
      <c r="F2645" s="3"/>
    </row>
    <row r="2646" spans="6:6" x14ac:dyDescent="0.35">
      <c r="F2646" s="3"/>
    </row>
    <row r="2647" spans="6:6" x14ac:dyDescent="0.35">
      <c r="F2647" s="3"/>
    </row>
    <row r="2648" spans="6:6" x14ac:dyDescent="0.35">
      <c r="F2648" s="3"/>
    </row>
    <row r="2649" spans="6:6" x14ac:dyDescent="0.35">
      <c r="F2649" s="3"/>
    </row>
    <row r="2650" spans="6:6" x14ac:dyDescent="0.35">
      <c r="F2650" s="3"/>
    </row>
    <row r="2651" spans="6:6" x14ac:dyDescent="0.35">
      <c r="F2651" s="3"/>
    </row>
    <row r="2652" spans="6:6" x14ac:dyDescent="0.35">
      <c r="F2652" s="3"/>
    </row>
    <row r="2653" spans="6:6" x14ac:dyDescent="0.35">
      <c r="F2653" s="3"/>
    </row>
    <row r="2654" spans="6:6" x14ac:dyDescent="0.35">
      <c r="F2654" s="3"/>
    </row>
    <row r="2655" spans="6:6" x14ac:dyDescent="0.35">
      <c r="F2655" s="3"/>
    </row>
    <row r="2656" spans="6:6" x14ac:dyDescent="0.35">
      <c r="F2656" s="3"/>
    </row>
    <row r="2657" spans="6:6" x14ac:dyDescent="0.35">
      <c r="F2657" s="3"/>
    </row>
    <row r="2658" spans="6:6" x14ac:dyDescent="0.35">
      <c r="F2658" s="3"/>
    </row>
    <row r="2659" spans="6:6" x14ac:dyDescent="0.35">
      <c r="F2659" s="3"/>
    </row>
    <row r="2660" spans="6:6" x14ac:dyDescent="0.35">
      <c r="F2660" s="3"/>
    </row>
    <row r="2661" spans="6:6" x14ac:dyDescent="0.35">
      <c r="F2661" s="3"/>
    </row>
    <row r="2662" spans="6:6" x14ac:dyDescent="0.35">
      <c r="F2662" s="3"/>
    </row>
    <row r="2663" spans="6:6" x14ac:dyDescent="0.35">
      <c r="F2663" s="3"/>
    </row>
    <row r="2664" spans="6:6" x14ac:dyDescent="0.35">
      <c r="F2664" s="3"/>
    </row>
    <row r="2665" spans="6:6" x14ac:dyDescent="0.35">
      <c r="F2665" s="3"/>
    </row>
    <row r="2666" spans="6:6" x14ac:dyDescent="0.35">
      <c r="F2666" s="3"/>
    </row>
    <row r="2667" spans="6:6" x14ac:dyDescent="0.35">
      <c r="F2667" s="3"/>
    </row>
    <row r="2668" spans="6:6" x14ac:dyDescent="0.35">
      <c r="F2668" s="3"/>
    </row>
    <row r="2669" spans="6:6" x14ac:dyDescent="0.35">
      <c r="F2669" s="3"/>
    </row>
    <row r="2670" spans="6:6" x14ac:dyDescent="0.35">
      <c r="F2670" s="3"/>
    </row>
    <row r="2671" spans="6:6" x14ac:dyDescent="0.35">
      <c r="F2671" s="3"/>
    </row>
    <row r="2672" spans="6:6" x14ac:dyDescent="0.35">
      <c r="F2672" s="3"/>
    </row>
    <row r="2673" spans="6:6" x14ac:dyDescent="0.35">
      <c r="F2673" s="3"/>
    </row>
    <row r="2674" spans="6:6" x14ac:dyDescent="0.35">
      <c r="F2674" s="3"/>
    </row>
    <row r="2675" spans="6:6" x14ac:dyDescent="0.35">
      <c r="F2675" s="3"/>
    </row>
    <row r="2676" spans="6:6" x14ac:dyDescent="0.35">
      <c r="F2676" s="3"/>
    </row>
    <row r="2677" spans="6:6" x14ac:dyDescent="0.35">
      <c r="F2677" s="3"/>
    </row>
    <row r="2678" spans="6:6" x14ac:dyDescent="0.35">
      <c r="F2678" s="3"/>
    </row>
    <row r="2679" spans="6:6" x14ac:dyDescent="0.35">
      <c r="F2679" s="3"/>
    </row>
    <row r="2680" spans="6:6" x14ac:dyDescent="0.35">
      <c r="F2680" s="3"/>
    </row>
    <row r="2681" spans="6:6" x14ac:dyDescent="0.35">
      <c r="F2681" s="3"/>
    </row>
    <row r="2682" spans="6:6" x14ac:dyDescent="0.35">
      <c r="F2682" s="3"/>
    </row>
    <row r="2683" spans="6:6" x14ac:dyDescent="0.35">
      <c r="F2683" s="3"/>
    </row>
    <row r="2684" spans="6:6" x14ac:dyDescent="0.35">
      <c r="F2684" s="3"/>
    </row>
    <row r="2685" spans="6:6" x14ac:dyDescent="0.35">
      <c r="F2685" s="3"/>
    </row>
    <row r="2686" spans="6:6" x14ac:dyDescent="0.35">
      <c r="F2686" s="3"/>
    </row>
    <row r="2687" spans="6:6" x14ac:dyDescent="0.35">
      <c r="F2687" s="3"/>
    </row>
    <row r="2688" spans="6:6" x14ac:dyDescent="0.35">
      <c r="F2688" s="3"/>
    </row>
    <row r="2689" spans="6:6" x14ac:dyDescent="0.35">
      <c r="F2689" s="3"/>
    </row>
    <row r="2690" spans="6:6" x14ac:dyDescent="0.35">
      <c r="F2690" s="3"/>
    </row>
    <row r="2691" spans="6:6" x14ac:dyDescent="0.35">
      <c r="F2691" s="3"/>
    </row>
    <row r="2692" spans="6:6" x14ac:dyDescent="0.35">
      <c r="F2692" s="3"/>
    </row>
    <row r="2693" spans="6:6" x14ac:dyDescent="0.35">
      <c r="F2693" s="3"/>
    </row>
    <row r="2694" spans="6:6" x14ac:dyDescent="0.35">
      <c r="F2694" s="3"/>
    </row>
    <row r="2695" spans="6:6" x14ac:dyDescent="0.35">
      <c r="F2695" s="3"/>
    </row>
    <row r="2696" spans="6:6" x14ac:dyDescent="0.35">
      <c r="F2696" s="3"/>
    </row>
    <row r="2697" spans="6:6" x14ac:dyDescent="0.35">
      <c r="F2697" s="3"/>
    </row>
    <row r="2698" spans="6:6" x14ac:dyDescent="0.35">
      <c r="F2698" s="3"/>
    </row>
    <row r="2699" spans="6:6" x14ac:dyDescent="0.35">
      <c r="F2699" s="3"/>
    </row>
    <row r="2700" spans="6:6" x14ac:dyDescent="0.35">
      <c r="F2700" s="3"/>
    </row>
    <row r="2701" spans="6:6" x14ac:dyDescent="0.35">
      <c r="F2701" s="3"/>
    </row>
    <row r="2702" spans="6:6" x14ac:dyDescent="0.35">
      <c r="F2702" s="3"/>
    </row>
    <row r="2703" spans="6:6" x14ac:dyDescent="0.35">
      <c r="F2703" s="3"/>
    </row>
    <row r="2704" spans="6:6" x14ac:dyDescent="0.35">
      <c r="F2704" s="3"/>
    </row>
    <row r="2705" spans="6:6" x14ac:dyDescent="0.35">
      <c r="F2705" s="3"/>
    </row>
    <row r="2706" spans="6:6" x14ac:dyDescent="0.35">
      <c r="F2706" s="3"/>
    </row>
    <row r="2707" spans="6:6" x14ac:dyDescent="0.35">
      <c r="F2707" s="3"/>
    </row>
    <row r="2708" spans="6:6" x14ac:dyDescent="0.35">
      <c r="F2708" s="3"/>
    </row>
    <row r="2709" spans="6:6" x14ac:dyDescent="0.35">
      <c r="F2709" s="3"/>
    </row>
    <row r="2710" spans="6:6" x14ac:dyDescent="0.35">
      <c r="F2710" s="3"/>
    </row>
    <row r="2711" spans="6:6" x14ac:dyDescent="0.35">
      <c r="F2711" s="3"/>
    </row>
    <row r="2712" spans="6:6" x14ac:dyDescent="0.35">
      <c r="F2712" s="3"/>
    </row>
    <row r="2713" spans="6:6" x14ac:dyDescent="0.35">
      <c r="F2713" s="3"/>
    </row>
    <row r="2714" spans="6:6" x14ac:dyDescent="0.35">
      <c r="F2714" s="3"/>
    </row>
    <row r="2715" spans="6:6" x14ac:dyDescent="0.35">
      <c r="F2715" s="3"/>
    </row>
    <row r="2716" spans="6:6" x14ac:dyDescent="0.35">
      <c r="F2716" s="3"/>
    </row>
    <row r="2717" spans="6:6" x14ac:dyDescent="0.35">
      <c r="F2717" s="3"/>
    </row>
    <row r="2718" spans="6:6" x14ac:dyDescent="0.35">
      <c r="F2718" s="3"/>
    </row>
    <row r="2719" spans="6:6" x14ac:dyDescent="0.35">
      <c r="F2719" s="3"/>
    </row>
    <row r="2720" spans="6:6" x14ac:dyDescent="0.35">
      <c r="F2720" s="3"/>
    </row>
    <row r="2721" spans="6:6" x14ac:dyDescent="0.35">
      <c r="F2721" s="3"/>
    </row>
    <row r="2722" spans="6:6" x14ac:dyDescent="0.35">
      <c r="F2722" s="3"/>
    </row>
    <row r="2723" spans="6:6" x14ac:dyDescent="0.35">
      <c r="F2723" s="3"/>
    </row>
    <row r="2724" spans="6:6" x14ac:dyDescent="0.35">
      <c r="F2724" s="3"/>
    </row>
    <row r="2725" spans="6:6" x14ac:dyDescent="0.35">
      <c r="F2725" s="3"/>
    </row>
    <row r="2726" spans="6:6" x14ac:dyDescent="0.35">
      <c r="F2726" s="3"/>
    </row>
    <row r="2727" spans="6:6" x14ac:dyDescent="0.35">
      <c r="F2727" s="3"/>
    </row>
    <row r="2728" spans="6:6" x14ac:dyDescent="0.35">
      <c r="F2728" s="3"/>
    </row>
    <row r="2729" spans="6:6" x14ac:dyDescent="0.35">
      <c r="F2729" s="3"/>
    </row>
    <row r="2730" spans="6:6" x14ac:dyDescent="0.35">
      <c r="F2730" s="3"/>
    </row>
    <row r="2731" spans="6:6" x14ac:dyDescent="0.35">
      <c r="F2731" s="3"/>
    </row>
    <row r="2732" spans="6:6" x14ac:dyDescent="0.35">
      <c r="F2732" s="3"/>
    </row>
    <row r="2733" spans="6:6" x14ac:dyDescent="0.35">
      <c r="F2733" s="3"/>
    </row>
    <row r="2734" spans="6:6" x14ac:dyDescent="0.35">
      <c r="F2734" s="3"/>
    </row>
    <row r="2735" spans="6:6" x14ac:dyDescent="0.35">
      <c r="F2735" s="3"/>
    </row>
    <row r="2736" spans="6:6" x14ac:dyDescent="0.35">
      <c r="F2736" s="3"/>
    </row>
    <row r="2737" spans="6:6" x14ac:dyDescent="0.35">
      <c r="F2737" s="3"/>
    </row>
    <row r="2738" spans="6:6" x14ac:dyDescent="0.35">
      <c r="F2738" s="3"/>
    </row>
    <row r="2739" spans="6:6" x14ac:dyDescent="0.35">
      <c r="F2739" s="3"/>
    </row>
    <row r="2740" spans="6:6" x14ac:dyDescent="0.35">
      <c r="F2740" s="3"/>
    </row>
    <row r="2741" spans="6:6" x14ac:dyDescent="0.35">
      <c r="F2741" s="3"/>
    </row>
    <row r="2742" spans="6:6" x14ac:dyDescent="0.35">
      <c r="F2742" s="3"/>
    </row>
    <row r="2743" spans="6:6" x14ac:dyDescent="0.35">
      <c r="F2743" s="3"/>
    </row>
    <row r="2744" spans="6:6" x14ac:dyDescent="0.35">
      <c r="F2744" s="3"/>
    </row>
    <row r="2745" spans="6:6" x14ac:dyDescent="0.35">
      <c r="F2745" s="3"/>
    </row>
    <row r="2746" spans="6:6" x14ac:dyDescent="0.35">
      <c r="F2746" s="3"/>
    </row>
    <row r="2747" spans="6:6" x14ac:dyDescent="0.35">
      <c r="F2747" s="3"/>
    </row>
    <row r="2748" spans="6:6" x14ac:dyDescent="0.35">
      <c r="F2748" s="3"/>
    </row>
    <row r="2749" spans="6:6" x14ac:dyDescent="0.35">
      <c r="F2749" s="3"/>
    </row>
    <row r="2750" spans="6:6" x14ac:dyDescent="0.35">
      <c r="F2750" s="3"/>
    </row>
    <row r="2751" spans="6:6" x14ac:dyDescent="0.35">
      <c r="F2751" s="3"/>
    </row>
    <row r="2752" spans="6:6" x14ac:dyDescent="0.35">
      <c r="F2752" s="3"/>
    </row>
    <row r="2753" spans="6:6" x14ac:dyDescent="0.35">
      <c r="F2753" s="3"/>
    </row>
    <row r="2754" spans="6:6" x14ac:dyDescent="0.35">
      <c r="F2754" s="3"/>
    </row>
    <row r="2755" spans="6:6" x14ac:dyDescent="0.35">
      <c r="F2755" s="3"/>
    </row>
    <row r="2756" spans="6:6" x14ac:dyDescent="0.35">
      <c r="F2756" s="3"/>
    </row>
    <row r="2757" spans="6:6" x14ac:dyDescent="0.35">
      <c r="F2757" s="3"/>
    </row>
    <row r="2758" spans="6:6" x14ac:dyDescent="0.35">
      <c r="F2758" s="3"/>
    </row>
    <row r="2759" spans="6:6" x14ac:dyDescent="0.35">
      <c r="F2759" s="3"/>
    </row>
    <row r="2760" spans="6:6" x14ac:dyDescent="0.35">
      <c r="F2760" s="3"/>
    </row>
    <row r="2761" spans="6:6" x14ac:dyDescent="0.35">
      <c r="F2761" s="3"/>
    </row>
    <row r="2762" spans="6:6" x14ac:dyDescent="0.35">
      <c r="F2762" s="3"/>
    </row>
    <row r="2763" spans="6:6" x14ac:dyDescent="0.35">
      <c r="F2763" s="3"/>
    </row>
    <row r="2764" spans="6:6" x14ac:dyDescent="0.35">
      <c r="F2764" s="3"/>
    </row>
    <row r="2765" spans="6:6" x14ac:dyDescent="0.35">
      <c r="F2765" s="3"/>
    </row>
    <row r="2766" spans="6:6" x14ac:dyDescent="0.35">
      <c r="F2766" s="3"/>
    </row>
    <row r="2767" spans="6:6" x14ac:dyDescent="0.35">
      <c r="F2767" s="3"/>
    </row>
    <row r="2768" spans="6:6" x14ac:dyDescent="0.35">
      <c r="F2768" s="3"/>
    </row>
    <row r="2769" spans="6:6" x14ac:dyDescent="0.35">
      <c r="F2769" s="3"/>
    </row>
    <row r="2770" spans="6:6" x14ac:dyDescent="0.35">
      <c r="F2770" s="3"/>
    </row>
    <row r="2771" spans="6:6" x14ac:dyDescent="0.35">
      <c r="F2771" s="3"/>
    </row>
    <row r="2772" spans="6:6" x14ac:dyDescent="0.35">
      <c r="F2772" s="3"/>
    </row>
    <row r="2773" spans="6:6" x14ac:dyDescent="0.35">
      <c r="F2773" s="3"/>
    </row>
    <row r="2774" spans="6:6" x14ac:dyDescent="0.35">
      <c r="F2774" s="3"/>
    </row>
    <row r="2775" spans="6:6" x14ac:dyDescent="0.35">
      <c r="F2775" s="3"/>
    </row>
    <row r="2776" spans="6:6" x14ac:dyDescent="0.35">
      <c r="F2776" s="3"/>
    </row>
    <row r="2777" spans="6:6" x14ac:dyDescent="0.35">
      <c r="F2777" s="3"/>
    </row>
    <row r="2778" spans="6:6" x14ac:dyDescent="0.35">
      <c r="F2778" s="3"/>
    </row>
    <row r="2779" spans="6:6" x14ac:dyDescent="0.35">
      <c r="F2779" s="3"/>
    </row>
    <row r="2780" spans="6:6" x14ac:dyDescent="0.35">
      <c r="F2780" s="3"/>
    </row>
    <row r="2781" spans="6:6" x14ac:dyDescent="0.35">
      <c r="F2781" s="3"/>
    </row>
    <row r="2782" spans="6:6" x14ac:dyDescent="0.35">
      <c r="F2782" s="3"/>
    </row>
    <row r="2783" spans="6:6" x14ac:dyDescent="0.35">
      <c r="F2783" s="3"/>
    </row>
    <row r="2784" spans="6:6" x14ac:dyDescent="0.35">
      <c r="F2784" s="3"/>
    </row>
    <row r="2785" spans="6:6" x14ac:dyDescent="0.35">
      <c r="F2785" s="3"/>
    </row>
    <row r="2786" spans="6:6" x14ac:dyDescent="0.35">
      <c r="F2786" s="3"/>
    </row>
    <row r="2787" spans="6:6" x14ac:dyDescent="0.35">
      <c r="F2787" s="3"/>
    </row>
    <row r="2788" spans="6:6" x14ac:dyDescent="0.35">
      <c r="F2788" s="3"/>
    </row>
    <row r="2789" spans="6:6" x14ac:dyDescent="0.35">
      <c r="F2789" s="3"/>
    </row>
    <row r="2790" spans="6:6" x14ac:dyDescent="0.35">
      <c r="F2790" s="3"/>
    </row>
    <row r="2791" spans="6:6" x14ac:dyDescent="0.35">
      <c r="F2791" s="3"/>
    </row>
    <row r="2792" spans="6:6" x14ac:dyDescent="0.35">
      <c r="F2792" s="3"/>
    </row>
    <row r="2793" spans="6:6" x14ac:dyDescent="0.35">
      <c r="F2793" s="3"/>
    </row>
    <row r="2794" spans="6:6" x14ac:dyDescent="0.35">
      <c r="F2794" s="3"/>
    </row>
    <row r="2795" spans="6:6" x14ac:dyDescent="0.35">
      <c r="F2795" s="3"/>
    </row>
    <row r="2796" spans="6:6" x14ac:dyDescent="0.35">
      <c r="F2796" s="3"/>
    </row>
    <row r="2797" spans="6:6" x14ac:dyDescent="0.35">
      <c r="F2797" s="3"/>
    </row>
    <row r="2798" spans="6:6" x14ac:dyDescent="0.35">
      <c r="F2798" s="3"/>
    </row>
    <row r="2799" spans="6:6" x14ac:dyDescent="0.35">
      <c r="F2799" s="3"/>
    </row>
    <row r="2800" spans="6:6" x14ac:dyDescent="0.35">
      <c r="F2800" s="3"/>
    </row>
    <row r="2801" spans="6:6" x14ac:dyDescent="0.35">
      <c r="F2801" s="3"/>
    </row>
    <row r="2802" spans="6:6" x14ac:dyDescent="0.35">
      <c r="F2802" s="3"/>
    </row>
    <row r="2803" spans="6:6" x14ac:dyDescent="0.35">
      <c r="F2803" s="3"/>
    </row>
    <row r="2804" spans="6:6" x14ac:dyDescent="0.35">
      <c r="F2804" s="3"/>
    </row>
    <row r="2805" spans="6:6" x14ac:dyDescent="0.35">
      <c r="F2805" s="3"/>
    </row>
    <row r="2806" spans="6:6" x14ac:dyDescent="0.35">
      <c r="F2806" s="3"/>
    </row>
    <row r="2807" spans="6:6" x14ac:dyDescent="0.35">
      <c r="F2807" s="3"/>
    </row>
    <row r="2808" spans="6:6" x14ac:dyDescent="0.35">
      <c r="F2808" s="3"/>
    </row>
    <row r="2809" spans="6:6" x14ac:dyDescent="0.35">
      <c r="F2809" s="3"/>
    </row>
    <row r="2810" spans="6:6" x14ac:dyDescent="0.35">
      <c r="F2810" s="3"/>
    </row>
    <row r="2811" spans="6:6" x14ac:dyDescent="0.35">
      <c r="F2811" s="3"/>
    </row>
    <row r="2812" spans="6:6" x14ac:dyDescent="0.35">
      <c r="F2812" s="3"/>
    </row>
    <row r="2813" spans="6:6" x14ac:dyDescent="0.35">
      <c r="F2813" s="3"/>
    </row>
    <row r="2814" spans="6:6" x14ac:dyDescent="0.35">
      <c r="F2814" s="3"/>
    </row>
    <row r="2815" spans="6:6" x14ac:dyDescent="0.35">
      <c r="F2815" s="3"/>
    </row>
    <row r="2816" spans="6:6" x14ac:dyDescent="0.35">
      <c r="F2816" s="3"/>
    </row>
    <row r="2817" spans="6:6" x14ac:dyDescent="0.35">
      <c r="F2817" s="3"/>
    </row>
    <row r="2818" spans="6:6" x14ac:dyDescent="0.35">
      <c r="F2818" s="3"/>
    </row>
    <row r="2819" spans="6:6" x14ac:dyDescent="0.35">
      <c r="F2819" s="3"/>
    </row>
    <row r="2820" spans="6:6" x14ac:dyDescent="0.35">
      <c r="F2820" s="3"/>
    </row>
    <row r="2821" spans="6:6" x14ac:dyDescent="0.35">
      <c r="F2821" s="3"/>
    </row>
    <row r="2822" spans="6:6" x14ac:dyDescent="0.35">
      <c r="F2822" s="3"/>
    </row>
    <row r="2823" spans="6:6" x14ac:dyDescent="0.35">
      <c r="F2823" s="3"/>
    </row>
    <row r="2824" spans="6:6" x14ac:dyDescent="0.35">
      <c r="F2824" s="3"/>
    </row>
    <row r="2825" spans="6:6" x14ac:dyDescent="0.35">
      <c r="F2825" s="3"/>
    </row>
    <row r="2826" spans="6:6" x14ac:dyDescent="0.35">
      <c r="F2826" s="3"/>
    </row>
    <row r="2827" spans="6:6" x14ac:dyDescent="0.35">
      <c r="F2827" s="3"/>
    </row>
    <row r="2828" spans="6:6" x14ac:dyDescent="0.35">
      <c r="F2828" s="3"/>
    </row>
    <row r="2829" spans="6:6" x14ac:dyDescent="0.35">
      <c r="F2829" s="3"/>
    </row>
    <row r="2830" spans="6:6" x14ac:dyDescent="0.35">
      <c r="F2830" s="3"/>
    </row>
    <row r="2831" spans="6:6" x14ac:dyDescent="0.35">
      <c r="F2831" s="3"/>
    </row>
    <row r="2832" spans="6:6" x14ac:dyDescent="0.35">
      <c r="F2832" s="3"/>
    </row>
    <row r="2833" spans="6:6" x14ac:dyDescent="0.35">
      <c r="F2833" s="3"/>
    </row>
    <row r="2834" spans="6:6" x14ac:dyDescent="0.35">
      <c r="F2834" s="3"/>
    </row>
    <row r="2835" spans="6:6" x14ac:dyDescent="0.35">
      <c r="F2835" s="3"/>
    </row>
    <row r="2836" spans="6:6" x14ac:dyDescent="0.35">
      <c r="F2836" s="3"/>
    </row>
    <row r="2837" spans="6:6" x14ac:dyDescent="0.35">
      <c r="F2837" s="3"/>
    </row>
    <row r="2838" spans="6:6" x14ac:dyDescent="0.35">
      <c r="F2838" s="3"/>
    </row>
    <row r="2839" spans="6:6" x14ac:dyDescent="0.35">
      <c r="F2839" s="3"/>
    </row>
    <row r="2840" spans="6:6" x14ac:dyDescent="0.35">
      <c r="F2840" s="3"/>
    </row>
    <row r="2841" spans="6:6" x14ac:dyDescent="0.35">
      <c r="F2841" s="3"/>
    </row>
    <row r="2842" spans="6:6" x14ac:dyDescent="0.35">
      <c r="F2842" s="3"/>
    </row>
    <row r="2843" spans="6:6" x14ac:dyDescent="0.35">
      <c r="F2843" s="3"/>
    </row>
    <row r="2844" spans="6:6" x14ac:dyDescent="0.35">
      <c r="F2844" s="3"/>
    </row>
    <row r="2845" spans="6:6" x14ac:dyDescent="0.35">
      <c r="F2845" s="3"/>
    </row>
    <row r="2846" spans="6:6" x14ac:dyDescent="0.35">
      <c r="F2846" s="3"/>
    </row>
    <row r="2847" spans="6:6" x14ac:dyDescent="0.35">
      <c r="F2847" s="3"/>
    </row>
    <row r="2848" spans="6:6" x14ac:dyDescent="0.35">
      <c r="F2848" s="3"/>
    </row>
    <row r="2849" spans="6:6" x14ac:dyDescent="0.35">
      <c r="F2849" s="3"/>
    </row>
    <row r="2850" spans="6:6" x14ac:dyDescent="0.35">
      <c r="F2850" s="3"/>
    </row>
    <row r="2851" spans="6:6" x14ac:dyDescent="0.35">
      <c r="F2851" s="3"/>
    </row>
    <row r="2852" spans="6:6" x14ac:dyDescent="0.35">
      <c r="F2852" s="3"/>
    </row>
    <row r="2853" spans="6:6" x14ac:dyDescent="0.35">
      <c r="F2853" s="3"/>
    </row>
    <row r="2854" spans="6:6" x14ac:dyDescent="0.35">
      <c r="F2854" s="3"/>
    </row>
    <row r="2855" spans="6:6" x14ac:dyDescent="0.35">
      <c r="F2855" s="3"/>
    </row>
    <row r="2856" spans="6:6" x14ac:dyDescent="0.35">
      <c r="F2856" s="3"/>
    </row>
    <row r="2857" spans="6:6" x14ac:dyDescent="0.35">
      <c r="F2857" s="3"/>
    </row>
    <row r="2858" spans="6:6" x14ac:dyDescent="0.35">
      <c r="F2858" s="3"/>
    </row>
    <row r="2859" spans="6:6" x14ac:dyDescent="0.35">
      <c r="F2859" s="3"/>
    </row>
    <row r="2860" spans="6:6" x14ac:dyDescent="0.35">
      <c r="F2860" s="3"/>
    </row>
    <row r="2861" spans="6:6" x14ac:dyDescent="0.35">
      <c r="F2861" s="3"/>
    </row>
    <row r="2862" spans="6:6" x14ac:dyDescent="0.35">
      <c r="F2862" s="3"/>
    </row>
    <row r="2863" spans="6:6" x14ac:dyDescent="0.35">
      <c r="F2863" s="3"/>
    </row>
    <row r="2864" spans="6:6" x14ac:dyDescent="0.35">
      <c r="F2864" s="3"/>
    </row>
    <row r="2865" spans="6:6" x14ac:dyDescent="0.35">
      <c r="F2865" s="3"/>
    </row>
    <row r="2866" spans="6:6" x14ac:dyDescent="0.35">
      <c r="F2866" s="3"/>
    </row>
    <row r="2867" spans="6:6" x14ac:dyDescent="0.35">
      <c r="F2867" s="3"/>
    </row>
    <row r="2868" spans="6:6" x14ac:dyDescent="0.35">
      <c r="F2868" s="3"/>
    </row>
    <row r="2869" spans="6:6" x14ac:dyDescent="0.35">
      <c r="F2869" s="3"/>
    </row>
    <row r="2870" spans="6:6" x14ac:dyDescent="0.35">
      <c r="F2870" s="3"/>
    </row>
    <row r="2871" spans="6:6" x14ac:dyDescent="0.35">
      <c r="F2871" s="3"/>
    </row>
    <row r="2872" spans="6:6" x14ac:dyDescent="0.35">
      <c r="F2872" s="3"/>
    </row>
    <row r="2873" spans="6:6" x14ac:dyDescent="0.35">
      <c r="F2873" s="3"/>
    </row>
    <row r="2874" spans="6:6" x14ac:dyDescent="0.35">
      <c r="F2874" s="3"/>
    </row>
    <row r="2875" spans="6:6" x14ac:dyDescent="0.35">
      <c r="F2875" s="3"/>
    </row>
    <row r="2876" spans="6:6" x14ac:dyDescent="0.35">
      <c r="F2876" s="3"/>
    </row>
    <row r="2877" spans="6:6" x14ac:dyDescent="0.35">
      <c r="F2877" s="3"/>
    </row>
    <row r="2878" spans="6:6" x14ac:dyDescent="0.35">
      <c r="F2878" s="3"/>
    </row>
    <row r="2879" spans="6:6" x14ac:dyDescent="0.35">
      <c r="F2879" s="3"/>
    </row>
    <row r="2880" spans="6:6" x14ac:dyDescent="0.35">
      <c r="F2880" s="3"/>
    </row>
    <row r="2881" spans="6:6" x14ac:dyDescent="0.35">
      <c r="F2881" s="3"/>
    </row>
    <row r="2882" spans="6:6" x14ac:dyDescent="0.35">
      <c r="F2882" s="3"/>
    </row>
    <row r="2883" spans="6:6" x14ac:dyDescent="0.35">
      <c r="F2883" s="3"/>
    </row>
    <row r="2884" spans="6:6" x14ac:dyDescent="0.35">
      <c r="F2884" s="3"/>
    </row>
    <row r="2885" spans="6:6" x14ac:dyDescent="0.35">
      <c r="F2885" s="3"/>
    </row>
    <row r="2886" spans="6:6" x14ac:dyDescent="0.35">
      <c r="F2886" s="3"/>
    </row>
    <row r="2887" spans="6:6" x14ac:dyDescent="0.35">
      <c r="F2887" s="3"/>
    </row>
    <row r="2888" spans="6:6" x14ac:dyDescent="0.35">
      <c r="F2888" s="3"/>
    </row>
    <row r="2889" spans="6:6" x14ac:dyDescent="0.35">
      <c r="F2889" s="3"/>
    </row>
    <row r="2890" spans="6:6" x14ac:dyDescent="0.35">
      <c r="F2890" s="3"/>
    </row>
    <row r="2891" spans="6:6" x14ac:dyDescent="0.35">
      <c r="F2891" s="3"/>
    </row>
    <row r="2892" spans="6:6" x14ac:dyDescent="0.35">
      <c r="F2892" s="3"/>
    </row>
    <row r="2893" spans="6:6" x14ac:dyDescent="0.35">
      <c r="F2893" s="3"/>
    </row>
    <row r="2894" spans="6:6" x14ac:dyDescent="0.35">
      <c r="F2894" s="3"/>
    </row>
    <row r="2895" spans="6:6" x14ac:dyDescent="0.35">
      <c r="F2895" s="3"/>
    </row>
    <row r="2896" spans="6:6" x14ac:dyDescent="0.35">
      <c r="F2896" s="3"/>
    </row>
    <row r="2897" spans="6:6" x14ac:dyDescent="0.35">
      <c r="F2897" s="3"/>
    </row>
    <row r="2898" spans="6:6" x14ac:dyDescent="0.35">
      <c r="F2898" s="3"/>
    </row>
    <row r="2899" spans="6:6" x14ac:dyDescent="0.35">
      <c r="F2899" s="3"/>
    </row>
    <row r="2900" spans="6:6" x14ac:dyDescent="0.35">
      <c r="F2900" s="3"/>
    </row>
    <row r="2901" spans="6:6" x14ac:dyDescent="0.35">
      <c r="F2901" s="3"/>
    </row>
    <row r="2902" spans="6:6" x14ac:dyDescent="0.35">
      <c r="F2902" s="3"/>
    </row>
    <row r="2903" spans="6:6" x14ac:dyDescent="0.35">
      <c r="F2903" s="3"/>
    </row>
    <row r="2904" spans="6:6" x14ac:dyDescent="0.35">
      <c r="F2904" s="3"/>
    </row>
    <row r="2905" spans="6:6" x14ac:dyDescent="0.35">
      <c r="F2905" s="3"/>
    </row>
    <row r="2906" spans="6:6" x14ac:dyDescent="0.35">
      <c r="F2906" s="3"/>
    </row>
    <row r="2907" spans="6:6" x14ac:dyDescent="0.35">
      <c r="F2907" s="3"/>
    </row>
    <row r="2908" spans="6:6" x14ac:dyDescent="0.35">
      <c r="F2908" s="3"/>
    </row>
    <row r="2909" spans="6:6" x14ac:dyDescent="0.35">
      <c r="F2909" s="3"/>
    </row>
    <row r="2910" spans="6:6" x14ac:dyDescent="0.35">
      <c r="F2910" s="3"/>
    </row>
    <row r="2911" spans="6:6" x14ac:dyDescent="0.35">
      <c r="F2911" s="3"/>
    </row>
    <row r="2912" spans="6:6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7"/>
  <sheetViews>
    <sheetView workbookViewId="0">
      <selection activeCell="J4" sqref="J4:J9"/>
    </sheetView>
  </sheetViews>
  <sheetFormatPr defaultRowHeight="14.5" x14ac:dyDescent="0.35"/>
  <cols>
    <col min="1" max="1" width="11.81640625" style="1" bestFit="1" customWidth="1"/>
    <col min="2" max="2" width="5.453125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0" style="22" bestFit="1" customWidth="1"/>
    <col min="7" max="7" width="13.54296875" bestFit="1" customWidth="1"/>
    <col min="8" max="8" width="10.81640625" bestFit="1" customWidth="1"/>
    <col min="9" max="9" width="9.1796875" style="22"/>
    <col min="10" max="10" width="13.54296875" bestFit="1" customWidth="1"/>
    <col min="11" max="11" width="10.81640625" bestFit="1" customWidth="1"/>
    <col min="12" max="12" width="9.1796875" style="22"/>
    <col min="14" max="16" width="7.81640625" bestFit="1" customWidth="1"/>
    <col min="17" max="17" width="7.54296875" bestFit="1" customWidth="1"/>
    <col min="18" max="19" width="8.1796875" bestFit="1" customWidth="1"/>
  </cols>
  <sheetData>
    <row r="1" spans="1:19" x14ac:dyDescent="0.35">
      <c r="A1" s="11"/>
      <c r="C1" s="1" t="s">
        <v>19</v>
      </c>
      <c r="G1" t="s">
        <v>20</v>
      </c>
      <c r="J1" t="s">
        <v>21</v>
      </c>
      <c r="N1" s="11" t="s">
        <v>22</v>
      </c>
      <c r="O1" s="11" t="s">
        <v>23</v>
      </c>
      <c r="P1" s="11" t="s">
        <v>24</v>
      </c>
      <c r="Q1" s="11" t="s">
        <v>25</v>
      </c>
      <c r="R1" s="11" t="s">
        <v>26</v>
      </c>
      <c r="S1" s="11" t="s">
        <v>27</v>
      </c>
    </row>
    <row r="2" spans="1:19" x14ac:dyDescent="0.35">
      <c r="A2" s="11" t="s">
        <v>10</v>
      </c>
      <c r="C2" s="13"/>
      <c r="D2" s="13" t="s">
        <v>15</v>
      </c>
      <c r="E2" s="13"/>
      <c r="G2" s="13" t="s">
        <v>15</v>
      </c>
      <c r="H2" s="13"/>
      <c r="J2" s="13" t="s">
        <v>15</v>
      </c>
      <c r="K2" s="13"/>
      <c r="N2" s="11" t="s">
        <v>17</v>
      </c>
      <c r="O2" s="11" t="s">
        <v>17</v>
      </c>
      <c r="P2" s="11" t="s">
        <v>17</v>
      </c>
      <c r="Q2" s="11" t="s">
        <v>18</v>
      </c>
      <c r="R2" s="11" t="s">
        <v>18</v>
      </c>
      <c r="S2" s="11" t="s">
        <v>18</v>
      </c>
    </row>
    <row r="3" spans="1:19" x14ac:dyDescent="0.35">
      <c r="A3" s="11" t="s">
        <v>9</v>
      </c>
      <c r="C3" s="15" t="s">
        <v>1</v>
      </c>
      <c r="D3" s="15" t="s">
        <v>2</v>
      </c>
      <c r="E3" s="15" t="s">
        <v>3</v>
      </c>
      <c r="F3" s="23" t="s">
        <v>28</v>
      </c>
      <c r="G3" s="15" t="s">
        <v>29</v>
      </c>
      <c r="H3" s="15" t="s">
        <v>3</v>
      </c>
      <c r="I3" s="23" t="s">
        <v>28</v>
      </c>
      <c r="J3" s="15" t="s">
        <v>30</v>
      </c>
      <c r="K3" s="15" t="s">
        <v>3</v>
      </c>
      <c r="L3" s="23" t="s">
        <v>28</v>
      </c>
      <c r="N3" s="6">
        <f>+MAX(D:D)*60/5</f>
        <v>18.992999999999999</v>
      </c>
      <c r="O3" s="6">
        <f>+MAX(G:G)*60/10</f>
        <v>18.1005</v>
      </c>
      <c r="P3" s="6">
        <f>+MAX(J:J)*60/15</f>
        <v>13.057</v>
      </c>
      <c r="Q3" s="12">
        <f>+MAX(E:E)*3600</f>
        <v>556.96105667320683</v>
      </c>
      <c r="R3" s="12">
        <f>+MAX(H:H)*3600</f>
        <v>373.63173202303619</v>
      </c>
      <c r="S3" s="12">
        <f>+MAX(K:K)*3600</f>
        <v>303.9078765458583</v>
      </c>
    </row>
    <row r="4" spans="1:19" x14ac:dyDescent="0.35">
      <c r="A4" s="8">
        <v>0.79100000000000015</v>
      </c>
      <c r="C4" s="7">
        <v>0</v>
      </c>
      <c r="D4" s="16">
        <v>0.79100000000000015</v>
      </c>
      <c r="E4" s="16">
        <v>0</v>
      </c>
      <c r="F4" s="22" t="s">
        <v>9</v>
      </c>
      <c r="G4">
        <f>+D4+D5</f>
        <v>1.3842500000000002</v>
      </c>
      <c r="H4" s="24">
        <f>+AVERAGE(E4:E5)</f>
        <v>0</v>
      </c>
      <c r="I4" s="22" t="s">
        <v>9</v>
      </c>
      <c r="J4">
        <f>+D4+D5+D6</f>
        <v>1.7300000000000002</v>
      </c>
      <c r="K4" s="24">
        <f>+AVERAGE(E4:E6)</f>
        <v>2.3327058359884961E-4</v>
      </c>
      <c r="L4" s="22" t="s">
        <v>9</v>
      </c>
    </row>
    <row r="5" spans="1:19" x14ac:dyDescent="0.35">
      <c r="A5" s="8">
        <v>1.3842500000000002</v>
      </c>
      <c r="C5" s="7">
        <f>+C4+0.0833333333333333</f>
        <v>8.3333333333333301E-2</v>
      </c>
      <c r="D5" s="16">
        <v>0.59324999999999994</v>
      </c>
      <c r="E5" s="16">
        <v>0</v>
      </c>
      <c r="F5" s="25">
        <f>+Foglio1!X8</f>
        <v>0</v>
      </c>
      <c r="I5" s="22">
        <f>+SUM(G:G)</f>
        <v>20.615999999999996</v>
      </c>
      <c r="L5" s="22">
        <f>+SUM(J:J)</f>
        <v>20.616000000000003</v>
      </c>
    </row>
    <row r="6" spans="1:19" x14ac:dyDescent="0.35">
      <c r="A6" s="8">
        <v>1.7300000000000002</v>
      </c>
      <c r="C6" s="7">
        <f t="shared" ref="C6:C69" si="0">+C5+0.0833333333333333</f>
        <v>0.1666666666666666</v>
      </c>
      <c r="D6" s="16">
        <v>0.34575000000000006</v>
      </c>
      <c r="E6" s="16">
        <v>6.9981175079654879E-4</v>
      </c>
      <c r="G6">
        <f>+D6+D7</f>
        <v>0.59325000000000006</v>
      </c>
      <c r="H6" s="24">
        <f>+AVERAGE(E6:E7)</f>
        <v>1.6979724080369032E-3</v>
      </c>
    </row>
    <row r="7" spans="1:19" x14ac:dyDescent="0.35">
      <c r="A7" s="8">
        <v>1.9775000000000003</v>
      </c>
      <c r="C7" s="7">
        <f t="shared" si="0"/>
        <v>0.24999999999999989</v>
      </c>
      <c r="D7" s="16">
        <v>0.24750000000000003</v>
      </c>
      <c r="E7" s="16">
        <v>2.6961330652772574E-3</v>
      </c>
      <c r="J7">
        <f>+D7+D8+D9</f>
        <v>3.2642500000000001</v>
      </c>
      <c r="K7" s="24">
        <f>+AVERAGE(E7:E9)</f>
        <v>1.1350168125196498E-3</v>
      </c>
    </row>
    <row r="8" spans="1:19" x14ac:dyDescent="0.35">
      <c r="A8" s="8">
        <v>3.5602499999999999</v>
      </c>
      <c r="C8" s="7">
        <f t="shared" si="0"/>
        <v>0.3333333333333332</v>
      </c>
      <c r="D8" s="16">
        <v>1.5827499999999999</v>
      </c>
      <c r="E8" s="16">
        <v>2.8243929184305103E-4</v>
      </c>
      <c r="F8" s="22" t="s">
        <v>31</v>
      </c>
      <c r="G8">
        <f>+D8+D9</f>
        <v>3.01675</v>
      </c>
      <c r="H8" s="24">
        <f>+AVERAGE(E8:E9)</f>
        <v>3.5445868614084584E-4</v>
      </c>
    </row>
    <row r="9" spans="1:19" x14ac:dyDescent="0.35">
      <c r="A9" s="8">
        <v>4.9942500000000001</v>
      </c>
      <c r="C9" s="7">
        <f t="shared" si="0"/>
        <v>0.41666666666666652</v>
      </c>
      <c r="D9" s="16">
        <v>1.4340000000000002</v>
      </c>
      <c r="E9" s="16">
        <v>4.264780804386406E-4</v>
      </c>
      <c r="F9" s="22" t="s">
        <v>9</v>
      </c>
    </row>
    <row r="10" spans="1:19" x14ac:dyDescent="0.35">
      <c r="A10" s="8">
        <v>5.7355</v>
      </c>
      <c r="C10" s="7">
        <f t="shared" si="0"/>
        <v>0.49999999999999983</v>
      </c>
      <c r="D10" s="16">
        <v>0.74125000000000008</v>
      </c>
      <c r="E10" s="30">
        <v>0.15471140463144634</v>
      </c>
      <c r="F10" s="25">
        <f>+Foglio1!Z15</f>
        <v>0</v>
      </c>
      <c r="G10">
        <f>+D10+D11</f>
        <v>1.3345</v>
      </c>
      <c r="H10" s="31">
        <f>+AVERAGE(E10:E11)</f>
        <v>0.10378659222862116</v>
      </c>
      <c r="J10">
        <f>+D10+D11+D12</f>
        <v>2.0267499999999998</v>
      </c>
      <c r="K10" s="31">
        <f>+AVERAGE(E10:E12)</f>
        <v>7.9362000666027319E-2</v>
      </c>
    </row>
    <row r="11" spans="1:19" x14ac:dyDescent="0.35">
      <c r="A11" s="8">
        <v>6.3287500000000003</v>
      </c>
      <c r="C11" s="7">
        <f t="shared" si="0"/>
        <v>0.58333333333333315</v>
      </c>
      <c r="D11" s="16">
        <v>0.59324999999999994</v>
      </c>
      <c r="E11" s="16">
        <v>5.2861779825795985E-2</v>
      </c>
    </row>
    <row r="12" spans="1:19" x14ac:dyDescent="0.35">
      <c r="A12" s="8">
        <v>7.0210000000000008</v>
      </c>
      <c r="C12" s="7">
        <f t="shared" si="0"/>
        <v>0.66666666666666641</v>
      </c>
      <c r="D12" s="16">
        <v>0.69225000000000003</v>
      </c>
      <c r="E12" s="16">
        <v>3.0512817540839614E-2</v>
      </c>
      <c r="G12">
        <f>+D12+D13</f>
        <v>1.2854999999999999</v>
      </c>
      <c r="H12" s="24">
        <f>+AVERAGE(E12:E13)</f>
        <v>2.7800762681300214E-2</v>
      </c>
    </row>
    <row r="13" spans="1:19" x14ac:dyDescent="0.35">
      <c r="A13" s="8">
        <v>7.6142500000000011</v>
      </c>
      <c r="C13" s="7">
        <f t="shared" si="0"/>
        <v>0.74999999999999967</v>
      </c>
      <c r="D13" s="16">
        <v>0.59324999999999994</v>
      </c>
      <c r="E13" s="16">
        <v>2.5088707821760814E-2</v>
      </c>
      <c r="F13" s="22" t="s">
        <v>32</v>
      </c>
      <c r="J13">
        <f>+D13+D14+D15</f>
        <v>1.4337499999999999</v>
      </c>
      <c r="K13" s="24">
        <f>+AVERAGE(E13:E15)</f>
        <v>2.660564479165765E-2</v>
      </c>
    </row>
    <row r="14" spans="1:19" x14ac:dyDescent="0.35">
      <c r="A14" s="8">
        <v>7.9107500000000011</v>
      </c>
      <c r="C14" s="7">
        <f t="shared" si="0"/>
        <v>0.83333333333333293</v>
      </c>
      <c r="D14" s="16">
        <v>0.29649999999999999</v>
      </c>
      <c r="E14" s="16">
        <v>3.8862356567091853E-2</v>
      </c>
      <c r="F14" s="22" t="s">
        <v>9</v>
      </c>
      <c r="G14">
        <f>+D14+D15</f>
        <v>0.84050000000000002</v>
      </c>
      <c r="H14" s="24">
        <f>+AVERAGE(E14:E15)</f>
        <v>2.736411327660606E-2</v>
      </c>
    </row>
    <row r="15" spans="1:19" x14ac:dyDescent="0.35">
      <c r="A15" s="8">
        <v>8.4547500000000007</v>
      </c>
      <c r="C15" s="7">
        <f t="shared" si="0"/>
        <v>0.91666666666666619</v>
      </c>
      <c r="D15" s="16">
        <v>0.54400000000000004</v>
      </c>
      <c r="E15" s="16">
        <v>1.5865869986120266E-2</v>
      </c>
      <c r="F15" s="25">
        <f>+F5-F10</f>
        <v>0</v>
      </c>
    </row>
    <row r="16" spans="1:19" x14ac:dyDescent="0.35">
      <c r="A16" s="8">
        <v>8.6524999999999999</v>
      </c>
      <c r="C16" s="7">
        <f t="shared" si="0"/>
        <v>0.99999999999999944</v>
      </c>
      <c r="D16" s="16">
        <v>0.19775000000000004</v>
      </c>
      <c r="E16" s="16">
        <v>5.4392158103980549E-3</v>
      </c>
      <c r="G16">
        <f>+D16+D17</f>
        <v>0.24700000000000005</v>
      </c>
      <c r="H16" s="24">
        <f>+AVERAGE(E16:E17)</f>
        <v>6.0597692341699504E-3</v>
      </c>
      <c r="J16">
        <f>+D16+D17+D18</f>
        <v>0.29625000000000007</v>
      </c>
      <c r="K16" s="24">
        <f>+AVERAGE(E16:E18)</f>
        <v>4.2401851600204566E-3</v>
      </c>
    </row>
    <row r="17" spans="1:11" x14ac:dyDescent="0.35">
      <c r="A17" s="8">
        <v>8.7017500000000005</v>
      </c>
      <c r="C17" s="7">
        <f t="shared" si="0"/>
        <v>1.0833333333333328</v>
      </c>
      <c r="D17" s="16">
        <v>4.9250000000000002E-2</v>
      </c>
      <c r="E17" s="16">
        <v>6.6803226579418458E-3</v>
      </c>
    </row>
    <row r="18" spans="1:11" x14ac:dyDescent="0.35">
      <c r="A18" s="8">
        <v>8.7510000000000012</v>
      </c>
      <c r="C18" s="7">
        <f t="shared" si="0"/>
        <v>1.1666666666666661</v>
      </c>
      <c r="D18" s="16">
        <v>4.9250000000000002E-2</v>
      </c>
      <c r="E18" s="16">
        <v>6.0101701172146887E-4</v>
      </c>
      <c r="G18">
        <f>+D18+D19</f>
        <v>9.9000000000000005E-2</v>
      </c>
      <c r="H18" s="24">
        <f>+AVERAGE(E18:E19)</f>
        <v>3.0050850586073444E-4</v>
      </c>
    </row>
    <row r="19" spans="1:11" x14ac:dyDescent="0.35">
      <c r="A19" s="8">
        <v>8.8007500000000007</v>
      </c>
      <c r="C19" s="7">
        <f t="shared" si="0"/>
        <v>1.2499999999999993</v>
      </c>
      <c r="D19" s="16">
        <v>4.9750000000000003E-2</v>
      </c>
      <c r="E19" s="16">
        <v>0</v>
      </c>
      <c r="J19">
        <f>+D19+D20+D21</f>
        <v>0.34625</v>
      </c>
      <c r="K19" s="24">
        <f>+AVERAGE(E19:E21)</f>
        <v>0</v>
      </c>
    </row>
    <row r="20" spans="1:11" x14ac:dyDescent="0.35">
      <c r="A20" s="8">
        <v>8.8007500000000007</v>
      </c>
      <c r="C20" s="7">
        <f t="shared" si="0"/>
        <v>1.3333333333333326</v>
      </c>
      <c r="D20" s="16">
        <v>0</v>
      </c>
      <c r="E20" s="16">
        <v>0</v>
      </c>
      <c r="G20">
        <f>+D20+D21</f>
        <v>0.29649999999999999</v>
      </c>
      <c r="H20" s="24">
        <f>+AVERAGE(E20:E21)</f>
        <v>0</v>
      </c>
    </row>
    <row r="21" spans="1:11" x14ac:dyDescent="0.35">
      <c r="A21" s="8">
        <v>9.0972500000000007</v>
      </c>
      <c r="C21" s="7">
        <f t="shared" si="0"/>
        <v>1.4166666666666659</v>
      </c>
      <c r="D21" s="16">
        <v>0.29649999999999999</v>
      </c>
      <c r="E21" s="16">
        <v>0</v>
      </c>
    </row>
    <row r="22" spans="1:11" x14ac:dyDescent="0.35">
      <c r="A22" s="8">
        <v>9.3940000000000001</v>
      </c>
      <c r="C22" s="7">
        <f t="shared" si="0"/>
        <v>1.4999999999999991</v>
      </c>
      <c r="D22" s="16">
        <v>0.29674999999999996</v>
      </c>
      <c r="E22" s="16">
        <v>0</v>
      </c>
      <c r="G22">
        <f>+D22+D23</f>
        <v>0.69225000000000003</v>
      </c>
      <c r="H22" s="24">
        <f>+AVERAGE(E22:E23)</f>
        <v>0</v>
      </c>
      <c r="J22">
        <f>+D22+D23+D24</f>
        <v>0.89000000000000012</v>
      </c>
      <c r="K22" s="24">
        <f>+AVERAGE(E22:E24)</f>
        <v>5.6190743266701837E-5</v>
      </c>
    </row>
    <row r="23" spans="1:11" x14ac:dyDescent="0.35">
      <c r="A23" s="8">
        <v>9.7895000000000003</v>
      </c>
      <c r="C23" s="7">
        <f t="shared" si="0"/>
        <v>1.5833333333333324</v>
      </c>
      <c r="D23" s="16">
        <v>0.39550000000000007</v>
      </c>
      <c r="E23" s="16">
        <v>0</v>
      </c>
    </row>
    <row r="24" spans="1:11" x14ac:dyDescent="0.35">
      <c r="A24" s="8">
        <v>9.9872499999999995</v>
      </c>
      <c r="C24" s="7">
        <f t="shared" si="0"/>
        <v>1.6666666666666656</v>
      </c>
      <c r="D24" s="16">
        <v>0.19775000000000004</v>
      </c>
      <c r="E24" s="16">
        <v>1.6857222980010551E-4</v>
      </c>
      <c r="G24">
        <f>+D24+D25</f>
        <v>0.44475000000000003</v>
      </c>
      <c r="H24" s="24">
        <f>+AVERAGE(E24:E25)</f>
        <v>4.8745193910494731E-4</v>
      </c>
    </row>
    <row r="25" spans="1:11" x14ac:dyDescent="0.35">
      <c r="A25" s="8">
        <v>10.234249999999999</v>
      </c>
      <c r="C25" s="7">
        <f t="shared" si="0"/>
        <v>1.7499999999999989</v>
      </c>
      <c r="D25" s="16">
        <v>0.247</v>
      </c>
      <c r="E25" s="16">
        <v>8.0633164840978916E-4</v>
      </c>
      <c r="J25">
        <f>+D25+D26+D27</f>
        <v>0.39550000000000002</v>
      </c>
      <c r="K25" s="24">
        <f>+AVERAGE(E25:E27)</f>
        <v>9.2400070158523524E-4</v>
      </c>
    </row>
    <row r="26" spans="1:11" x14ac:dyDescent="0.35">
      <c r="A26" s="8">
        <v>10.333</v>
      </c>
      <c r="C26" s="7">
        <f t="shared" si="0"/>
        <v>1.8333333333333321</v>
      </c>
      <c r="D26" s="16">
        <v>9.8750000000000004E-2</v>
      </c>
      <c r="E26" s="16">
        <v>1.4557536766436391E-3</v>
      </c>
      <c r="G26">
        <f>+D26+D27</f>
        <v>0.14850000000000002</v>
      </c>
      <c r="H26" s="24">
        <f>+AVERAGE(E26:E27)</f>
        <v>9.8283522817295822E-4</v>
      </c>
    </row>
    <row r="27" spans="1:11" x14ac:dyDescent="0.35">
      <c r="A27" s="8">
        <v>10.38275</v>
      </c>
      <c r="C27" s="7">
        <f t="shared" si="0"/>
        <v>1.9166666666666654</v>
      </c>
      <c r="D27" s="16">
        <v>4.9750000000000003E-2</v>
      </c>
      <c r="E27" s="16">
        <v>5.0991677970227748E-4</v>
      </c>
    </row>
    <row r="28" spans="1:11" x14ac:dyDescent="0.35">
      <c r="A28" s="8">
        <v>10.67925</v>
      </c>
      <c r="C28" s="7">
        <f t="shared" si="0"/>
        <v>1.9999999999999987</v>
      </c>
      <c r="D28" s="16">
        <v>0.29649999999999999</v>
      </c>
      <c r="E28" s="16">
        <v>0</v>
      </c>
      <c r="G28">
        <f>+D28+D29</f>
        <v>1.68075</v>
      </c>
      <c r="H28" s="24">
        <f>+AVERAGE(E28:E29)</f>
        <v>0</v>
      </c>
      <c r="J28">
        <f>+D28+D29+D30</f>
        <v>2.9165000000000001</v>
      </c>
      <c r="K28" s="24">
        <f>+AVERAGE(E28:E30)</f>
        <v>5.1203210686804942E-3</v>
      </c>
    </row>
    <row r="29" spans="1:11" x14ac:dyDescent="0.35">
      <c r="A29" s="8">
        <v>12.063499999999999</v>
      </c>
      <c r="C29" s="7">
        <f t="shared" si="0"/>
        <v>2.0833333333333321</v>
      </c>
      <c r="D29" s="16">
        <v>1.38425</v>
      </c>
      <c r="E29" s="16">
        <v>0</v>
      </c>
    </row>
    <row r="30" spans="1:11" x14ac:dyDescent="0.35">
      <c r="A30" s="8">
        <v>13.299249999999999</v>
      </c>
      <c r="C30" s="7">
        <f t="shared" si="0"/>
        <v>2.1666666666666656</v>
      </c>
      <c r="D30" s="16">
        <v>1.2357499999999999</v>
      </c>
      <c r="E30" s="16">
        <v>1.5360963206041483E-2</v>
      </c>
      <c r="G30">
        <f>+D30+D31</f>
        <v>1.8289999999999997</v>
      </c>
      <c r="H30" s="24">
        <f>+AVERAGE(E30:E31)</f>
        <v>7.5529770952797864E-2</v>
      </c>
    </row>
    <row r="31" spans="1:11" x14ac:dyDescent="0.35">
      <c r="A31" s="8">
        <v>13.892499999999998</v>
      </c>
      <c r="C31" s="7">
        <f t="shared" si="0"/>
        <v>2.2499999999999991</v>
      </c>
      <c r="D31" s="16">
        <v>0.59324999999999994</v>
      </c>
      <c r="E31" s="16">
        <v>0.13569857869955423</v>
      </c>
      <c r="J31">
        <f>+D31+D32+D33</f>
        <v>1.1865000000000001</v>
      </c>
      <c r="K31" s="24">
        <f>+AVERAGE(E31:E33)</f>
        <v>8.4418854596071749E-2</v>
      </c>
    </row>
    <row r="32" spans="1:11" x14ac:dyDescent="0.35">
      <c r="A32" s="8">
        <v>14.090249999999997</v>
      </c>
      <c r="C32" s="7">
        <f t="shared" si="0"/>
        <v>2.3333333333333326</v>
      </c>
      <c r="D32" s="16">
        <v>0.19775000000000004</v>
      </c>
      <c r="E32" s="16">
        <v>9.3740375474239079E-2</v>
      </c>
      <c r="G32">
        <f>+D32+D33</f>
        <v>0.59325000000000006</v>
      </c>
      <c r="H32" s="24">
        <f>+AVERAGE(E32:E33)</f>
        <v>5.8778992544330506E-2</v>
      </c>
    </row>
    <row r="33" spans="1:11" x14ac:dyDescent="0.35">
      <c r="A33" s="8">
        <v>14.485749999999998</v>
      </c>
      <c r="C33" s="7">
        <f t="shared" si="0"/>
        <v>2.4166666666666661</v>
      </c>
      <c r="D33" s="16">
        <v>0.39550000000000007</v>
      </c>
      <c r="E33" s="16">
        <v>2.381760961442193E-2</v>
      </c>
    </row>
    <row r="34" spans="1:11" x14ac:dyDescent="0.35">
      <c r="A34" s="8">
        <v>15.078999999999997</v>
      </c>
      <c r="C34" s="7">
        <f t="shared" si="0"/>
        <v>2.4999999999999996</v>
      </c>
      <c r="D34" s="16">
        <v>0.59324999999999994</v>
      </c>
      <c r="E34" s="16">
        <v>3.8218064761480737E-3</v>
      </c>
      <c r="G34">
        <f>+D34+D35</f>
        <v>1.1864999999999999</v>
      </c>
      <c r="H34" s="24">
        <f>+AVERAGE(E34:E35)</f>
        <v>9.0990353428496516E-3</v>
      </c>
      <c r="J34">
        <f>+D34+D35+D36</f>
        <v>1.7797499999999999</v>
      </c>
      <c r="K34" s="24">
        <f>+AVERAGE(E34:E36)</f>
        <v>1.5537684601847374E-2</v>
      </c>
    </row>
    <row r="35" spans="1:11" x14ac:dyDescent="0.35">
      <c r="A35" s="8">
        <v>15.672249999999996</v>
      </c>
      <c r="C35" s="7">
        <f t="shared" si="0"/>
        <v>2.583333333333333</v>
      </c>
      <c r="D35" s="16">
        <v>0.59324999999999994</v>
      </c>
      <c r="E35" s="16">
        <v>1.437626420955123E-2</v>
      </c>
    </row>
    <row r="36" spans="1:11" x14ac:dyDescent="0.35">
      <c r="A36" s="8">
        <v>16.265499999999996</v>
      </c>
      <c r="C36" s="7">
        <f t="shared" si="0"/>
        <v>2.6666666666666665</v>
      </c>
      <c r="D36" s="16">
        <v>0.59324999999999994</v>
      </c>
      <c r="E36" s="16">
        <v>2.8414983119842821E-2</v>
      </c>
      <c r="G36">
        <f>+D36+D37</f>
        <v>1.1864999999999999</v>
      </c>
      <c r="H36" s="24">
        <f>+AVERAGE(E36:E37)</f>
        <v>3.2448754562307426E-2</v>
      </c>
    </row>
    <row r="37" spans="1:11" x14ac:dyDescent="0.35">
      <c r="A37" s="8">
        <v>16.858749999999997</v>
      </c>
      <c r="C37" s="7">
        <f t="shared" si="0"/>
        <v>2.75</v>
      </c>
      <c r="D37" s="16">
        <v>0.59324999999999994</v>
      </c>
      <c r="E37" s="16">
        <v>3.6482526004772031E-2</v>
      </c>
      <c r="J37">
        <f>+D37+D38+D39</f>
        <v>1.5819999999999999</v>
      </c>
      <c r="K37" s="24">
        <f>+AVERAGE(E37:E39)</f>
        <v>3.756023683223899E-2</v>
      </c>
    </row>
    <row r="38" spans="1:11" x14ac:dyDescent="0.35">
      <c r="A38" s="8">
        <v>17.402749999999997</v>
      </c>
      <c r="C38" s="7">
        <f t="shared" si="0"/>
        <v>2.8333333333333335</v>
      </c>
      <c r="D38" s="16">
        <v>0.54400000000000004</v>
      </c>
      <c r="E38" s="16">
        <v>4.0491798755710823E-2</v>
      </c>
      <c r="G38">
        <f>+D38+D39</f>
        <v>0.98875000000000002</v>
      </c>
      <c r="H38" s="24">
        <f>+AVERAGE(E38:E39)</f>
        <v>3.8099092245972466E-2</v>
      </c>
    </row>
    <row r="39" spans="1:11" x14ac:dyDescent="0.35">
      <c r="A39" s="8">
        <v>17.847499999999997</v>
      </c>
      <c r="C39" s="7">
        <f t="shared" si="0"/>
        <v>2.916666666666667</v>
      </c>
      <c r="D39" s="16">
        <v>0.44474999999999998</v>
      </c>
      <c r="E39" s="16">
        <v>3.5706385736234102E-2</v>
      </c>
    </row>
    <row r="40" spans="1:11" x14ac:dyDescent="0.35">
      <c r="A40" s="8">
        <v>18.045249999999996</v>
      </c>
      <c r="C40" s="7">
        <f t="shared" si="0"/>
        <v>3.0000000000000004</v>
      </c>
      <c r="D40" s="16">
        <v>0.19775000000000004</v>
      </c>
      <c r="E40" s="16">
        <v>3.4179781310719505E-2</v>
      </c>
      <c r="G40">
        <f>+D40+D41</f>
        <v>0.39550000000000007</v>
      </c>
      <c r="H40" s="24">
        <f>+AVERAGE(E40:E41)</f>
        <v>2.5279469531433632E-2</v>
      </c>
      <c r="J40">
        <f>+D40+D41+D42</f>
        <v>0.39550000000000007</v>
      </c>
      <c r="K40" s="24">
        <f>+AVERAGE(E40:E42)</f>
        <v>1.7893742989597269E-2</v>
      </c>
    </row>
    <row r="41" spans="1:11" x14ac:dyDescent="0.35">
      <c r="A41" s="8">
        <v>18.242999999999995</v>
      </c>
      <c r="C41" s="7">
        <f t="shared" si="0"/>
        <v>3.0833333333333339</v>
      </c>
      <c r="D41" s="16">
        <v>0.19775000000000004</v>
      </c>
      <c r="E41" s="16">
        <v>1.6379157752147759E-2</v>
      </c>
    </row>
    <row r="42" spans="1:11" x14ac:dyDescent="0.35">
      <c r="A42" s="8">
        <v>18.242999999999995</v>
      </c>
      <c r="C42" s="7">
        <f t="shared" si="0"/>
        <v>3.1666666666666674</v>
      </c>
      <c r="D42" s="16">
        <v>0</v>
      </c>
      <c r="E42" s="16">
        <v>3.1222899059245466E-3</v>
      </c>
      <c r="G42">
        <f>+D42+D43</f>
        <v>9.8750000000000004E-2</v>
      </c>
      <c r="H42" s="24">
        <f>+AVERAGE(E42:E43)</f>
        <v>1.6225599038180289E-3</v>
      </c>
    </row>
    <row r="43" spans="1:11" x14ac:dyDescent="0.35">
      <c r="A43" s="8">
        <v>18.341749999999994</v>
      </c>
      <c r="C43" s="7">
        <f t="shared" si="0"/>
        <v>3.2500000000000009</v>
      </c>
      <c r="D43" s="16">
        <v>9.8750000000000004E-2</v>
      </c>
      <c r="E43" s="16">
        <v>1.2282990171151109E-4</v>
      </c>
      <c r="J43">
        <f>+D43+D44+D45</f>
        <v>0.34625000000000006</v>
      </c>
      <c r="K43" s="24">
        <f>+AVERAGE(E43:E45)</f>
        <v>4.0943300570503698E-5</v>
      </c>
    </row>
    <row r="44" spans="1:11" x14ac:dyDescent="0.35">
      <c r="A44" s="8">
        <v>18.440749999999994</v>
      </c>
      <c r="C44" s="7">
        <f t="shared" si="0"/>
        <v>3.3333333333333344</v>
      </c>
      <c r="D44" s="16">
        <v>9.9000000000000005E-2</v>
      </c>
      <c r="E44" s="16">
        <v>0</v>
      </c>
      <c r="G44">
        <f>+D44+D45</f>
        <v>0.24750000000000003</v>
      </c>
      <c r="H44" s="24">
        <f>+AVERAGE(E44:E45)</f>
        <v>0</v>
      </c>
    </row>
    <row r="45" spans="1:11" x14ac:dyDescent="0.35">
      <c r="A45" s="8">
        <v>18.589249999999993</v>
      </c>
      <c r="C45" s="7">
        <f t="shared" si="0"/>
        <v>3.4166666666666679</v>
      </c>
      <c r="D45" s="16">
        <v>0.14850000000000002</v>
      </c>
      <c r="E45" s="16">
        <v>0</v>
      </c>
    </row>
    <row r="46" spans="1:11" x14ac:dyDescent="0.35">
      <c r="A46" s="8">
        <v>18.836249999999993</v>
      </c>
      <c r="C46" s="7">
        <f t="shared" si="0"/>
        <v>3.5000000000000013</v>
      </c>
      <c r="D46" s="16">
        <v>0.247</v>
      </c>
      <c r="E46" s="16">
        <v>0</v>
      </c>
      <c r="G46">
        <f>+D46+D47</f>
        <v>0.74124999999999996</v>
      </c>
      <c r="H46" s="24">
        <f>+AVERAGE(E46:E47)</f>
        <v>0</v>
      </c>
      <c r="J46">
        <f>+D46+D47+D48</f>
        <v>0.98875000000000002</v>
      </c>
      <c r="K46" s="24">
        <f>+AVERAGE(E46:E48)</f>
        <v>7.3919162737792421E-5</v>
      </c>
    </row>
    <row r="47" spans="1:11" x14ac:dyDescent="0.35">
      <c r="A47" s="8">
        <v>19.330499999999994</v>
      </c>
      <c r="C47" s="7">
        <f t="shared" si="0"/>
        <v>3.5833333333333348</v>
      </c>
      <c r="D47" s="16">
        <v>0.49424999999999997</v>
      </c>
      <c r="E47" s="16">
        <v>0</v>
      </c>
    </row>
    <row r="48" spans="1:11" x14ac:dyDescent="0.35">
      <c r="A48" s="8">
        <v>19.577999999999992</v>
      </c>
      <c r="C48" s="7">
        <f t="shared" si="0"/>
        <v>3.6666666666666683</v>
      </c>
      <c r="D48" s="16">
        <v>0.24750000000000003</v>
      </c>
      <c r="E48" s="16">
        <v>2.2175748821337728E-4</v>
      </c>
      <c r="G48">
        <f>+D48+D49</f>
        <v>0.44525000000000003</v>
      </c>
      <c r="H48" s="24">
        <f>+AVERAGE(E48:E49)</f>
        <v>2.2751306314211313E-3</v>
      </c>
    </row>
    <row r="49" spans="1:11" x14ac:dyDescent="0.35">
      <c r="A49" s="8">
        <v>19.775749999999992</v>
      </c>
      <c r="C49" s="7">
        <f t="shared" si="0"/>
        <v>3.7500000000000018</v>
      </c>
      <c r="D49" s="16">
        <v>0.19775000000000004</v>
      </c>
      <c r="E49" s="16">
        <v>4.3285037746288854E-3</v>
      </c>
      <c r="J49">
        <f>+D49+D50+D51</f>
        <v>0.44475000000000009</v>
      </c>
      <c r="K49" s="24">
        <f>+AVERAGE(E49:E51)</f>
        <v>2.9500406671911692E-3</v>
      </c>
    </row>
    <row r="50" spans="1:11" x14ac:dyDescent="0.35">
      <c r="A50" s="8">
        <v>19.923749999999991</v>
      </c>
      <c r="C50" s="7">
        <f t="shared" si="0"/>
        <v>3.8333333333333353</v>
      </c>
      <c r="D50" s="16">
        <v>0.14800000000000002</v>
      </c>
      <c r="E50" s="16">
        <v>3.8218064761480737E-3</v>
      </c>
      <c r="G50">
        <f>+D50+D51</f>
        <v>0.24700000000000003</v>
      </c>
      <c r="H50" s="24">
        <f>+AVERAGE(E50:E51)</f>
        <v>2.2608091134723113E-3</v>
      </c>
    </row>
    <row r="51" spans="1:11" x14ac:dyDescent="0.35">
      <c r="A51" s="8">
        <v>20.022749999999991</v>
      </c>
      <c r="C51" s="7">
        <f t="shared" si="0"/>
        <v>3.9166666666666687</v>
      </c>
      <c r="D51" s="16">
        <v>9.9000000000000005E-2</v>
      </c>
      <c r="E51" s="16">
        <v>6.9981175079654879E-4</v>
      </c>
    </row>
    <row r="52" spans="1:11" x14ac:dyDescent="0.35">
      <c r="A52" s="8">
        <v>20.17124999999999</v>
      </c>
      <c r="C52" s="7">
        <f t="shared" si="0"/>
        <v>4.0000000000000018</v>
      </c>
      <c r="D52" s="16">
        <v>0.14850000000000002</v>
      </c>
      <c r="E52" s="16">
        <v>2.2175748821337728E-4</v>
      </c>
      <c r="G52">
        <f>+D52+D53</f>
        <v>0.19775000000000004</v>
      </c>
      <c r="H52" s="24">
        <f>+AVERAGE(E52:E53)</f>
        <v>1.256725157131724E-4</v>
      </c>
      <c r="J52">
        <f>+D52+D53+D54</f>
        <v>0.29650000000000004</v>
      </c>
      <c r="K52" s="24">
        <f>+AVERAGE(E52:E54)</f>
        <v>8.3781677142114939E-5</v>
      </c>
    </row>
    <row r="53" spans="1:11" x14ac:dyDescent="0.35">
      <c r="A53" s="8">
        <v>20.220499999999991</v>
      </c>
      <c r="C53" s="7">
        <f t="shared" si="0"/>
        <v>4.0833333333333348</v>
      </c>
      <c r="D53" s="16">
        <v>4.9250000000000002E-2</v>
      </c>
      <c r="E53" s="16">
        <v>2.9587543212967527E-5</v>
      </c>
    </row>
    <row r="54" spans="1:11" x14ac:dyDescent="0.35">
      <c r="A54" s="8">
        <v>20.31924999999999</v>
      </c>
      <c r="C54" s="7">
        <f t="shared" si="0"/>
        <v>4.1666666666666679</v>
      </c>
      <c r="D54" s="16">
        <v>9.8750000000000004E-2</v>
      </c>
      <c r="E54" s="16">
        <v>0</v>
      </c>
      <c r="G54">
        <f>+D54+D55</f>
        <v>9.8750000000000004E-2</v>
      </c>
      <c r="H54" s="24">
        <f>+AVERAGE(E54:E55)</f>
        <v>0</v>
      </c>
    </row>
    <row r="55" spans="1:11" x14ac:dyDescent="0.35">
      <c r="A55" s="8">
        <v>20.31924999999999</v>
      </c>
      <c r="C55" s="7">
        <f t="shared" si="0"/>
        <v>4.2500000000000009</v>
      </c>
      <c r="D55" s="16">
        <v>0</v>
      </c>
      <c r="E55" s="16">
        <v>0</v>
      </c>
      <c r="J55">
        <f>+D55+D56+D57</f>
        <v>0</v>
      </c>
      <c r="K55" s="24">
        <f>+AVERAGE(E55:E57)</f>
        <v>0</v>
      </c>
    </row>
    <row r="56" spans="1:11" x14ac:dyDescent="0.35">
      <c r="A56" s="8">
        <v>20.31924999999999</v>
      </c>
      <c r="C56" s="7">
        <f t="shared" si="0"/>
        <v>4.3333333333333339</v>
      </c>
      <c r="D56" s="16">
        <v>0</v>
      </c>
      <c r="E56" s="16">
        <v>0</v>
      </c>
      <c r="G56">
        <f>+D56+D57</f>
        <v>0</v>
      </c>
      <c r="H56" s="24">
        <f>+AVERAGE(E56:E57)</f>
        <v>0</v>
      </c>
    </row>
    <row r="57" spans="1:11" x14ac:dyDescent="0.35">
      <c r="A57" s="8">
        <v>20.31924999999999</v>
      </c>
      <c r="C57" s="7">
        <f t="shared" si="0"/>
        <v>4.416666666666667</v>
      </c>
      <c r="D57" s="16">
        <v>0</v>
      </c>
      <c r="E57" s="16">
        <v>0</v>
      </c>
    </row>
    <row r="58" spans="1:11" x14ac:dyDescent="0.35">
      <c r="A58" s="8">
        <v>20.31924999999999</v>
      </c>
      <c r="C58" s="7">
        <f t="shared" si="0"/>
        <v>4.5</v>
      </c>
      <c r="D58" s="16">
        <v>0</v>
      </c>
      <c r="E58" s="16">
        <v>0</v>
      </c>
      <c r="G58">
        <f>+D58+D59</f>
        <v>0</v>
      </c>
      <c r="H58" s="24">
        <f>+AVERAGE(E58:E59)</f>
        <v>0</v>
      </c>
      <c r="J58">
        <f>+D58+D59+D60</f>
        <v>0</v>
      </c>
      <c r="K58" s="24">
        <f>+AVERAGE(E58:E60)</f>
        <v>0</v>
      </c>
    </row>
    <row r="59" spans="1:11" x14ac:dyDescent="0.35">
      <c r="A59" s="8">
        <v>20.31924999999999</v>
      </c>
      <c r="C59" s="7">
        <f t="shared" si="0"/>
        <v>4.583333333333333</v>
      </c>
      <c r="D59" s="16">
        <v>0</v>
      </c>
      <c r="E59" s="16">
        <v>0</v>
      </c>
    </row>
    <row r="60" spans="1:11" x14ac:dyDescent="0.35">
      <c r="A60" s="8">
        <v>20.31924999999999</v>
      </c>
      <c r="C60" s="7">
        <f t="shared" si="0"/>
        <v>4.6666666666666661</v>
      </c>
      <c r="D60" s="16">
        <v>0</v>
      </c>
      <c r="E60" s="16">
        <v>0</v>
      </c>
      <c r="G60">
        <f>+D60+D61</f>
        <v>0</v>
      </c>
      <c r="H60" s="24">
        <f>+AVERAGE(E60:E61)</f>
        <v>0</v>
      </c>
    </row>
    <row r="61" spans="1:11" x14ac:dyDescent="0.35">
      <c r="A61" s="8">
        <v>20.31924999999999</v>
      </c>
      <c r="C61" s="7">
        <f t="shared" si="0"/>
        <v>4.7499999999999991</v>
      </c>
      <c r="D61" s="16">
        <v>0</v>
      </c>
      <c r="E61" s="16">
        <v>0</v>
      </c>
      <c r="J61">
        <f>+D61+D62+D63</f>
        <v>0</v>
      </c>
      <c r="K61" s="24">
        <f>+AVERAGE(E61:E63)</f>
        <v>0</v>
      </c>
    </row>
    <row r="62" spans="1:11" x14ac:dyDescent="0.35">
      <c r="A62" s="8">
        <v>20.31924999999999</v>
      </c>
      <c r="C62" s="7">
        <f t="shared" si="0"/>
        <v>4.8333333333333321</v>
      </c>
      <c r="D62" s="16">
        <v>0</v>
      </c>
      <c r="E62" s="16">
        <v>0</v>
      </c>
      <c r="G62">
        <f>+D62+D63</f>
        <v>0</v>
      </c>
      <c r="H62" s="24">
        <f>+AVERAGE(E62:E63)</f>
        <v>0</v>
      </c>
    </row>
    <row r="63" spans="1:11" x14ac:dyDescent="0.35">
      <c r="A63" s="8">
        <v>20.31924999999999</v>
      </c>
      <c r="C63" s="7">
        <f t="shared" si="0"/>
        <v>4.9166666666666652</v>
      </c>
      <c r="D63" s="16">
        <v>0</v>
      </c>
      <c r="E63" s="16">
        <v>0</v>
      </c>
    </row>
    <row r="64" spans="1:11" x14ac:dyDescent="0.35">
      <c r="A64" s="8">
        <v>20.467749999999988</v>
      </c>
      <c r="C64" s="7">
        <f t="shared" si="0"/>
        <v>4.9999999999999982</v>
      </c>
      <c r="D64" s="16">
        <v>0.14850000000000002</v>
      </c>
      <c r="E64" s="16">
        <v>0</v>
      </c>
      <c r="G64">
        <f>+D64+D65</f>
        <v>0.24750000000000003</v>
      </c>
      <c r="H64" s="24">
        <f>+AVERAGE(E64:E65)</f>
        <v>0</v>
      </c>
      <c r="J64">
        <f>+D64+D65+D66</f>
        <v>0.24750000000000003</v>
      </c>
      <c r="K64" s="24">
        <f>+AVERAGE(E64:E66)</f>
        <v>0</v>
      </c>
    </row>
    <row r="65" spans="1:11" x14ac:dyDescent="0.35">
      <c r="A65" s="8">
        <v>20.566749999999988</v>
      </c>
      <c r="C65" s="7">
        <f t="shared" si="0"/>
        <v>5.0833333333333313</v>
      </c>
      <c r="D65" s="16">
        <v>9.9000000000000005E-2</v>
      </c>
      <c r="E65" s="16">
        <v>0</v>
      </c>
    </row>
    <row r="66" spans="1:11" x14ac:dyDescent="0.35">
      <c r="A66" s="8">
        <v>20.566749999999988</v>
      </c>
      <c r="C66" s="7">
        <f t="shared" si="0"/>
        <v>5.1666666666666643</v>
      </c>
      <c r="D66" s="16">
        <v>0</v>
      </c>
      <c r="E66" s="16">
        <v>0</v>
      </c>
      <c r="G66">
        <f>+D66+D67</f>
        <v>4.9250000000000002E-2</v>
      </c>
      <c r="H66" s="24">
        <f>+AVERAGE(E66:E67)</f>
        <v>0</v>
      </c>
    </row>
    <row r="67" spans="1:11" x14ac:dyDescent="0.35">
      <c r="A67" s="8">
        <v>20.615999999999989</v>
      </c>
      <c r="C67" s="7">
        <f t="shared" si="0"/>
        <v>5.2499999999999973</v>
      </c>
      <c r="D67" s="16">
        <v>4.9250000000000002E-2</v>
      </c>
      <c r="E67" s="16">
        <v>0</v>
      </c>
      <c r="J67">
        <f>+D67+D68+D69</f>
        <v>4.9250000000000002E-2</v>
      </c>
      <c r="K67" s="24">
        <f>+AVERAGE(E67:E69)</f>
        <v>0</v>
      </c>
    </row>
    <row r="68" spans="1:11" x14ac:dyDescent="0.35">
      <c r="A68" s="8">
        <v>20.615999999999989</v>
      </c>
      <c r="C68" s="7">
        <f t="shared" si="0"/>
        <v>5.3333333333333304</v>
      </c>
      <c r="D68" s="16">
        <v>0</v>
      </c>
      <c r="E68" s="16">
        <v>0</v>
      </c>
      <c r="G68">
        <f>+D68+D69</f>
        <v>0</v>
      </c>
      <c r="H68" s="24">
        <f>+AVERAGE(E68:E69)</f>
        <v>0</v>
      </c>
    </row>
    <row r="69" spans="1:11" x14ac:dyDescent="0.35">
      <c r="A69" s="8">
        <v>20.615999999999989</v>
      </c>
      <c r="C69" s="7">
        <f t="shared" si="0"/>
        <v>5.4166666666666634</v>
      </c>
      <c r="D69" s="16">
        <v>0</v>
      </c>
      <c r="E69" s="16">
        <v>0</v>
      </c>
    </row>
    <row r="70" spans="1:11" x14ac:dyDescent="0.35">
      <c r="A70" s="8">
        <v>20.665499999999987</v>
      </c>
      <c r="C70" s="7">
        <f t="shared" ref="C70" si="1">+C69+0.0833333333333333</f>
        <v>5.4999999999999964</v>
      </c>
      <c r="D70" s="16">
        <v>4.9500000000000002E-2</v>
      </c>
      <c r="E70" s="16">
        <v>0</v>
      </c>
      <c r="H70" s="24"/>
      <c r="K70" s="24"/>
    </row>
    <row r="72" spans="1:11" x14ac:dyDescent="0.35">
      <c r="H72" s="24"/>
    </row>
    <row r="73" spans="1:11" x14ac:dyDescent="0.35">
      <c r="K73" s="24"/>
    </row>
    <row r="74" spans="1:11" x14ac:dyDescent="0.35">
      <c r="H74" s="24"/>
    </row>
    <row r="76" spans="1:11" x14ac:dyDescent="0.35">
      <c r="H76" s="24"/>
      <c r="K76" s="24"/>
    </row>
    <row r="78" spans="1:11" x14ac:dyDescent="0.35">
      <c r="H78" s="24"/>
    </row>
    <row r="79" spans="1:11" x14ac:dyDescent="0.35">
      <c r="K79" s="24"/>
    </row>
    <row r="80" spans="1:11" x14ac:dyDescent="0.35">
      <c r="H80" s="24"/>
    </row>
    <row r="82" spans="8:11" x14ac:dyDescent="0.35">
      <c r="H82" s="24"/>
      <c r="K82" s="24"/>
    </row>
    <row r="84" spans="8:11" x14ac:dyDescent="0.35">
      <c r="H84" s="24"/>
    </row>
    <row r="85" spans="8:11" x14ac:dyDescent="0.35">
      <c r="K85" s="24"/>
    </row>
    <row r="86" spans="8:11" x14ac:dyDescent="0.35">
      <c r="H86" s="24"/>
    </row>
    <row r="88" spans="8:11" x14ac:dyDescent="0.35">
      <c r="H88" s="24"/>
      <c r="K88" s="24"/>
    </row>
    <row r="90" spans="8:11" x14ac:dyDescent="0.35">
      <c r="H90" s="24"/>
    </row>
    <row r="91" spans="8:11" x14ac:dyDescent="0.35">
      <c r="K91" s="24"/>
    </row>
    <row r="92" spans="8:11" x14ac:dyDescent="0.35">
      <c r="H92" s="24"/>
    </row>
    <row r="94" spans="8:11" x14ac:dyDescent="0.35">
      <c r="H94" s="24"/>
      <c r="K94" s="24"/>
    </row>
    <row r="96" spans="8:11" x14ac:dyDescent="0.35">
      <c r="H96" s="24"/>
    </row>
    <row r="97" spans="8:11" x14ac:dyDescent="0.35">
      <c r="K97" s="24"/>
    </row>
    <row r="98" spans="8:11" x14ac:dyDescent="0.35">
      <c r="H98" s="24"/>
    </row>
    <row r="100" spans="8:11" x14ac:dyDescent="0.35">
      <c r="H100" s="24"/>
      <c r="K100" s="24"/>
    </row>
    <row r="103" spans="8:11" x14ac:dyDescent="0.35">
      <c r="K103" s="24"/>
    </row>
    <row r="106" spans="8:11" x14ac:dyDescent="0.35">
      <c r="K106" s="24"/>
    </row>
    <row r="109" spans="8:11" x14ac:dyDescent="0.35">
      <c r="K109" s="24"/>
    </row>
    <row r="112" spans="8:11" x14ac:dyDescent="0.35">
      <c r="K112" s="24"/>
    </row>
    <row r="115" spans="11:11" x14ac:dyDescent="0.35">
      <c r="K115" s="24"/>
    </row>
    <row r="118" spans="11:11" x14ac:dyDescent="0.35">
      <c r="K118" s="24"/>
    </row>
    <row r="121" spans="11:11" x14ac:dyDescent="0.35">
      <c r="K121" s="24"/>
    </row>
    <row r="124" spans="11:11" x14ac:dyDescent="0.35">
      <c r="K124" s="24"/>
    </row>
    <row r="127" spans="11:11" x14ac:dyDescent="0.35">
      <c r="K127" s="24"/>
    </row>
    <row r="130" spans="11:11" x14ac:dyDescent="0.35">
      <c r="K130" s="24"/>
    </row>
    <row r="133" spans="11:11" x14ac:dyDescent="0.35">
      <c r="K133" s="24"/>
    </row>
    <row r="136" spans="11:11" x14ac:dyDescent="0.35">
      <c r="K136" s="24"/>
    </row>
    <row r="139" spans="11:11" x14ac:dyDescent="0.35">
      <c r="K139" s="24"/>
    </row>
    <row r="142" spans="11:11" x14ac:dyDescent="0.35">
      <c r="K142" s="24"/>
    </row>
    <row r="145" spans="11:11" x14ac:dyDescent="0.35">
      <c r="K145" s="24"/>
    </row>
    <row r="148" spans="11:11" x14ac:dyDescent="0.35">
      <c r="K148" s="24"/>
    </row>
    <row r="151" spans="11:11" x14ac:dyDescent="0.35">
      <c r="K151" s="24"/>
    </row>
    <row r="154" spans="11:11" x14ac:dyDescent="0.35">
      <c r="K154" s="24"/>
    </row>
    <row r="157" spans="11:11" x14ac:dyDescent="0.35">
      <c r="K157" s="24"/>
    </row>
    <row r="160" spans="11:11" x14ac:dyDescent="0.35">
      <c r="K160" s="24"/>
    </row>
    <row r="163" spans="11:11" x14ac:dyDescent="0.35">
      <c r="K163" s="24"/>
    </row>
    <row r="166" spans="11:11" x14ac:dyDescent="0.35">
      <c r="K166" s="24"/>
    </row>
    <row r="169" spans="11:11" x14ac:dyDescent="0.35">
      <c r="K169" s="24"/>
    </row>
    <row r="172" spans="11:11" x14ac:dyDescent="0.35">
      <c r="K172" s="24"/>
    </row>
    <row r="175" spans="11:11" x14ac:dyDescent="0.35">
      <c r="K175" s="24"/>
    </row>
    <row r="178" spans="11:11" x14ac:dyDescent="0.35">
      <c r="K178" s="24"/>
    </row>
    <row r="181" spans="11:11" x14ac:dyDescent="0.35">
      <c r="K181" s="24"/>
    </row>
    <row r="184" spans="11:11" x14ac:dyDescent="0.35">
      <c r="K184" s="24"/>
    </row>
    <row r="187" spans="11:11" x14ac:dyDescent="0.35">
      <c r="K187" s="24"/>
    </row>
    <row r="190" spans="11:11" x14ac:dyDescent="0.35">
      <c r="K190" s="24"/>
    </row>
    <row r="193" spans="11:11" x14ac:dyDescent="0.35">
      <c r="K193" s="24"/>
    </row>
    <row r="196" spans="11:11" x14ac:dyDescent="0.35">
      <c r="K196" s="24"/>
    </row>
    <row r="199" spans="11:11" x14ac:dyDescent="0.35">
      <c r="K199" s="24"/>
    </row>
    <row r="202" spans="11:11" x14ac:dyDescent="0.35">
      <c r="K202" s="24"/>
    </row>
    <row r="205" spans="11:11" x14ac:dyDescent="0.35">
      <c r="K205" s="24"/>
    </row>
    <row r="208" spans="11:11" x14ac:dyDescent="0.35">
      <c r="K208" s="24"/>
    </row>
    <row r="211" spans="11:11" x14ac:dyDescent="0.35">
      <c r="K211" s="24"/>
    </row>
    <row r="214" spans="11:11" x14ac:dyDescent="0.35">
      <c r="K214" s="24"/>
    </row>
    <row r="217" spans="11:11" x14ac:dyDescent="0.35">
      <c r="K217" s="24"/>
    </row>
  </sheetData>
  <conditionalFormatting sqref="C2:E3 F3">
    <cfRule type="duplicateValues" dxfId="13" priority="5"/>
  </conditionalFormatting>
  <conditionalFormatting sqref="G2:H3">
    <cfRule type="duplicateValues" dxfId="12" priority="4"/>
  </conditionalFormatting>
  <conditionalFormatting sqref="J2:K3">
    <cfRule type="duplicateValues" dxfId="11" priority="3"/>
  </conditionalFormatting>
  <conditionalFormatting sqref="I3">
    <cfRule type="duplicateValues" dxfId="10" priority="2"/>
  </conditionalFormatting>
  <conditionalFormatting sqref="L3">
    <cfRule type="duplicateValues" dxfId="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600"/>
  <sheetViews>
    <sheetView topLeftCell="L1" workbookViewId="0">
      <selection activeCell="T3" sqref="T3:AD3"/>
    </sheetView>
  </sheetViews>
  <sheetFormatPr defaultRowHeight="14.5" x14ac:dyDescent="0.35"/>
  <cols>
    <col min="1" max="1" width="11.81640625" style="1" bestFit="1" customWidth="1"/>
    <col min="2" max="2" width="5.453125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0" style="22" bestFit="1" customWidth="1"/>
    <col min="7" max="7" width="13.54296875" bestFit="1" customWidth="1"/>
    <col min="8" max="8" width="10.81640625" bestFit="1" customWidth="1"/>
    <col min="9" max="9" width="9.1796875" style="22"/>
    <col min="10" max="10" width="13.54296875" bestFit="1" customWidth="1"/>
    <col min="11" max="11" width="10.81640625" bestFit="1" customWidth="1"/>
    <col min="12" max="12" width="9.1796875" style="22"/>
    <col min="14" max="15" width="7.81640625" bestFit="1" customWidth="1"/>
    <col min="16" max="16" width="7.81640625" style="27" bestFit="1" customWidth="1"/>
    <col min="17" max="17" width="7.54296875" bestFit="1" customWidth="1"/>
    <col min="18" max="19" width="8.1796875" bestFit="1" customWidth="1"/>
  </cols>
  <sheetData>
    <row r="1" spans="1:30" x14ac:dyDescent="0.35">
      <c r="A1" s="11"/>
      <c r="C1" s="1" t="s">
        <v>19</v>
      </c>
      <c r="G1" t="s">
        <v>20</v>
      </c>
      <c r="J1" t="s">
        <v>21</v>
      </c>
      <c r="M1" t="s">
        <v>33</v>
      </c>
      <c r="O1" s="22"/>
      <c r="P1" s="27" t="s">
        <v>34</v>
      </c>
      <c r="R1" s="22"/>
      <c r="S1" s="11"/>
      <c r="T1" s="11" t="s">
        <v>22</v>
      </c>
      <c r="U1" s="11" t="s">
        <v>23</v>
      </c>
      <c r="V1" s="11" t="s">
        <v>24</v>
      </c>
      <c r="W1" s="11" t="s">
        <v>35</v>
      </c>
      <c r="X1" s="11" t="s">
        <v>36</v>
      </c>
      <c r="Y1" s="11" t="s">
        <v>25</v>
      </c>
      <c r="Z1" s="11" t="s">
        <v>26</v>
      </c>
      <c r="AA1" s="11" t="s">
        <v>27</v>
      </c>
      <c r="AB1" s="11" t="s">
        <v>37</v>
      </c>
      <c r="AC1" s="11" t="s">
        <v>38</v>
      </c>
      <c r="AD1" s="11" t="s">
        <v>39</v>
      </c>
    </row>
    <row r="2" spans="1:30" x14ac:dyDescent="0.35">
      <c r="A2" s="11" t="s">
        <v>10</v>
      </c>
      <c r="C2" s="13"/>
      <c r="D2" s="13" t="s">
        <v>15</v>
      </c>
      <c r="E2" s="13"/>
      <c r="G2" s="13" t="s">
        <v>15</v>
      </c>
      <c r="H2" s="13"/>
      <c r="J2" s="13" t="s">
        <v>15</v>
      </c>
      <c r="K2" s="13"/>
      <c r="M2" s="13" t="s">
        <v>15</v>
      </c>
      <c r="N2" s="13"/>
      <c r="O2" s="22"/>
      <c r="P2" s="28" t="s">
        <v>15</v>
      </c>
      <c r="Q2" s="13"/>
      <c r="R2" s="22"/>
      <c r="S2" s="11"/>
      <c r="T2" s="11" t="s">
        <v>17</v>
      </c>
      <c r="U2" s="11" t="s">
        <v>17</v>
      </c>
      <c r="V2" s="11" t="s">
        <v>17</v>
      </c>
      <c r="W2" s="11" t="s">
        <v>17</v>
      </c>
      <c r="X2" s="11" t="s">
        <v>17</v>
      </c>
      <c r="Y2" s="11" t="s">
        <v>18</v>
      </c>
      <c r="Z2" s="11" t="s">
        <v>18</v>
      </c>
      <c r="AA2" s="11" t="s">
        <v>18</v>
      </c>
      <c r="AB2" s="11" t="s">
        <v>18</v>
      </c>
      <c r="AC2" s="11" t="s">
        <v>18</v>
      </c>
      <c r="AD2" s="11" t="s">
        <v>18</v>
      </c>
    </row>
    <row r="3" spans="1:30" x14ac:dyDescent="0.35">
      <c r="A3" s="11" t="s">
        <v>9</v>
      </c>
      <c r="C3" s="15" t="s">
        <v>1</v>
      </c>
      <c r="D3" s="15" t="s">
        <v>2</v>
      </c>
      <c r="E3" s="15" t="s">
        <v>3</v>
      </c>
      <c r="F3" s="23" t="s">
        <v>28</v>
      </c>
      <c r="G3" s="15" t="s">
        <v>29</v>
      </c>
      <c r="H3" s="15" t="s">
        <v>3</v>
      </c>
      <c r="I3" s="23" t="s">
        <v>28</v>
      </c>
      <c r="J3" s="15" t="s">
        <v>30</v>
      </c>
      <c r="K3" s="15" t="s">
        <v>3</v>
      </c>
      <c r="L3" s="23" t="s">
        <v>28</v>
      </c>
      <c r="M3" s="15" t="s">
        <v>30</v>
      </c>
      <c r="N3" s="15" t="s">
        <v>3</v>
      </c>
      <c r="O3" s="23" t="s">
        <v>28</v>
      </c>
      <c r="P3" s="29" t="s">
        <v>30</v>
      </c>
      <c r="Q3" s="15" t="s">
        <v>3</v>
      </c>
      <c r="R3" s="23" t="s">
        <v>28</v>
      </c>
      <c r="S3" s="12"/>
      <c r="T3" s="6">
        <f>+MAX(D:D)*60/5</f>
        <v>17.208000000000002</v>
      </c>
      <c r="U3" s="6">
        <f>+MAX(G:G)*60/10</f>
        <v>10.973999999999998</v>
      </c>
      <c r="V3" s="6">
        <f>+MAX(J:J)*60/15</f>
        <v>11.666</v>
      </c>
      <c r="W3" s="6">
        <f>+MAX(M:M)*60/20</f>
        <v>10.382250000000001</v>
      </c>
      <c r="X3" s="6">
        <f>+MAX(P:P)*60/20</f>
        <v>12.162000000000001</v>
      </c>
      <c r="Y3" s="12">
        <f>+MAX(E:E)*3600</f>
        <v>556.96105667320683</v>
      </c>
      <c r="Z3" s="12">
        <f>+MAX(H:H)*3600</f>
        <v>373.63173202303619</v>
      </c>
      <c r="AA3" s="12">
        <f>+MAX(K:K)*3600</f>
        <v>303.9078765458583</v>
      </c>
      <c r="AB3" s="12">
        <f>+MAX(N:N)*3600</f>
        <v>220.31992564185134</v>
      </c>
      <c r="AC3" s="12">
        <f>+MAX(Q:Q)*3600</f>
        <v>193.40461943586484</v>
      </c>
      <c r="AD3" s="26">
        <f>+AD6*3600</f>
        <v>0</v>
      </c>
    </row>
    <row r="4" spans="1:30" x14ac:dyDescent="0.35">
      <c r="A4" s="8">
        <v>0.79100000000000015</v>
      </c>
      <c r="C4" s="7">
        <v>0</v>
      </c>
      <c r="D4" s="16"/>
      <c r="E4" s="16"/>
      <c r="F4" s="22" t="s">
        <v>9</v>
      </c>
      <c r="H4" s="24"/>
      <c r="I4" s="22" t="s">
        <v>9</v>
      </c>
      <c r="K4" s="24"/>
      <c r="L4" s="22" t="s">
        <v>9</v>
      </c>
      <c r="N4" s="24"/>
      <c r="O4" s="22" t="s">
        <v>9</v>
      </c>
      <c r="Q4" s="24"/>
      <c r="R4" s="22" t="s">
        <v>9</v>
      </c>
      <c r="AD4" s="22"/>
    </row>
    <row r="5" spans="1:30" x14ac:dyDescent="0.35">
      <c r="A5" s="8">
        <v>1.3842500000000002</v>
      </c>
      <c r="C5" s="7">
        <f>+C4+0.0833333333333333</f>
        <v>8.3333333333333301E-2</v>
      </c>
      <c r="D5" s="16"/>
      <c r="E5" s="16"/>
      <c r="F5" s="25">
        <f>+Foglio1!X8</f>
        <v>0</v>
      </c>
      <c r="I5" s="22">
        <f>+SUM(G:G)</f>
        <v>15.62175</v>
      </c>
      <c r="L5" s="22">
        <f>+SUM(J:J)</f>
        <v>15.62175</v>
      </c>
      <c r="O5" s="22">
        <f>+SUM(M:M)</f>
        <v>17.105249999999998</v>
      </c>
      <c r="R5" s="22">
        <f>+SUM(P:P)</f>
        <v>17.105249999999995</v>
      </c>
      <c r="T5" t="s">
        <v>40</v>
      </c>
      <c r="AD5" s="22" t="s">
        <v>8</v>
      </c>
    </row>
    <row r="6" spans="1:30" x14ac:dyDescent="0.35">
      <c r="A6" s="8">
        <v>1.7300000000000002</v>
      </c>
      <c r="C6" s="7">
        <f t="shared" ref="C6:C69" si="0">+C5+0.0833333333333333</f>
        <v>0.1666666666666666</v>
      </c>
      <c r="D6" s="16"/>
      <c r="E6" s="16"/>
      <c r="H6" s="24"/>
      <c r="O6" s="22"/>
      <c r="R6" s="22"/>
      <c r="T6">
        <f>+T3*5/60</f>
        <v>1.4340000000000002</v>
      </c>
      <c r="AD6" s="16">
        <v>0</v>
      </c>
    </row>
    <row r="7" spans="1:30" x14ac:dyDescent="0.35">
      <c r="A7" s="8">
        <v>1.9775000000000003</v>
      </c>
      <c r="C7" s="7">
        <f t="shared" si="0"/>
        <v>0.24999999999999989</v>
      </c>
      <c r="D7" s="16"/>
      <c r="E7" s="16"/>
      <c r="K7" s="24"/>
    </row>
    <row r="8" spans="1:30" x14ac:dyDescent="0.35">
      <c r="A8" s="8">
        <v>3.5602499999999999</v>
      </c>
      <c r="C8" s="7">
        <f t="shared" si="0"/>
        <v>0.3333333333333332</v>
      </c>
      <c r="D8" s="16"/>
      <c r="E8" s="16"/>
      <c r="F8" s="22" t="s">
        <v>31</v>
      </c>
      <c r="H8" s="24"/>
    </row>
    <row r="9" spans="1:30" x14ac:dyDescent="0.35">
      <c r="A9" s="8">
        <v>4.9942500000000001</v>
      </c>
      <c r="C9" s="7">
        <f t="shared" si="0"/>
        <v>0.41666666666666652</v>
      </c>
      <c r="D9" s="16">
        <v>1.4340000000000002</v>
      </c>
      <c r="E9" s="16">
        <v>4.264780804386406E-4</v>
      </c>
      <c r="F9" s="22" t="s">
        <v>9</v>
      </c>
      <c r="M9" s="27">
        <f>+D9+D10+D11+D12</f>
        <v>3.46075</v>
      </c>
      <c r="N9" s="27">
        <f>+AVERAGE(E9:E12)</f>
        <v>5.9628120019630144E-2</v>
      </c>
      <c r="O9" s="25"/>
      <c r="P9" s="27">
        <f>+SUM(D9:D13)</f>
        <v>4.0540000000000003</v>
      </c>
      <c r="Q9" s="27">
        <f>+AVERAGE(E9:E13)</f>
        <v>5.2720237580056284E-2</v>
      </c>
      <c r="R9" s="27"/>
    </row>
    <row r="10" spans="1:30" x14ac:dyDescent="0.35">
      <c r="A10" s="8">
        <v>5.7355</v>
      </c>
      <c r="C10" s="7">
        <f t="shared" si="0"/>
        <v>0.49999999999999983</v>
      </c>
      <c r="D10" s="16">
        <v>0.74125000000000008</v>
      </c>
      <c r="E10" s="16">
        <v>0.15471140463144634</v>
      </c>
      <c r="F10" s="25">
        <f>+Foglio1!Z15</f>
        <v>0</v>
      </c>
      <c r="G10">
        <f>+D10+D11</f>
        <v>1.3345</v>
      </c>
      <c r="H10" s="24">
        <f>+AVERAGE(E10:E11)</f>
        <v>0.10378659222862116</v>
      </c>
      <c r="J10">
        <f>+D10+D11+D12</f>
        <v>2.0267499999999998</v>
      </c>
      <c r="K10" s="24">
        <f>+AVERAGE(E10:E12)</f>
        <v>7.9362000666027319E-2</v>
      </c>
      <c r="M10" s="27"/>
      <c r="N10" s="27"/>
      <c r="O10" s="25"/>
      <c r="Q10" s="27"/>
      <c r="R10" s="27"/>
    </row>
    <row r="11" spans="1:30" x14ac:dyDescent="0.35">
      <c r="A11" s="8">
        <v>6.3287500000000003</v>
      </c>
      <c r="C11" s="7">
        <f t="shared" si="0"/>
        <v>0.58333333333333315</v>
      </c>
      <c r="D11" s="16">
        <v>0.59324999999999994</v>
      </c>
      <c r="E11" s="16">
        <v>5.2861779825795985E-2</v>
      </c>
      <c r="M11" s="27"/>
      <c r="N11" s="27"/>
      <c r="O11" s="25"/>
      <c r="Q11" s="27"/>
      <c r="R11" s="27"/>
    </row>
    <row r="12" spans="1:30" x14ac:dyDescent="0.35">
      <c r="A12" s="8">
        <v>7.0210000000000008</v>
      </c>
      <c r="C12" s="7">
        <f t="shared" si="0"/>
        <v>0.66666666666666641</v>
      </c>
      <c r="D12" s="16">
        <v>0.69225000000000003</v>
      </c>
      <c r="E12" s="16">
        <v>3.0512817540839614E-2</v>
      </c>
      <c r="G12">
        <f>+D12+D13</f>
        <v>1.2854999999999999</v>
      </c>
      <c r="H12" s="24">
        <f>+AVERAGE(E12:E13)</f>
        <v>2.7800762681300214E-2</v>
      </c>
      <c r="M12" s="27"/>
      <c r="N12" s="27"/>
      <c r="O12" s="25"/>
      <c r="Q12" s="27"/>
      <c r="R12" s="27"/>
    </row>
    <row r="13" spans="1:30" x14ac:dyDescent="0.35">
      <c r="A13" s="8">
        <v>7.6142500000000011</v>
      </c>
      <c r="C13" s="7">
        <f t="shared" si="0"/>
        <v>0.74999999999999967</v>
      </c>
      <c r="D13" s="16">
        <v>0.59324999999999994</v>
      </c>
      <c r="E13" s="16">
        <v>2.5088707821760814E-2</v>
      </c>
      <c r="F13" s="22" t="s">
        <v>32</v>
      </c>
      <c r="J13">
        <f>+D13+D14+D15</f>
        <v>1.4337499999999999</v>
      </c>
      <c r="K13" s="24">
        <f>+AVERAGE(E13:E15)</f>
        <v>2.660564479165765E-2</v>
      </c>
      <c r="M13" s="27">
        <f>+D13+D14+D15+D16</f>
        <v>1.6315</v>
      </c>
      <c r="N13" s="27">
        <f>+AVERAGE(E13:E16)</f>
        <v>2.131403754634275E-2</v>
      </c>
      <c r="O13" s="25"/>
      <c r="Q13" s="27"/>
      <c r="R13" s="27"/>
    </row>
    <row r="14" spans="1:30" x14ac:dyDescent="0.35">
      <c r="A14" s="8">
        <v>7.9107500000000011</v>
      </c>
      <c r="C14" s="7">
        <f t="shared" si="0"/>
        <v>0.83333333333333293</v>
      </c>
      <c r="D14" s="16">
        <v>0.29649999999999999</v>
      </c>
      <c r="E14" s="16">
        <v>3.8862356567091853E-2</v>
      </c>
      <c r="F14" s="22" t="s">
        <v>9</v>
      </c>
      <c r="G14">
        <f>+D14+D15</f>
        <v>0.84050000000000002</v>
      </c>
      <c r="H14" s="24">
        <f>+AVERAGE(E14:E15)</f>
        <v>2.736411327660606E-2</v>
      </c>
      <c r="M14" s="27"/>
      <c r="N14" s="27"/>
      <c r="O14" s="25"/>
      <c r="P14" s="27">
        <f>+SUM(D14:D18)</f>
        <v>1.1367500000000001</v>
      </c>
      <c r="Q14" s="27">
        <f>+AVERAGE(E14:E18)</f>
        <v>1.3489756406654696E-2</v>
      </c>
      <c r="R14" s="27"/>
    </row>
    <row r="15" spans="1:30" x14ac:dyDescent="0.35">
      <c r="A15" s="8">
        <v>8.4547500000000007</v>
      </c>
      <c r="C15" s="7">
        <f t="shared" si="0"/>
        <v>0.91666666666666619</v>
      </c>
      <c r="D15" s="16">
        <v>0.54400000000000004</v>
      </c>
      <c r="E15" s="16">
        <v>1.5865869986120266E-2</v>
      </c>
      <c r="F15" s="25">
        <f>+F5-F10</f>
        <v>0</v>
      </c>
      <c r="M15" s="27"/>
      <c r="N15" s="27"/>
      <c r="O15" s="25"/>
      <c r="Q15" s="27"/>
      <c r="R15" s="27"/>
    </row>
    <row r="16" spans="1:30" x14ac:dyDescent="0.35">
      <c r="A16" s="8">
        <v>8.6524999999999999</v>
      </c>
      <c r="C16" s="7">
        <f t="shared" si="0"/>
        <v>0.99999999999999944</v>
      </c>
      <c r="D16" s="16">
        <v>0.19775000000000004</v>
      </c>
      <c r="E16" s="16">
        <v>5.4392158103980549E-3</v>
      </c>
      <c r="G16">
        <f>+D16+D17</f>
        <v>0.24700000000000005</v>
      </c>
      <c r="H16" s="24">
        <f>+AVERAGE(E16:E17)</f>
        <v>6.0597692341699504E-3</v>
      </c>
      <c r="J16">
        <f>+D16+D17+D18</f>
        <v>0.29625000000000007</v>
      </c>
      <c r="K16" s="24">
        <f>+AVERAGE(E16:E18)</f>
        <v>4.2401851600204566E-3</v>
      </c>
      <c r="M16" s="27"/>
      <c r="N16" s="27"/>
      <c r="O16" s="25"/>
      <c r="Q16" s="27"/>
      <c r="R16" s="27"/>
    </row>
    <row r="17" spans="1:18" x14ac:dyDescent="0.35">
      <c r="A17" s="8">
        <v>8.7017500000000005</v>
      </c>
      <c r="C17" s="7">
        <f t="shared" si="0"/>
        <v>1.0833333333333328</v>
      </c>
      <c r="D17" s="16">
        <v>4.9250000000000002E-2</v>
      </c>
      <c r="E17" s="16">
        <v>6.6803226579418458E-3</v>
      </c>
      <c r="M17" s="27">
        <f>+D17+D18+D19+D20</f>
        <v>0.14824999999999999</v>
      </c>
      <c r="N17" s="27">
        <f>+AVERAGE(E17:E20)</f>
        <v>1.8203349174158287E-3</v>
      </c>
      <c r="O17" s="25"/>
      <c r="Q17" s="27"/>
      <c r="R17" s="27"/>
    </row>
    <row r="18" spans="1:18" x14ac:dyDescent="0.35">
      <c r="A18" s="8">
        <v>8.7510000000000012</v>
      </c>
      <c r="C18" s="7">
        <f t="shared" si="0"/>
        <v>1.1666666666666661</v>
      </c>
      <c r="D18" s="16">
        <v>4.9250000000000002E-2</v>
      </c>
      <c r="E18" s="16">
        <v>6.0101701172146887E-4</v>
      </c>
      <c r="G18">
        <f>+D18+D19</f>
        <v>9.9000000000000005E-2</v>
      </c>
      <c r="H18" s="24">
        <f>+AVERAGE(E18:E19)</f>
        <v>3.0050850586073444E-4</v>
      </c>
      <c r="M18" s="27"/>
      <c r="N18" s="27"/>
      <c r="O18" s="25"/>
      <c r="Q18" s="27"/>
      <c r="R18" s="27"/>
    </row>
    <row r="19" spans="1:18" x14ac:dyDescent="0.35">
      <c r="A19" s="8">
        <v>8.8007500000000007</v>
      </c>
      <c r="C19" s="7">
        <f t="shared" si="0"/>
        <v>1.2499999999999993</v>
      </c>
      <c r="D19" s="16">
        <v>4.9750000000000003E-2</v>
      </c>
      <c r="E19" s="16">
        <v>0</v>
      </c>
      <c r="J19">
        <f>+D19+D20+D21</f>
        <v>0.34625</v>
      </c>
      <c r="K19" s="24">
        <f>+AVERAGE(E19:E21)</f>
        <v>0</v>
      </c>
      <c r="M19" s="27"/>
      <c r="N19" s="27"/>
      <c r="O19" s="25"/>
      <c r="P19" s="27">
        <f>+SUM(D19:D23)</f>
        <v>1.0385</v>
      </c>
      <c r="Q19" s="27">
        <f>+AVERAGE(E19:E23)</f>
        <v>0</v>
      </c>
      <c r="R19" s="27"/>
    </row>
    <row r="20" spans="1:18" x14ac:dyDescent="0.35">
      <c r="A20" s="8">
        <v>8.8007500000000007</v>
      </c>
      <c r="C20" s="7">
        <f t="shared" si="0"/>
        <v>1.3333333333333326</v>
      </c>
      <c r="D20" s="16">
        <v>0</v>
      </c>
      <c r="E20" s="16">
        <v>0</v>
      </c>
      <c r="G20">
        <f>+D20+D21</f>
        <v>0.29649999999999999</v>
      </c>
      <c r="H20" s="24">
        <f>+AVERAGE(E20:E21)</f>
        <v>0</v>
      </c>
      <c r="M20" s="27"/>
      <c r="N20" s="27"/>
      <c r="O20" s="25"/>
      <c r="Q20" s="27"/>
      <c r="R20" s="27"/>
    </row>
    <row r="21" spans="1:18" x14ac:dyDescent="0.35">
      <c r="A21" s="8">
        <v>9.0972500000000007</v>
      </c>
      <c r="C21" s="7">
        <f t="shared" si="0"/>
        <v>1.4166666666666659</v>
      </c>
      <c r="D21" s="16">
        <v>0.29649999999999999</v>
      </c>
      <c r="E21" s="16">
        <v>0</v>
      </c>
      <c r="M21" s="27">
        <f>+D21+D22+D23+D24</f>
        <v>1.1865000000000001</v>
      </c>
      <c r="N21" s="27">
        <f>+AVERAGE(E21:E24)</f>
        <v>4.2143057450026378E-5</v>
      </c>
      <c r="O21" s="25"/>
      <c r="Q21" s="27"/>
      <c r="R21" s="27"/>
    </row>
    <row r="22" spans="1:18" x14ac:dyDescent="0.35">
      <c r="A22" s="8">
        <v>9.3940000000000001</v>
      </c>
      <c r="C22" s="7">
        <f t="shared" si="0"/>
        <v>1.4999999999999991</v>
      </c>
      <c r="D22" s="16">
        <v>0.29674999999999996</v>
      </c>
      <c r="E22" s="16">
        <v>0</v>
      </c>
      <c r="G22">
        <f>+D22+D23</f>
        <v>0.69225000000000003</v>
      </c>
      <c r="H22" s="24">
        <f>+AVERAGE(E22:E23)</f>
        <v>0</v>
      </c>
      <c r="J22">
        <f>+D22+D23+D24</f>
        <v>0.89000000000000012</v>
      </c>
      <c r="K22" s="24">
        <f>+AVERAGE(E22:E24)</f>
        <v>5.6190743266701837E-5</v>
      </c>
      <c r="M22" s="27"/>
      <c r="N22" s="27"/>
      <c r="O22" s="25"/>
      <c r="Q22" s="27"/>
      <c r="R22" s="27"/>
    </row>
    <row r="23" spans="1:18" x14ac:dyDescent="0.35">
      <c r="A23" s="8">
        <v>9.7895000000000003</v>
      </c>
      <c r="C23" s="7">
        <f t="shared" si="0"/>
        <v>1.5833333333333324</v>
      </c>
      <c r="D23" s="16">
        <v>0.39550000000000007</v>
      </c>
      <c r="E23" s="16">
        <v>0</v>
      </c>
      <c r="M23" s="27"/>
      <c r="N23" s="27"/>
      <c r="O23" s="25"/>
      <c r="Q23" s="27"/>
      <c r="R23" s="27"/>
    </row>
    <row r="24" spans="1:18" x14ac:dyDescent="0.35">
      <c r="A24" s="8">
        <v>9.9872499999999995</v>
      </c>
      <c r="C24" s="7">
        <f t="shared" si="0"/>
        <v>1.6666666666666656</v>
      </c>
      <c r="D24" s="16">
        <v>0.19775000000000004</v>
      </c>
      <c r="E24" s="16">
        <v>1.6857222980010551E-4</v>
      </c>
      <c r="G24">
        <f>+D24+D25</f>
        <v>0.44475000000000003</v>
      </c>
      <c r="H24" s="24">
        <f>+AVERAGE(E24:E25)</f>
        <v>4.8745193910494731E-4</v>
      </c>
      <c r="M24" s="27"/>
      <c r="N24" s="27"/>
      <c r="O24" s="25"/>
      <c r="P24" s="27">
        <f>+SUM(D24:D28)</f>
        <v>0.88975000000000004</v>
      </c>
      <c r="Q24" s="27">
        <f>+AVERAGE(E24:E28)</f>
        <v>5.8811486691116226E-4</v>
      </c>
      <c r="R24" s="27"/>
    </row>
    <row r="25" spans="1:18" x14ac:dyDescent="0.35">
      <c r="A25" s="8">
        <v>10.234249999999999</v>
      </c>
      <c r="C25" s="7">
        <f t="shared" si="0"/>
        <v>1.7499999999999989</v>
      </c>
      <c r="D25" s="16">
        <v>0.247</v>
      </c>
      <c r="E25" s="16">
        <v>8.0633164840978916E-4</v>
      </c>
      <c r="J25">
        <f>+D25+D26+D27</f>
        <v>0.39550000000000002</v>
      </c>
      <c r="K25" s="24">
        <f>+AVERAGE(E25:E27)</f>
        <v>9.2400070158523524E-4</v>
      </c>
      <c r="M25" s="27">
        <f>+D25+D26+D27+D28</f>
        <v>0.69199999999999995</v>
      </c>
      <c r="N25" s="27">
        <f>+AVERAGE(E25:E28)</f>
        <v>6.9300052618892645E-4</v>
      </c>
      <c r="O25" s="25"/>
      <c r="Q25" s="27"/>
      <c r="R25" s="27"/>
    </row>
    <row r="26" spans="1:18" x14ac:dyDescent="0.35">
      <c r="A26" s="8">
        <v>10.333</v>
      </c>
      <c r="C26" s="7">
        <f t="shared" si="0"/>
        <v>1.8333333333333321</v>
      </c>
      <c r="D26" s="16">
        <v>9.8750000000000004E-2</v>
      </c>
      <c r="E26" s="16">
        <v>1.4557536766436391E-3</v>
      </c>
      <c r="G26">
        <f>+D26+D27</f>
        <v>0.14850000000000002</v>
      </c>
      <c r="H26" s="24">
        <f>+AVERAGE(E26:E27)</f>
        <v>9.8283522817295822E-4</v>
      </c>
      <c r="M26" s="27"/>
      <c r="N26" s="27"/>
      <c r="O26" s="25"/>
      <c r="Q26" s="27"/>
      <c r="R26" s="27"/>
    </row>
    <row r="27" spans="1:18" x14ac:dyDescent="0.35">
      <c r="A27" s="8">
        <v>10.38275</v>
      </c>
      <c r="C27" s="7">
        <f t="shared" si="0"/>
        <v>1.9166666666666654</v>
      </c>
      <c r="D27" s="16">
        <v>4.9750000000000003E-2</v>
      </c>
      <c r="E27" s="16">
        <v>5.0991677970227748E-4</v>
      </c>
      <c r="M27" s="27"/>
      <c r="N27" s="27"/>
      <c r="O27" s="25"/>
      <c r="Q27" s="27"/>
      <c r="R27" s="27"/>
    </row>
    <row r="28" spans="1:18" x14ac:dyDescent="0.35">
      <c r="A28" s="8">
        <v>10.67925</v>
      </c>
      <c r="C28" s="7">
        <f t="shared" si="0"/>
        <v>1.9999999999999987</v>
      </c>
      <c r="D28" s="16">
        <v>0.29649999999999999</v>
      </c>
      <c r="E28" s="16">
        <v>0</v>
      </c>
      <c r="G28">
        <f>+D28+D29</f>
        <v>1.68075</v>
      </c>
      <c r="H28" s="24">
        <f>+AVERAGE(E28:E29)</f>
        <v>0</v>
      </c>
      <c r="J28">
        <f>+D28+D29+D30</f>
        <v>2.9165000000000001</v>
      </c>
      <c r="K28" s="24">
        <f>+AVERAGE(E28:E30)</f>
        <v>5.1203210686804942E-3</v>
      </c>
      <c r="M28" s="27"/>
      <c r="N28" s="27"/>
      <c r="O28" s="25"/>
      <c r="Q28" s="27"/>
      <c r="R28" s="27"/>
    </row>
    <row r="29" spans="1:18" x14ac:dyDescent="0.35">
      <c r="A29" s="8">
        <v>12.063499999999999</v>
      </c>
      <c r="C29" s="7">
        <f t="shared" si="0"/>
        <v>2.0833333333333321</v>
      </c>
      <c r="D29" s="16">
        <v>1.38425</v>
      </c>
      <c r="E29" s="16">
        <v>0</v>
      </c>
      <c r="M29" s="27">
        <f>+D29+D30+D31+D32</f>
        <v>3.411</v>
      </c>
      <c r="N29" s="27">
        <f>+AVERAGE(E29:E32)</f>
        <v>6.1199979344958702E-2</v>
      </c>
      <c r="O29" s="25"/>
      <c r="P29" s="27">
        <f>+SUM(D29:D33)</f>
        <v>3.8065000000000002</v>
      </c>
      <c r="Q29" s="27">
        <f>+AVERAGE(E29:E33)</f>
        <v>5.3723505398851346E-2</v>
      </c>
      <c r="R29" s="27"/>
    </row>
    <row r="30" spans="1:18" x14ac:dyDescent="0.35">
      <c r="A30" s="8">
        <v>13.299249999999999</v>
      </c>
      <c r="C30" s="7">
        <f t="shared" si="0"/>
        <v>2.1666666666666656</v>
      </c>
      <c r="D30" s="16">
        <v>1.2357499999999999</v>
      </c>
      <c r="E30" s="16">
        <v>1.5360963206041483E-2</v>
      </c>
      <c r="G30">
        <f>+D30+D31</f>
        <v>1.8289999999999997</v>
      </c>
      <c r="H30" s="24">
        <f>+AVERAGE(E30:E31)</f>
        <v>7.5529770952797864E-2</v>
      </c>
      <c r="M30" s="27"/>
      <c r="N30" s="27"/>
      <c r="O30" s="25"/>
      <c r="Q30" s="27"/>
      <c r="R30" s="27"/>
    </row>
    <row r="31" spans="1:18" x14ac:dyDescent="0.35">
      <c r="A31" s="8">
        <v>13.892499999999998</v>
      </c>
      <c r="C31" s="7">
        <f t="shared" si="0"/>
        <v>2.2499999999999991</v>
      </c>
      <c r="D31" s="16">
        <v>0.59324999999999994</v>
      </c>
      <c r="E31" s="16">
        <v>0.13569857869955423</v>
      </c>
      <c r="J31">
        <f>+D31+D32+D33</f>
        <v>1.1865000000000001</v>
      </c>
      <c r="K31" s="24">
        <f>+AVERAGE(E31:E33)</f>
        <v>8.4418854596071749E-2</v>
      </c>
      <c r="M31" s="27"/>
      <c r="N31" s="27"/>
      <c r="O31" s="25"/>
      <c r="Q31" s="27"/>
      <c r="R31" s="27"/>
    </row>
    <row r="32" spans="1:18" x14ac:dyDescent="0.35">
      <c r="A32" s="8">
        <v>14.090249999999997</v>
      </c>
      <c r="C32" s="7">
        <f t="shared" si="0"/>
        <v>2.3333333333333326</v>
      </c>
      <c r="D32" s="16">
        <v>0.19775000000000004</v>
      </c>
      <c r="E32" s="16">
        <v>9.3740375474239079E-2</v>
      </c>
      <c r="G32">
        <f>+D32+D33</f>
        <v>0.59325000000000006</v>
      </c>
      <c r="H32" s="24">
        <f>+AVERAGE(E32:E33)</f>
        <v>5.8778992544330506E-2</v>
      </c>
      <c r="M32" s="27"/>
      <c r="N32" s="27"/>
      <c r="O32" s="25"/>
      <c r="Q32" s="27"/>
      <c r="R32" s="27"/>
    </row>
    <row r="33" spans="1:18" x14ac:dyDescent="0.35">
      <c r="A33" s="8">
        <v>14.485749999999998</v>
      </c>
      <c r="C33" s="7">
        <f t="shared" si="0"/>
        <v>2.4166666666666661</v>
      </c>
      <c r="D33" s="16">
        <v>0.39550000000000007</v>
      </c>
      <c r="E33" s="16">
        <v>2.381760961442193E-2</v>
      </c>
      <c r="M33" s="27">
        <f>+D33+D34+D35+D36</f>
        <v>2.1752499999999997</v>
      </c>
      <c r="N33" s="27">
        <f>+AVERAGE(E33:E36)</f>
        <v>1.7607665854991014E-2</v>
      </c>
      <c r="O33" s="25"/>
      <c r="Q33" s="27"/>
      <c r="R33" s="27"/>
    </row>
    <row r="34" spans="1:18" x14ac:dyDescent="0.35">
      <c r="A34" s="8">
        <v>15.078999999999997</v>
      </c>
      <c r="C34" s="7">
        <f t="shared" si="0"/>
        <v>2.4999999999999996</v>
      </c>
      <c r="D34" s="16">
        <v>0.59324999999999994</v>
      </c>
      <c r="E34" s="16">
        <v>3.8218064761480737E-3</v>
      </c>
      <c r="G34">
        <f>+D34+D35</f>
        <v>1.1864999999999999</v>
      </c>
      <c r="H34" s="24">
        <f>+AVERAGE(E34:E35)</f>
        <v>9.0990353428496516E-3</v>
      </c>
      <c r="J34">
        <f>+D34+D35+D36</f>
        <v>1.7797499999999999</v>
      </c>
      <c r="K34" s="24">
        <f>+AVERAGE(E34:E36)</f>
        <v>1.5537684601847374E-2</v>
      </c>
      <c r="M34" s="27"/>
      <c r="N34" s="27"/>
      <c r="O34" s="25"/>
      <c r="P34" s="27">
        <f>+SUM(D34:D38)</f>
        <v>2.9169999999999998</v>
      </c>
      <c r="Q34" s="27">
        <f>+AVERAGE(E34:E38)</f>
        <v>2.4717475713204994E-2</v>
      </c>
      <c r="R34" s="27"/>
    </row>
    <row r="35" spans="1:18" x14ac:dyDescent="0.35">
      <c r="A35" s="8">
        <v>15.672249999999996</v>
      </c>
      <c r="C35" s="7">
        <f t="shared" si="0"/>
        <v>2.583333333333333</v>
      </c>
      <c r="D35" s="16">
        <v>0.59324999999999994</v>
      </c>
      <c r="E35" s="16">
        <v>1.437626420955123E-2</v>
      </c>
      <c r="M35" s="27"/>
      <c r="N35" s="27"/>
      <c r="O35" s="25"/>
      <c r="Q35" s="27"/>
      <c r="R35" s="27"/>
    </row>
    <row r="36" spans="1:18" x14ac:dyDescent="0.35">
      <c r="A36" s="8">
        <v>16.265499999999996</v>
      </c>
      <c r="C36" s="7">
        <f t="shared" si="0"/>
        <v>2.6666666666666665</v>
      </c>
      <c r="D36" s="16">
        <v>0.59324999999999994</v>
      </c>
      <c r="E36" s="16">
        <v>2.8414983119842821E-2</v>
      </c>
      <c r="G36">
        <f>+D36+D37</f>
        <v>1.1864999999999999</v>
      </c>
      <c r="H36" s="24">
        <f>+AVERAGE(E36:E37)</f>
        <v>3.2448754562307426E-2</v>
      </c>
      <c r="M36" s="27"/>
      <c r="N36" s="27"/>
      <c r="O36" s="25"/>
      <c r="Q36" s="27"/>
      <c r="R36" s="27"/>
    </row>
    <row r="37" spans="1:18" x14ac:dyDescent="0.35">
      <c r="A37" s="8">
        <v>16.858749999999997</v>
      </c>
      <c r="C37" s="7">
        <f t="shared" si="0"/>
        <v>2.75</v>
      </c>
      <c r="D37" s="16">
        <v>0.59324999999999994</v>
      </c>
      <c r="E37" s="16">
        <v>3.6482526004772031E-2</v>
      </c>
      <c r="J37">
        <f>+D37+D38+D39</f>
        <v>1.5819999999999999</v>
      </c>
      <c r="K37" s="24">
        <f>+AVERAGE(E37:E39)</f>
        <v>3.756023683223899E-2</v>
      </c>
      <c r="M37" s="27">
        <f>+D37+D38+D39+D40</f>
        <v>1.7797499999999999</v>
      </c>
      <c r="N37" s="27">
        <f>+AVERAGE(E37:E40)</f>
        <v>3.6715122951859115E-2</v>
      </c>
      <c r="O37" s="25"/>
      <c r="Q37" s="27"/>
      <c r="R37" s="27"/>
    </row>
    <row r="38" spans="1:18" x14ac:dyDescent="0.35">
      <c r="A38" s="8">
        <v>17.402749999999997</v>
      </c>
      <c r="C38" s="7">
        <f t="shared" si="0"/>
        <v>2.8333333333333335</v>
      </c>
      <c r="D38" s="16">
        <v>0.54400000000000004</v>
      </c>
      <c r="E38" s="16">
        <v>4.0491798755710823E-2</v>
      </c>
      <c r="G38">
        <f>+D38+D39</f>
        <v>0.98875000000000002</v>
      </c>
      <c r="H38" s="24">
        <f>+AVERAGE(E38:E39)</f>
        <v>3.8099092245972466E-2</v>
      </c>
      <c r="M38" s="27"/>
      <c r="N38" s="27"/>
      <c r="O38" s="25"/>
      <c r="Q38" s="27"/>
      <c r="R38" s="27"/>
    </row>
    <row r="39" spans="1:18" x14ac:dyDescent="0.35">
      <c r="A39" s="8">
        <v>17.847499999999997</v>
      </c>
      <c r="C39" s="7">
        <f t="shared" si="0"/>
        <v>2.916666666666667</v>
      </c>
      <c r="D39" s="16">
        <v>0.44474999999999998</v>
      </c>
      <c r="E39" s="16">
        <v>3.5706385736234102E-2</v>
      </c>
      <c r="O39" s="22"/>
      <c r="P39" s="27">
        <f>+SUM(D39:D43)</f>
        <v>0.93900000000000017</v>
      </c>
      <c r="Q39" s="27">
        <f>+AVERAGE(E39:E43)</f>
        <v>1.7902088921347488E-2</v>
      </c>
    </row>
    <row r="40" spans="1:18" x14ac:dyDescent="0.35">
      <c r="A40" s="8">
        <v>18.045249999999996</v>
      </c>
      <c r="C40" s="7">
        <f t="shared" si="0"/>
        <v>3.0000000000000004</v>
      </c>
      <c r="D40" s="16">
        <v>0.19775000000000004</v>
      </c>
      <c r="E40" s="16">
        <v>3.4179781310719505E-2</v>
      </c>
      <c r="G40">
        <f>+D40+D41</f>
        <v>0.39550000000000007</v>
      </c>
      <c r="H40" s="24">
        <f>+AVERAGE(E40:E41)</f>
        <v>2.5279469531433632E-2</v>
      </c>
      <c r="J40">
        <f>+D40+D41+D42</f>
        <v>0.39550000000000007</v>
      </c>
      <c r="K40" s="24">
        <f>+AVERAGE(E40:E42)</f>
        <v>1.7893742989597269E-2</v>
      </c>
      <c r="N40" s="24"/>
      <c r="O40" s="22"/>
    </row>
    <row r="41" spans="1:18" x14ac:dyDescent="0.35">
      <c r="A41" s="8">
        <v>18.242999999999995</v>
      </c>
      <c r="C41" s="7">
        <f t="shared" si="0"/>
        <v>3.0833333333333339</v>
      </c>
      <c r="D41" s="16">
        <v>0.19775000000000004</v>
      </c>
      <c r="E41" s="16">
        <v>1.6379157752147759E-2</v>
      </c>
      <c r="M41">
        <f>+D41+D42+D43+D44</f>
        <v>0.39550000000000007</v>
      </c>
      <c r="N41" s="24">
        <f>+AVERAGE(E41:E44)</f>
        <v>4.9060693899459547E-3</v>
      </c>
      <c r="O41" s="22"/>
    </row>
    <row r="42" spans="1:18" x14ac:dyDescent="0.35">
      <c r="A42" s="8">
        <v>18.242999999999995</v>
      </c>
      <c r="C42" s="7">
        <f t="shared" si="0"/>
        <v>3.1666666666666674</v>
      </c>
      <c r="D42" s="16">
        <v>0</v>
      </c>
      <c r="E42" s="16">
        <v>3.1222899059245466E-3</v>
      </c>
      <c r="G42">
        <f>+D42+D43</f>
        <v>9.8750000000000004E-2</v>
      </c>
      <c r="H42" s="24">
        <f>+AVERAGE(E42:E43)</f>
        <v>1.6225599038180289E-3</v>
      </c>
      <c r="O42" s="22"/>
      <c r="Q42" s="24"/>
    </row>
    <row r="43" spans="1:18" x14ac:dyDescent="0.35">
      <c r="A43" s="8">
        <v>18.341749999999994</v>
      </c>
      <c r="C43" s="7">
        <f t="shared" si="0"/>
        <v>3.2500000000000009</v>
      </c>
      <c r="D43" s="16">
        <v>9.8750000000000004E-2</v>
      </c>
      <c r="E43" s="16">
        <v>1.2282990171151109E-4</v>
      </c>
      <c r="J43">
        <f>+D43+D44+D45</f>
        <v>0.34625000000000006</v>
      </c>
      <c r="K43" s="24">
        <f>+AVERAGE(E43:E45)</f>
        <v>4.0943300570503698E-5</v>
      </c>
      <c r="O43" s="22"/>
    </row>
    <row r="44" spans="1:18" x14ac:dyDescent="0.35">
      <c r="A44" s="8">
        <v>18.440749999999994</v>
      </c>
      <c r="C44" s="7">
        <f t="shared" si="0"/>
        <v>3.3333333333333344</v>
      </c>
      <c r="D44" s="16">
        <v>9.9000000000000005E-2</v>
      </c>
      <c r="E44" s="16">
        <v>0</v>
      </c>
      <c r="G44">
        <f>+D44+D45</f>
        <v>0.24750000000000003</v>
      </c>
      <c r="H44" s="24">
        <f>+AVERAGE(E44:E45)</f>
        <v>0</v>
      </c>
      <c r="N44" s="24"/>
      <c r="O44" s="22"/>
      <c r="P44" s="27">
        <f>+SUM(D44:D48)</f>
        <v>1.2362500000000001</v>
      </c>
      <c r="Q44" s="27">
        <f>+AVERAGE(E44:E48)</f>
        <v>4.4351497642675456E-5</v>
      </c>
    </row>
    <row r="45" spans="1:18" x14ac:dyDescent="0.35">
      <c r="A45" s="8">
        <v>18.589249999999993</v>
      </c>
      <c r="C45" s="7">
        <f t="shared" si="0"/>
        <v>3.4166666666666679</v>
      </c>
      <c r="D45" s="16">
        <v>0.14850000000000002</v>
      </c>
      <c r="E45" s="16">
        <v>0</v>
      </c>
      <c r="M45">
        <f>+D45+D46+D47+D48</f>
        <v>1.1372500000000001</v>
      </c>
      <c r="N45" s="24">
        <f>+AVERAGE(E45:E48)</f>
        <v>5.5439372053344319E-5</v>
      </c>
      <c r="O45" s="22"/>
    </row>
    <row r="46" spans="1:18" x14ac:dyDescent="0.35">
      <c r="A46" s="8">
        <v>18.836249999999993</v>
      </c>
      <c r="C46" s="7">
        <f t="shared" si="0"/>
        <v>3.5000000000000013</v>
      </c>
      <c r="D46" s="16">
        <v>0.247</v>
      </c>
      <c r="E46" s="16">
        <v>0</v>
      </c>
      <c r="G46">
        <f>+D46+D47</f>
        <v>0.74124999999999996</v>
      </c>
      <c r="H46" s="24">
        <f>+AVERAGE(E46:E47)</f>
        <v>0</v>
      </c>
      <c r="J46">
        <f>+D46+D47+D48</f>
        <v>0.98875000000000002</v>
      </c>
      <c r="K46" s="24">
        <f>+AVERAGE(E46:E48)</f>
        <v>7.3919162737792421E-5</v>
      </c>
      <c r="O46" s="22"/>
    </row>
    <row r="47" spans="1:18" x14ac:dyDescent="0.35">
      <c r="A47" s="8">
        <v>19.330499999999994</v>
      </c>
      <c r="C47" s="7">
        <f t="shared" si="0"/>
        <v>3.5833333333333348</v>
      </c>
      <c r="D47" s="16">
        <v>0.49424999999999997</v>
      </c>
      <c r="E47" s="16">
        <v>0</v>
      </c>
      <c r="O47" s="22"/>
      <c r="Q47" s="24"/>
    </row>
    <row r="48" spans="1:18" x14ac:dyDescent="0.35">
      <c r="A48" s="8">
        <v>19.577999999999992</v>
      </c>
      <c r="C48" s="7">
        <f t="shared" si="0"/>
        <v>3.6666666666666683</v>
      </c>
      <c r="D48" s="16">
        <v>0.24750000000000003</v>
      </c>
      <c r="E48" s="16">
        <v>2.2175748821337728E-4</v>
      </c>
      <c r="G48">
        <f>+D48+D49</f>
        <v>0.44525000000000003</v>
      </c>
      <c r="H48" s="24">
        <f>+AVERAGE(E48:E49)</f>
        <v>2.2751306314211313E-3</v>
      </c>
      <c r="N48" s="24"/>
      <c r="O48" s="22"/>
    </row>
    <row r="49" spans="1:17" x14ac:dyDescent="0.35">
      <c r="A49" s="8">
        <v>19.775749999999992</v>
      </c>
      <c r="C49" s="7">
        <f t="shared" si="0"/>
        <v>3.7500000000000018</v>
      </c>
      <c r="D49" s="16">
        <v>0.19775000000000004</v>
      </c>
      <c r="E49" s="16">
        <v>4.3285037746288854E-3</v>
      </c>
      <c r="J49">
        <f>+D49+D50+D51</f>
        <v>0.44475000000000009</v>
      </c>
      <c r="K49" s="24">
        <f>+AVERAGE(E49:E51)</f>
        <v>2.9500406671911692E-3</v>
      </c>
      <c r="M49">
        <f>+D49+D50+D51+D52</f>
        <v>0.59325000000000006</v>
      </c>
      <c r="N49" s="24">
        <f>+AVERAGE(E49:E52)</f>
        <v>2.2679698724467211E-3</v>
      </c>
      <c r="O49" s="22"/>
      <c r="P49" s="27">
        <f>+SUM(D49:D53)</f>
        <v>0.64250000000000007</v>
      </c>
      <c r="Q49" s="27">
        <f>+AVERAGE(E49:E53)</f>
        <v>1.8202934065999702E-3</v>
      </c>
    </row>
    <row r="50" spans="1:17" x14ac:dyDescent="0.35">
      <c r="A50" s="8">
        <v>19.923749999999991</v>
      </c>
      <c r="C50" s="7">
        <f t="shared" si="0"/>
        <v>3.8333333333333353</v>
      </c>
      <c r="D50" s="16">
        <v>0.14800000000000002</v>
      </c>
      <c r="E50" s="16">
        <v>3.8218064761480737E-3</v>
      </c>
      <c r="G50">
        <f>+D50+D51</f>
        <v>0.24700000000000003</v>
      </c>
      <c r="H50" s="24">
        <f>+AVERAGE(E50:E51)</f>
        <v>2.2608091134723113E-3</v>
      </c>
      <c r="O50" s="22"/>
    </row>
    <row r="51" spans="1:17" x14ac:dyDescent="0.35">
      <c r="A51" s="8">
        <v>20.022749999999991</v>
      </c>
      <c r="C51" s="7">
        <f t="shared" si="0"/>
        <v>3.9166666666666687</v>
      </c>
      <c r="D51" s="16">
        <v>9.9000000000000005E-2</v>
      </c>
      <c r="E51" s="16">
        <v>6.9981175079654879E-4</v>
      </c>
      <c r="O51" s="22"/>
    </row>
    <row r="52" spans="1:17" x14ac:dyDescent="0.35">
      <c r="A52" s="8">
        <v>20.17124999999999</v>
      </c>
      <c r="C52" s="7">
        <f t="shared" si="0"/>
        <v>4.0000000000000018</v>
      </c>
      <c r="D52" s="16">
        <v>0.14850000000000002</v>
      </c>
      <c r="E52" s="16">
        <v>2.2175748821337728E-4</v>
      </c>
      <c r="G52">
        <f>+D52+D53</f>
        <v>0.19775000000000004</v>
      </c>
      <c r="H52" s="24">
        <f>+AVERAGE(E52:E53)</f>
        <v>1.256725157131724E-4</v>
      </c>
      <c r="J52">
        <f>+D52+D53+D54</f>
        <v>0.29650000000000004</v>
      </c>
      <c r="K52" s="24">
        <f>+AVERAGE(E52:E54)</f>
        <v>8.3781677142114939E-5</v>
      </c>
      <c r="N52" s="24"/>
      <c r="O52" s="22"/>
      <c r="Q52" s="24"/>
    </row>
    <row r="53" spans="1:17" x14ac:dyDescent="0.35">
      <c r="A53" s="8">
        <v>20.220499999999991</v>
      </c>
      <c r="C53" s="7">
        <f t="shared" si="0"/>
        <v>4.0833333333333348</v>
      </c>
      <c r="D53" s="16">
        <v>4.9250000000000002E-2</v>
      </c>
      <c r="E53" s="16">
        <v>2.9587543212967527E-5</v>
      </c>
      <c r="M53">
        <f>+D53+D54+D55+D56</f>
        <v>0.14800000000000002</v>
      </c>
      <c r="N53" s="24">
        <f>+AVERAGE(E53:E56)</f>
        <v>7.3968858032418818E-6</v>
      </c>
      <c r="O53" s="22"/>
    </row>
    <row r="54" spans="1:17" x14ac:dyDescent="0.35">
      <c r="A54" s="8">
        <v>20.31924999999999</v>
      </c>
      <c r="C54" s="7">
        <f t="shared" si="0"/>
        <v>4.1666666666666679</v>
      </c>
      <c r="D54" s="16">
        <v>9.8750000000000004E-2</v>
      </c>
      <c r="E54" s="16">
        <v>0</v>
      </c>
      <c r="G54">
        <f>+D54+D55</f>
        <v>9.8750000000000004E-2</v>
      </c>
      <c r="H54" s="24">
        <f>+AVERAGE(E54:E55)</f>
        <v>0</v>
      </c>
      <c r="O54" s="22"/>
      <c r="P54" s="27">
        <f>+SUM(D54:D58)</f>
        <v>9.8750000000000004E-2</v>
      </c>
      <c r="Q54" s="27">
        <f>+AVERAGE(E54:E58)</f>
        <v>0</v>
      </c>
    </row>
    <row r="55" spans="1:17" x14ac:dyDescent="0.35">
      <c r="A55" s="8">
        <v>20.31924999999999</v>
      </c>
      <c r="C55" s="7">
        <f t="shared" si="0"/>
        <v>4.2500000000000009</v>
      </c>
      <c r="D55" s="16">
        <v>0</v>
      </c>
      <c r="E55" s="16">
        <v>0</v>
      </c>
      <c r="J55">
        <f>+D55+D56+D57</f>
        <v>0</v>
      </c>
      <c r="K55" s="24">
        <f>+AVERAGE(E55:E57)</f>
        <v>0</v>
      </c>
      <c r="O55" s="22"/>
    </row>
    <row r="56" spans="1:17" x14ac:dyDescent="0.35">
      <c r="A56" s="8">
        <v>20.31924999999999</v>
      </c>
      <c r="C56" s="7">
        <f t="shared" si="0"/>
        <v>4.3333333333333339</v>
      </c>
      <c r="D56" s="16">
        <v>0</v>
      </c>
      <c r="E56" s="16">
        <v>0</v>
      </c>
      <c r="G56">
        <f>+D56+D57</f>
        <v>0</v>
      </c>
      <c r="H56" s="24">
        <f>+AVERAGE(E56:E57)</f>
        <v>0</v>
      </c>
      <c r="N56" s="24"/>
      <c r="O56" s="22"/>
    </row>
    <row r="57" spans="1:17" x14ac:dyDescent="0.35">
      <c r="A57" s="8">
        <v>20.31924999999999</v>
      </c>
      <c r="C57" s="7">
        <f t="shared" si="0"/>
        <v>4.416666666666667</v>
      </c>
      <c r="D57" s="16">
        <v>0</v>
      </c>
      <c r="E57" s="16">
        <v>0</v>
      </c>
      <c r="M57">
        <f>+D57+D58+D59+D60</f>
        <v>0</v>
      </c>
      <c r="N57" s="24">
        <f>+AVERAGE(E57:E60)</f>
        <v>0</v>
      </c>
      <c r="O57" s="22"/>
      <c r="Q57" s="24"/>
    </row>
    <row r="58" spans="1:17" x14ac:dyDescent="0.35">
      <c r="A58" s="8">
        <v>20.31924999999999</v>
      </c>
      <c r="C58" s="7">
        <f t="shared" si="0"/>
        <v>4.5</v>
      </c>
      <c r="D58" s="16">
        <v>0</v>
      </c>
      <c r="E58" s="16">
        <v>0</v>
      </c>
      <c r="G58">
        <f>+D58+D59</f>
        <v>0</v>
      </c>
      <c r="H58" s="24">
        <f>+AVERAGE(E58:E59)</f>
        <v>0</v>
      </c>
      <c r="J58">
        <f>+D58+D59+D60</f>
        <v>0</v>
      </c>
      <c r="K58" s="24">
        <f>+AVERAGE(E58:E60)</f>
        <v>0</v>
      </c>
      <c r="O58" s="22"/>
    </row>
    <row r="59" spans="1:17" x14ac:dyDescent="0.35">
      <c r="A59" s="8">
        <v>20.31924999999999</v>
      </c>
      <c r="C59" s="7">
        <f t="shared" si="0"/>
        <v>4.583333333333333</v>
      </c>
      <c r="D59" s="16">
        <v>0</v>
      </c>
      <c r="E59" s="16">
        <v>0</v>
      </c>
      <c r="O59" s="22"/>
      <c r="P59" s="27">
        <f>+SUM(D59:D63)</f>
        <v>0</v>
      </c>
      <c r="Q59" s="27">
        <f>+AVERAGE(E59:E63)</f>
        <v>0</v>
      </c>
    </row>
    <row r="60" spans="1:17" x14ac:dyDescent="0.35">
      <c r="A60" s="8">
        <v>20.31924999999999</v>
      </c>
      <c r="C60" s="7">
        <f t="shared" si="0"/>
        <v>4.6666666666666661</v>
      </c>
      <c r="D60" s="16">
        <v>0</v>
      </c>
      <c r="E60" s="16">
        <v>0</v>
      </c>
      <c r="G60">
        <f>+D60+D61</f>
        <v>0</v>
      </c>
      <c r="H60" s="24">
        <f>+AVERAGE(E60:E61)</f>
        <v>0</v>
      </c>
      <c r="N60" s="24"/>
      <c r="O60" s="22"/>
    </row>
    <row r="61" spans="1:17" x14ac:dyDescent="0.35">
      <c r="A61" s="8">
        <v>20.31924999999999</v>
      </c>
      <c r="C61" s="7">
        <f t="shared" si="0"/>
        <v>4.7499999999999991</v>
      </c>
      <c r="D61" s="16">
        <v>0</v>
      </c>
      <c r="E61" s="16">
        <v>0</v>
      </c>
      <c r="J61">
        <f>+D61+D62+D63</f>
        <v>0</v>
      </c>
      <c r="K61" s="24">
        <f>+AVERAGE(E61:E63)</f>
        <v>0</v>
      </c>
      <c r="M61">
        <f>+D61+D62+D63+D64</f>
        <v>0.14850000000000002</v>
      </c>
      <c r="N61" s="24">
        <f>+AVERAGE(E61:E64)</f>
        <v>0</v>
      </c>
      <c r="O61" s="22"/>
    </row>
    <row r="62" spans="1:17" x14ac:dyDescent="0.35">
      <c r="A62" s="8">
        <v>20.31924999999999</v>
      </c>
      <c r="C62" s="7">
        <f t="shared" si="0"/>
        <v>4.8333333333333321</v>
      </c>
      <c r="D62" s="16">
        <v>0</v>
      </c>
      <c r="E62" s="16">
        <v>0</v>
      </c>
      <c r="G62">
        <f>+D62+D63</f>
        <v>0</v>
      </c>
      <c r="H62" s="24">
        <f>+AVERAGE(E62:E63)</f>
        <v>0</v>
      </c>
      <c r="O62" s="22"/>
      <c r="Q62" s="24"/>
    </row>
    <row r="63" spans="1:17" x14ac:dyDescent="0.35">
      <c r="A63" s="8">
        <v>20.31924999999999</v>
      </c>
      <c r="C63" s="7">
        <f t="shared" si="0"/>
        <v>4.9166666666666652</v>
      </c>
      <c r="D63" s="16">
        <v>0</v>
      </c>
      <c r="E63" s="16">
        <v>0</v>
      </c>
      <c r="O63" s="22"/>
    </row>
    <row r="64" spans="1:17" x14ac:dyDescent="0.35">
      <c r="A64" s="8">
        <v>20.467749999999988</v>
      </c>
      <c r="C64" s="7">
        <f t="shared" si="0"/>
        <v>4.9999999999999982</v>
      </c>
      <c r="D64" s="16">
        <v>0.14850000000000002</v>
      </c>
      <c r="E64" s="16">
        <v>0</v>
      </c>
      <c r="G64">
        <f>+D64+D65</f>
        <v>0.24750000000000003</v>
      </c>
      <c r="H64" s="24">
        <f>+AVERAGE(E64:E65)</f>
        <v>0</v>
      </c>
      <c r="J64">
        <f>+D64+D65+D66</f>
        <v>0.24750000000000003</v>
      </c>
      <c r="K64" s="24">
        <f>+AVERAGE(E64:E66)</f>
        <v>0</v>
      </c>
      <c r="N64" s="24"/>
      <c r="O64" s="22"/>
      <c r="P64" s="27">
        <f>+SUM(D64:D68)</f>
        <v>0.29675000000000001</v>
      </c>
      <c r="Q64" s="27">
        <f>+AVERAGE(E64:E68)</f>
        <v>0</v>
      </c>
    </row>
    <row r="65" spans="1:17" x14ac:dyDescent="0.35">
      <c r="A65" s="8">
        <v>20.566749999999988</v>
      </c>
      <c r="C65" s="7">
        <f t="shared" si="0"/>
        <v>5.0833333333333313</v>
      </c>
      <c r="D65" s="16">
        <v>9.9000000000000005E-2</v>
      </c>
      <c r="E65" s="16">
        <v>0</v>
      </c>
      <c r="M65">
        <f>+D65+D66+D67+D68</f>
        <v>0.14824999999999999</v>
      </c>
      <c r="N65" s="24">
        <f>+AVERAGE(E65:E68)</f>
        <v>0</v>
      </c>
      <c r="O65" s="22"/>
    </row>
    <row r="66" spans="1:17" x14ac:dyDescent="0.35">
      <c r="A66" s="8">
        <v>20.566749999999988</v>
      </c>
      <c r="C66" s="7">
        <f t="shared" si="0"/>
        <v>5.1666666666666643</v>
      </c>
      <c r="D66" s="16">
        <v>0</v>
      </c>
      <c r="E66" s="16">
        <v>0</v>
      </c>
      <c r="G66">
        <f>+D66+D67</f>
        <v>4.9250000000000002E-2</v>
      </c>
      <c r="H66" s="24">
        <f>+AVERAGE(E66:E67)</f>
        <v>0</v>
      </c>
      <c r="O66" s="22"/>
    </row>
    <row r="67" spans="1:17" x14ac:dyDescent="0.35">
      <c r="A67" s="8">
        <v>20.615999999999989</v>
      </c>
      <c r="C67" s="7">
        <f t="shared" si="0"/>
        <v>5.2499999999999973</v>
      </c>
      <c r="D67" s="16">
        <v>4.9250000000000002E-2</v>
      </c>
      <c r="E67" s="16">
        <v>0</v>
      </c>
      <c r="J67">
        <f>+D67+D68+D69</f>
        <v>4.9250000000000002E-2</v>
      </c>
      <c r="K67" s="24">
        <f>+AVERAGE(E67:E69)</f>
        <v>0</v>
      </c>
      <c r="O67" s="22"/>
      <c r="Q67" s="24"/>
    </row>
    <row r="68" spans="1:17" x14ac:dyDescent="0.35">
      <c r="A68" s="8">
        <v>20.615999999999989</v>
      </c>
      <c r="C68" s="7">
        <f t="shared" si="0"/>
        <v>5.3333333333333304</v>
      </c>
      <c r="D68" s="16">
        <v>0</v>
      </c>
      <c r="E68" s="16">
        <v>0</v>
      </c>
      <c r="G68">
        <f>+D68+D69</f>
        <v>0</v>
      </c>
      <c r="H68" s="24">
        <f>+AVERAGE(E68:E69)</f>
        <v>0</v>
      </c>
      <c r="N68" s="24"/>
      <c r="O68" s="22"/>
    </row>
    <row r="69" spans="1:17" x14ac:dyDescent="0.35">
      <c r="A69" s="8">
        <v>20.615999999999989</v>
      </c>
      <c r="C69" s="7">
        <f t="shared" si="0"/>
        <v>5.4166666666666634</v>
      </c>
      <c r="D69" s="16">
        <v>0</v>
      </c>
      <c r="E69" s="16">
        <v>0</v>
      </c>
      <c r="M69">
        <f>+D69+D70+D71+D72</f>
        <v>4.9500000000000002E-2</v>
      </c>
      <c r="N69" s="24">
        <f>+AVERAGE(E69:E72)</f>
        <v>0</v>
      </c>
      <c r="O69" s="22"/>
      <c r="P69" s="27">
        <f>+SUM(D69:D73)</f>
        <v>4.9500000000000002E-2</v>
      </c>
      <c r="Q69" s="27">
        <f>+AVERAGE(E69:E73)</f>
        <v>0</v>
      </c>
    </row>
    <row r="70" spans="1:17" x14ac:dyDescent="0.35">
      <c r="A70" s="8">
        <v>20.665499999999987</v>
      </c>
      <c r="C70" s="7">
        <f t="shared" ref="C70" si="1">+C69+0.0833333333333333</f>
        <v>5.4999999999999964</v>
      </c>
      <c r="D70" s="16">
        <v>4.9500000000000002E-2</v>
      </c>
      <c r="E70" s="16">
        <v>0</v>
      </c>
      <c r="H70" s="24"/>
      <c r="K70" s="24"/>
      <c r="O70" s="22"/>
    </row>
    <row r="71" spans="1:17" x14ac:dyDescent="0.35">
      <c r="O71" s="22"/>
    </row>
    <row r="72" spans="1:17" x14ac:dyDescent="0.35">
      <c r="H72" s="24"/>
      <c r="N72" s="24"/>
      <c r="O72" s="22"/>
      <c r="Q72" s="24"/>
    </row>
    <row r="73" spans="1:17" x14ac:dyDescent="0.35">
      <c r="K73" s="24"/>
      <c r="N73" s="24"/>
      <c r="O73" s="22"/>
    </row>
    <row r="74" spans="1:17" x14ac:dyDescent="0.35">
      <c r="H74" s="24"/>
      <c r="O74" s="22"/>
      <c r="Q74" s="24"/>
    </row>
    <row r="75" spans="1:17" x14ac:dyDescent="0.35">
      <c r="O75" s="22"/>
    </row>
    <row r="76" spans="1:17" x14ac:dyDescent="0.35">
      <c r="H76" s="24"/>
      <c r="K76" s="24"/>
      <c r="N76" s="24"/>
      <c r="O76" s="22"/>
    </row>
    <row r="77" spans="1:17" x14ac:dyDescent="0.35">
      <c r="N77" s="24"/>
      <c r="Q77" s="24"/>
    </row>
    <row r="78" spans="1:17" x14ac:dyDescent="0.35">
      <c r="H78" s="24"/>
    </row>
    <row r="79" spans="1:17" x14ac:dyDescent="0.35">
      <c r="K79" s="24"/>
      <c r="Q79" s="24"/>
    </row>
    <row r="80" spans="1:17" x14ac:dyDescent="0.35">
      <c r="H80" s="24"/>
      <c r="N80" s="24"/>
    </row>
    <row r="81" spans="8:17" x14ac:dyDescent="0.35">
      <c r="N81" s="24"/>
    </row>
    <row r="82" spans="8:17" x14ac:dyDescent="0.35">
      <c r="H82" s="24"/>
      <c r="K82" s="24"/>
      <c r="Q82" s="24"/>
    </row>
    <row r="84" spans="8:17" x14ac:dyDescent="0.35">
      <c r="H84" s="24"/>
      <c r="N84" s="24"/>
      <c r="Q84" s="24"/>
    </row>
    <row r="85" spans="8:17" x14ac:dyDescent="0.35">
      <c r="K85" s="24"/>
      <c r="N85" s="24"/>
    </row>
    <row r="86" spans="8:17" x14ac:dyDescent="0.35">
      <c r="H86" s="24"/>
    </row>
    <row r="87" spans="8:17" x14ac:dyDescent="0.35">
      <c r="Q87" s="24"/>
    </row>
    <row r="88" spans="8:17" x14ac:dyDescent="0.35">
      <c r="H88" s="24"/>
      <c r="K88" s="24"/>
      <c r="N88" s="24"/>
    </row>
    <row r="89" spans="8:17" x14ac:dyDescent="0.35">
      <c r="N89" s="24"/>
      <c r="Q89" s="24"/>
    </row>
    <row r="90" spans="8:17" x14ac:dyDescent="0.35">
      <c r="H90" s="24"/>
    </row>
    <row r="91" spans="8:17" x14ac:dyDescent="0.35">
      <c r="K91" s="24"/>
    </row>
    <row r="92" spans="8:17" x14ac:dyDescent="0.35">
      <c r="H92" s="24"/>
      <c r="N92" s="24"/>
      <c r="Q92" s="24"/>
    </row>
    <row r="93" spans="8:17" x14ac:dyDescent="0.35">
      <c r="N93" s="24"/>
    </row>
    <row r="94" spans="8:17" x14ac:dyDescent="0.35">
      <c r="H94" s="24"/>
      <c r="K94" s="24"/>
      <c r="Q94" s="24"/>
    </row>
    <row r="96" spans="8:17" x14ac:dyDescent="0.35">
      <c r="H96" s="24"/>
      <c r="N96" s="24"/>
    </row>
    <row r="97" spans="8:17" x14ac:dyDescent="0.35">
      <c r="K97" s="24"/>
      <c r="N97" s="24"/>
      <c r="Q97" s="24"/>
    </row>
    <row r="98" spans="8:17" x14ac:dyDescent="0.35">
      <c r="H98" s="24"/>
    </row>
    <row r="99" spans="8:17" x14ac:dyDescent="0.35">
      <c r="Q99" s="24"/>
    </row>
    <row r="100" spans="8:17" x14ac:dyDescent="0.35">
      <c r="H100" s="24"/>
      <c r="K100" s="24"/>
      <c r="N100" s="24"/>
    </row>
    <row r="101" spans="8:17" x14ac:dyDescent="0.35">
      <c r="N101" s="24"/>
    </row>
    <row r="102" spans="8:17" x14ac:dyDescent="0.35">
      <c r="Q102" s="24"/>
    </row>
    <row r="103" spans="8:17" x14ac:dyDescent="0.35">
      <c r="K103" s="24"/>
    </row>
    <row r="104" spans="8:17" x14ac:dyDescent="0.35">
      <c r="N104" s="24"/>
      <c r="Q104" s="24"/>
    </row>
    <row r="105" spans="8:17" x14ac:dyDescent="0.35">
      <c r="N105" s="24"/>
    </row>
    <row r="106" spans="8:17" x14ac:dyDescent="0.35">
      <c r="K106" s="24"/>
    </row>
    <row r="107" spans="8:17" x14ac:dyDescent="0.35">
      <c r="Q107" s="24"/>
    </row>
    <row r="108" spans="8:17" x14ac:dyDescent="0.35">
      <c r="N108" s="24"/>
    </row>
    <row r="109" spans="8:17" x14ac:dyDescent="0.35">
      <c r="K109" s="24"/>
      <c r="N109" s="24"/>
      <c r="Q109" s="24"/>
    </row>
    <row r="112" spans="8:17" x14ac:dyDescent="0.35">
      <c r="K112" s="24"/>
      <c r="N112" s="24"/>
      <c r="Q112" s="24"/>
    </row>
    <row r="113" spans="11:17" x14ac:dyDescent="0.35">
      <c r="N113" s="24"/>
    </row>
    <row r="114" spans="11:17" x14ac:dyDescent="0.35">
      <c r="Q114" s="24"/>
    </row>
    <row r="115" spans="11:17" x14ac:dyDescent="0.35">
      <c r="K115" s="24"/>
    </row>
    <row r="116" spans="11:17" x14ac:dyDescent="0.35">
      <c r="N116" s="24"/>
    </row>
    <row r="117" spans="11:17" x14ac:dyDescent="0.35">
      <c r="N117" s="24"/>
      <c r="Q117" s="24"/>
    </row>
    <row r="118" spans="11:17" x14ac:dyDescent="0.35">
      <c r="K118" s="24"/>
    </row>
    <row r="119" spans="11:17" x14ac:dyDescent="0.35">
      <c r="Q119" s="24"/>
    </row>
    <row r="120" spans="11:17" x14ac:dyDescent="0.35">
      <c r="N120" s="24"/>
    </row>
    <row r="121" spans="11:17" x14ac:dyDescent="0.35">
      <c r="K121" s="24"/>
      <c r="N121" s="24"/>
    </row>
    <row r="122" spans="11:17" x14ac:dyDescent="0.35">
      <c r="Q122" s="24"/>
    </row>
    <row r="124" spans="11:17" x14ac:dyDescent="0.35">
      <c r="K124" s="24"/>
      <c r="N124" s="24"/>
      <c r="Q124" s="24"/>
    </row>
    <row r="125" spans="11:17" x14ac:dyDescent="0.35">
      <c r="N125" s="24"/>
    </row>
    <row r="127" spans="11:17" x14ac:dyDescent="0.35">
      <c r="K127" s="24"/>
      <c r="Q127" s="24"/>
    </row>
    <row r="128" spans="11:17" x14ac:dyDescent="0.35">
      <c r="N128" s="24"/>
    </row>
    <row r="129" spans="11:17" x14ac:dyDescent="0.35">
      <c r="N129" s="24"/>
      <c r="Q129" s="24"/>
    </row>
    <row r="130" spans="11:17" x14ac:dyDescent="0.35">
      <c r="K130" s="24"/>
    </row>
    <row r="132" spans="11:17" x14ac:dyDescent="0.35">
      <c r="N132" s="24"/>
      <c r="Q132" s="24"/>
    </row>
    <row r="133" spans="11:17" x14ac:dyDescent="0.35">
      <c r="K133" s="24"/>
      <c r="N133" s="24"/>
    </row>
    <row r="134" spans="11:17" x14ac:dyDescent="0.35">
      <c r="Q134" s="24"/>
    </row>
    <row r="136" spans="11:17" x14ac:dyDescent="0.35">
      <c r="K136" s="24"/>
      <c r="N136" s="24"/>
    </row>
    <row r="137" spans="11:17" x14ac:dyDescent="0.35">
      <c r="N137" s="24"/>
      <c r="Q137" s="24"/>
    </row>
    <row r="139" spans="11:17" x14ac:dyDescent="0.35">
      <c r="K139" s="24"/>
      <c r="Q139" s="24"/>
    </row>
    <row r="140" spans="11:17" x14ac:dyDescent="0.35">
      <c r="N140" s="24"/>
    </row>
    <row r="141" spans="11:17" x14ac:dyDescent="0.35">
      <c r="N141" s="24"/>
    </row>
    <row r="142" spans="11:17" x14ac:dyDescent="0.35">
      <c r="K142" s="24"/>
      <c r="Q142" s="24"/>
    </row>
    <row r="144" spans="11:17" x14ac:dyDescent="0.35">
      <c r="N144" s="24"/>
      <c r="Q144" s="24"/>
    </row>
    <row r="145" spans="11:17" x14ac:dyDescent="0.35">
      <c r="K145" s="24"/>
      <c r="N145" s="24"/>
    </row>
    <row r="147" spans="11:17" x14ac:dyDescent="0.35">
      <c r="Q147" s="24"/>
    </row>
    <row r="148" spans="11:17" x14ac:dyDescent="0.35">
      <c r="K148" s="24"/>
      <c r="N148" s="24"/>
    </row>
    <row r="149" spans="11:17" x14ac:dyDescent="0.35">
      <c r="N149" s="24"/>
      <c r="Q149" s="24"/>
    </row>
    <row r="151" spans="11:17" x14ac:dyDescent="0.35">
      <c r="K151" s="24"/>
    </row>
    <row r="152" spans="11:17" x14ac:dyDescent="0.35">
      <c r="N152" s="24"/>
      <c r="Q152" s="24"/>
    </row>
    <row r="153" spans="11:17" x14ac:dyDescent="0.35">
      <c r="N153" s="24"/>
    </row>
    <row r="154" spans="11:17" x14ac:dyDescent="0.35">
      <c r="K154" s="24"/>
      <c r="Q154" s="24"/>
    </row>
    <row r="156" spans="11:17" x14ac:dyDescent="0.35">
      <c r="N156" s="24"/>
    </row>
    <row r="157" spans="11:17" x14ac:dyDescent="0.35">
      <c r="K157" s="24"/>
      <c r="N157" s="24"/>
      <c r="Q157" s="24"/>
    </row>
    <row r="159" spans="11:17" x14ac:dyDescent="0.35">
      <c r="Q159" s="24"/>
    </row>
    <row r="160" spans="11:17" x14ac:dyDescent="0.35">
      <c r="K160" s="24"/>
      <c r="N160" s="24"/>
    </row>
    <row r="161" spans="11:17" x14ac:dyDescent="0.35">
      <c r="N161" s="24"/>
    </row>
    <row r="162" spans="11:17" x14ac:dyDescent="0.35">
      <c r="Q162" s="24"/>
    </row>
    <row r="163" spans="11:17" x14ac:dyDescent="0.35">
      <c r="K163" s="24"/>
    </row>
    <row r="164" spans="11:17" x14ac:dyDescent="0.35">
      <c r="N164" s="24"/>
      <c r="Q164" s="24"/>
    </row>
    <row r="165" spans="11:17" x14ac:dyDescent="0.35">
      <c r="N165" s="24"/>
    </row>
    <row r="166" spans="11:17" x14ac:dyDescent="0.35">
      <c r="K166" s="24"/>
    </row>
    <row r="167" spans="11:17" x14ac:dyDescent="0.35">
      <c r="Q167" s="24"/>
    </row>
    <row r="168" spans="11:17" x14ac:dyDescent="0.35">
      <c r="N168" s="24"/>
    </row>
    <row r="169" spans="11:17" x14ac:dyDescent="0.35">
      <c r="K169" s="24"/>
      <c r="N169" s="24"/>
      <c r="Q169" s="24"/>
    </row>
    <row r="172" spans="11:17" x14ac:dyDescent="0.35">
      <c r="K172" s="24"/>
      <c r="N172" s="24"/>
      <c r="Q172" s="24"/>
    </row>
    <row r="173" spans="11:17" x14ac:dyDescent="0.35">
      <c r="N173" s="24"/>
    </row>
    <row r="174" spans="11:17" x14ac:dyDescent="0.35">
      <c r="Q174" s="24"/>
    </row>
    <row r="175" spans="11:17" x14ac:dyDescent="0.35">
      <c r="K175" s="24"/>
    </row>
    <row r="176" spans="11:17" x14ac:dyDescent="0.35">
      <c r="N176" s="24"/>
    </row>
    <row r="177" spans="11:17" x14ac:dyDescent="0.35">
      <c r="N177" s="24"/>
      <c r="Q177" s="24"/>
    </row>
    <row r="178" spans="11:17" x14ac:dyDescent="0.35">
      <c r="K178" s="24"/>
    </row>
    <row r="179" spans="11:17" x14ac:dyDescent="0.35">
      <c r="Q179" s="24"/>
    </row>
    <row r="180" spans="11:17" x14ac:dyDescent="0.35">
      <c r="N180" s="24"/>
    </row>
    <row r="181" spans="11:17" x14ac:dyDescent="0.35">
      <c r="K181" s="24"/>
      <c r="N181" s="24"/>
    </row>
    <row r="182" spans="11:17" x14ac:dyDescent="0.35">
      <c r="Q182" s="24"/>
    </row>
    <row r="184" spans="11:17" x14ac:dyDescent="0.35">
      <c r="K184" s="24"/>
      <c r="N184" s="24"/>
      <c r="Q184" s="24"/>
    </row>
    <row r="185" spans="11:17" x14ac:dyDescent="0.35">
      <c r="N185" s="24"/>
    </row>
    <row r="187" spans="11:17" x14ac:dyDescent="0.35">
      <c r="K187" s="24"/>
      <c r="Q187" s="24"/>
    </row>
    <row r="188" spans="11:17" x14ac:dyDescent="0.35">
      <c r="N188" s="24"/>
    </row>
    <row r="189" spans="11:17" x14ac:dyDescent="0.35">
      <c r="N189" s="24"/>
      <c r="Q189" s="24"/>
    </row>
    <row r="190" spans="11:17" x14ac:dyDescent="0.35">
      <c r="K190" s="24"/>
    </row>
    <row r="192" spans="11:17" x14ac:dyDescent="0.35">
      <c r="N192" s="24"/>
      <c r="Q192" s="24"/>
    </row>
    <row r="193" spans="11:17" x14ac:dyDescent="0.35">
      <c r="K193" s="24"/>
      <c r="N193" s="24"/>
    </row>
    <row r="194" spans="11:17" x14ac:dyDescent="0.35">
      <c r="Q194" s="24"/>
    </row>
    <row r="196" spans="11:17" x14ac:dyDescent="0.35">
      <c r="K196" s="24"/>
      <c r="N196" s="24"/>
    </row>
    <row r="197" spans="11:17" x14ac:dyDescent="0.35">
      <c r="N197" s="24"/>
      <c r="Q197" s="24"/>
    </row>
    <row r="199" spans="11:17" x14ac:dyDescent="0.35">
      <c r="K199" s="24"/>
      <c r="Q199" s="24"/>
    </row>
    <row r="200" spans="11:17" x14ac:dyDescent="0.35">
      <c r="N200" s="24"/>
    </row>
    <row r="201" spans="11:17" x14ac:dyDescent="0.35">
      <c r="N201" s="24"/>
    </row>
    <row r="202" spans="11:17" x14ac:dyDescent="0.35">
      <c r="K202" s="24"/>
      <c r="Q202" s="24"/>
    </row>
    <row r="204" spans="11:17" x14ac:dyDescent="0.35">
      <c r="N204" s="24"/>
      <c r="Q204" s="24"/>
    </row>
    <row r="205" spans="11:17" x14ac:dyDescent="0.35">
      <c r="K205" s="24"/>
      <c r="N205" s="24"/>
    </row>
    <row r="207" spans="11:17" x14ac:dyDescent="0.35">
      <c r="Q207" s="24"/>
    </row>
    <row r="208" spans="11:17" x14ac:dyDescent="0.35">
      <c r="K208" s="24"/>
      <c r="N208" s="24"/>
    </row>
    <row r="209" spans="11:17" x14ac:dyDescent="0.35">
      <c r="N209" s="24"/>
      <c r="Q209" s="24"/>
    </row>
    <row r="211" spans="11:17" x14ac:dyDescent="0.35">
      <c r="K211" s="24"/>
    </row>
    <row r="212" spans="11:17" x14ac:dyDescent="0.35">
      <c r="N212" s="24"/>
      <c r="Q212" s="24"/>
    </row>
    <row r="213" spans="11:17" x14ac:dyDescent="0.35">
      <c r="N213" s="24"/>
    </row>
    <row r="214" spans="11:17" x14ac:dyDescent="0.35">
      <c r="K214" s="24"/>
      <c r="Q214" s="24"/>
    </row>
    <row r="216" spans="11:17" x14ac:dyDescent="0.35">
      <c r="N216" s="24"/>
    </row>
    <row r="217" spans="11:17" x14ac:dyDescent="0.35">
      <c r="K217" s="24"/>
      <c r="N217" s="24"/>
      <c r="Q217" s="24"/>
    </row>
    <row r="219" spans="11:17" x14ac:dyDescent="0.35">
      <c r="Q219" s="24"/>
    </row>
    <row r="220" spans="11:17" x14ac:dyDescent="0.35">
      <c r="N220" s="24"/>
    </row>
    <row r="221" spans="11:17" x14ac:dyDescent="0.35">
      <c r="N221" s="24"/>
    </row>
    <row r="222" spans="11:17" x14ac:dyDescent="0.35">
      <c r="Q222" s="24"/>
    </row>
    <row r="224" spans="11:17" x14ac:dyDescent="0.35">
      <c r="N224" s="24"/>
      <c r="Q224" s="24"/>
    </row>
    <row r="225" spans="14:17" x14ac:dyDescent="0.35">
      <c r="N225" s="24"/>
    </row>
    <row r="227" spans="14:17" x14ac:dyDescent="0.35">
      <c r="Q227" s="24"/>
    </row>
    <row r="228" spans="14:17" x14ac:dyDescent="0.35">
      <c r="N228" s="24"/>
    </row>
    <row r="229" spans="14:17" x14ac:dyDescent="0.35">
      <c r="N229" s="24"/>
      <c r="Q229" s="24"/>
    </row>
    <row r="232" spans="14:17" x14ac:dyDescent="0.35">
      <c r="N232" s="24"/>
      <c r="Q232" s="24"/>
    </row>
    <row r="233" spans="14:17" x14ac:dyDescent="0.35">
      <c r="N233" s="24"/>
    </row>
    <row r="234" spans="14:17" x14ac:dyDescent="0.35">
      <c r="Q234" s="24"/>
    </row>
    <row r="236" spans="14:17" x14ac:dyDescent="0.35">
      <c r="N236" s="24"/>
    </row>
    <row r="237" spans="14:17" x14ac:dyDescent="0.35">
      <c r="N237" s="24"/>
      <c r="Q237" s="24"/>
    </row>
    <row r="239" spans="14:17" x14ac:dyDescent="0.35">
      <c r="Q239" s="24"/>
    </row>
    <row r="240" spans="14:17" x14ac:dyDescent="0.35">
      <c r="N240" s="24"/>
    </row>
    <row r="241" spans="14:17" x14ac:dyDescent="0.35">
      <c r="N241" s="24"/>
    </row>
    <row r="242" spans="14:17" x14ac:dyDescent="0.35">
      <c r="Q242" s="24"/>
    </row>
    <row r="244" spans="14:17" x14ac:dyDescent="0.35">
      <c r="N244" s="24"/>
      <c r="Q244" s="24"/>
    </row>
    <row r="245" spans="14:17" x14ac:dyDescent="0.35">
      <c r="N245" s="24"/>
    </row>
    <row r="247" spans="14:17" x14ac:dyDescent="0.35">
      <c r="Q247" s="24"/>
    </row>
    <row r="248" spans="14:17" x14ac:dyDescent="0.35">
      <c r="N248" s="24"/>
    </row>
    <row r="249" spans="14:17" x14ac:dyDescent="0.35">
      <c r="N249" s="24"/>
      <c r="Q249" s="24"/>
    </row>
    <row r="252" spans="14:17" x14ac:dyDescent="0.35">
      <c r="N252" s="24"/>
      <c r="Q252" s="24"/>
    </row>
    <row r="253" spans="14:17" x14ac:dyDescent="0.35">
      <c r="N253" s="24"/>
    </row>
    <row r="254" spans="14:17" x14ac:dyDescent="0.35">
      <c r="Q254" s="24"/>
    </row>
    <row r="256" spans="14:17" x14ac:dyDescent="0.35">
      <c r="N256" s="24"/>
    </row>
    <row r="257" spans="14:17" x14ac:dyDescent="0.35">
      <c r="N257" s="24"/>
      <c r="Q257" s="24"/>
    </row>
    <row r="259" spans="14:17" x14ac:dyDescent="0.35">
      <c r="Q259" s="24"/>
    </row>
    <row r="260" spans="14:17" x14ac:dyDescent="0.35">
      <c r="N260" s="24"/>
    </row>
    <row r="261" spans="14:17" x14ac:dyDescent="0.35">
      <c r="N261" s="24"/>
    </row>
    <row r="262" spans="14:17" x14ac:dyDescent="0.35">
      <c r="Q262" s="24"/>
    </row>
    <row r="264" spans="14:17" x14ac:dyDescent="0.35">
      <c r="N264" s="24"/>
      <c r="Q264" s="24"/>
    </row>
    <row r="265" spans="14:17" x14ac:dyDescent="0.35">
      <c r="N265" s="24"/>
    </row>
    <row r="267" spans="14:17" x14ac:dyDescent="0.35">
      <c r="Q267" s="24"/>
    </row>
    <row r="268" spans="14:17" x14ac:dyDescent="0.35">
      <c r="N268" s="24"/>
    </row>
    <row r="269" spans="14:17" x14ac:dyDescent="0.35">
      <c r="N269" s="24"/>
      <c r="Q269" s="24"/>
    </row>
    <row r="272" spans="14:17" x14ac:dyDescent="0.35">
      <c r="N272" s="24"/>
      <c r="Q272" s="24"/>
    </row>
    <row r="273" spans="14:17" x14ac:dyDescent="0.35">
      <c r="N273" s="24"/>
    </row>
    <row r="274" spans="14:17" x14ac:dyDescent="0.35">
      <c r="Q274" s="24"/>
    </row>
    <row r="276" spans="14:17" x14ac:dyDescent="0.35">
      <c r="N276" s="24"/>
    </row>
    <row r="277" spans="14:17" x14ac:dyDescent="0.35">
      <c r="N277" s="24"/>
      <c r="Q277" s="24"/>
    </row>
    <row r="279" spans="14:17" x14ac:dyDescent="0.35">
      <c r="Q279" s="24"/>
    </row>
    <row r="280" spans="14:17" x14ac:dyDescent="0.35">
      <c r="N280" s="24"/>
    </row>
    <row r="281" spans="14:17" x14ac:dyDescent="0.35">
      <c r="N281" s="24"/>
    </row>
    <row r="282" spans="14:17" x14ac:dyDescent="0.35">
      <c r="Q282" s="24"/>
    </row>
    <row r="284" spans="14:17" x14ac:dyDescent="0.35">
      <c r="N284" s="24"/>
      <c r="Q284" s="24"/>
    </row>
    <row r="285" spans="14:17" x14ac:dyDescent="0.35">
      <c r="N285" s="24"/>
    </row>
    <row r="287" spans="14:17" x14ac:dyDescent="0.35">
      <c r="Q287" s="24"/>
    </row>
    <row r="288" spans="14:17" x14ac:dyDescent="0.35">
      <c r="N288" s="24"/>
    </row>
    <row r="289" spans="14:17" x14ac:dyDescent="0.35">
      <c r="N289" s="24"/>
      <c r="Q289" s="24"/>
    </row>
    <row r="292" spans="14:17" x14ac:dyDescent="0.35">
      <c r="N292" s="24"/>
      <c r="Q292" s="24"/>
    </row>
    <row r="293" spans="14:17" x14ac:dyDescent="0.35">
      <c r="N293" s="24"/>
    </row>
    <row r="294" spans="14:17" x14ac:dyDescent="0.35">
      <c r="Q294" s="24"/>
    </row>
    <row r="296" spans="14:17" x14ac:dyDescent="0.35">
      <c r="N296" s="24"/>
    </row>
    <row r="297" spans="14:17" x14ac:dyDescent="0.35">
      <c r="N297" s="24"/>
      <c r="Q297" s="24"/>
    </row>
    <row r="299" spans="14:17" x14ac:dyDescent="0.35">
      <c r="Q299" s="24"/>
    </row>
    <row r="300" spans="14:17" x14ac:dyDescent="0.35">
      <c r="N300" s="24"/>
    </row>
    <row r="301" spans="14:17" x14ac:dyDescent="0.35">
      <c r="N301" s="24"/>
    </row>
    <row r="302" spans="14:17" x14ac:dyDescent="0.35">
      <c r="Q302" s="24"/>
    </row>
    <row r="304" spans="14:17" x14ac:dyDescent="0.35">
      <c r="N304" s="24"/>
      <c r="Q304" s="24"/>
    </row>
    <row r="305" spans="14:17" x14ac:dyDescent="0.35">
      <c r="N305" s="24"/>
    </row>
    <row r="307" spans="14:17" x14ac:dyDescent="0.35">
      <c r="Q307" s="24"/>
    </row>
    <row r="308" spans="14:17" x14ac:dyDescent="0.35">
      <c r="N308" s="24"/>
    </row>
    <row r="309" spans="14:17" x14ac:dyDescent="0.35">
      <c r="N309" s="24"/>
      <c r="Q309" s="24"/>
    </row>
    <row r="312" spans="14:17" x14ac:dyDescent="0.35">
      <c r="N312" s="24"/>
      <c r="Q312" s="24"/>
    </row>
    <row r="313" spans="14:17" x14ac:dyDescent="0.35">
      <c r="N313" s="24"/>
    </row>
    <row r="314" spans="14:17" x14ac:dyDescent="0.35">
      <c r="Q314" s="24"/>
    </row>
    <row r="316" spans="14:17" x14ac:dyDescent="0.35">
      <c r="N316" s="24"/>
    </row>
    <row r="317" spans="14:17" x14ac:dyDescent="0.35">
      <c r="N317" s="24"/>
      <c r="Q317" s="24"/>
    </row>
    <row r="319" spans="14:17" x14ac:dyDescent="0.35">
      <c r="Q319" s="24"/>
    </row>
    <row r="320" spans="14:17" x14ac:dyDescent="0.35">
      <c r="N320" s="24"/>
    </row>
    <row r="321" spans="14:17" x14ac:dyDescent="0.35">
      <c r="N321" s="24"/>
    </row>
    <row r="322" spans="14:17" x14ac:dyDescent="0.35">
      <c r="Q322" s="24"/>
    </row>
    <row r="324" spans="14:17" x14ac:dyDescent="0.35">
      <c r="N324" s="24"/>
      <c r="Q324" s="24"/>
    </row>
    <row r="325" spans="14:17" x14ac:dyDescent="0.35">
      <c r="N325" s="24"/>
    </row>
    <row r="327" spans="14:17" x14ac:dyDescent="0.35">
      <c r="Q327" s="24"/>
    </row>
    <row r="328" spans="14:17" x14ac:dyDescent="0.35">
      <c r="N328" s="24"/>
    </row>
    <row r="329" spans="14:17" x14ac:dyDescent="0.35">
      <c r="N329" s="24"/>
      <c r="Q329" s="24"/>
    </row>
    <row r="332" spans="14:17" x14ac:dyDescent="0.35">
      <c r="N332" s="24"/>
      <c r="Q332" s="24"/>
    </row>
    <row r="333" spans="14:17" x14ac:dyDescent="0.35">
      <c r="N333" s="24"/>
    </row>
    <row r="334" spans="14:17" x14ac:dyDescent="0.35">
      <c r="Q334" s="24"/>
    </row>
    <row r="336" spans="14:17" x14ac:dyDescent="0.35">
      <c r="N336" s="24"/>
    </row>
    <row r="337" spans="14:17" x14ac:dyDescent="0.35">
      <c r="N337" s="24"/>
      <c r="Q337" s="24"/>
    </row>
    <row r="339" spans="14:17" x14ac:dyDescent="0.35">
      <c r="Q339" s="24"/>
    </row>
    <row r="340" spans="14:17" x14ac:dyDescent="0.35">
      <c r="N340" s="24"/>
    </row>
    <row r="341" spans="14:17" x14ac:dyDescent="0.35">
      <c r="N341" s="24"/>
    </row>
    <row r="342" spans="14:17" x14ac:dyDescent="0.35">
      <c r="Q342" s="24"/>
    </row>
    <row r="344" spans="14:17" x14ac:dyDescent="0.35">
      <c r="N344" s="24"/>
      <c r="Q344" s="24"/>
    </row>
    <row r="345" spans="14:17" x14ac:dyDescent="0.35">
      <c r="N345" s="24"/>
    </row>
    <row r="347" spans="14:17" x14ac:dyDescent="0.35">
      <c r="Q347" s="24"/>
    </row>
    <row r="348" spans="14:17" x14ac:dyDescent="0.35">
      <c r="N348" s="24"/>
    </row>
    <row r="349" spans="14:17" x14ac:dyDescent="0.35">
      <c r="N349" s="24"/>
      <c r="Q349" s="24"/>
    </row>
    <row r="352" spans="14:17" x14ac:dyDescent="0.35">
      <c r="N352" s="24"/>
      <c r="Q352" s="24"/>
    </row>
    <row r="353" spans="14:17" x14ac:dyDescent="0.35">
      <c r="N353" s="24"/>
    </row>
    <row r="354" spans="14:17" x14ac:dyDescent="0.35">
      <c r="Q354" s="24"/>
    </row>
    <row r="356" spans="14:17" x14ac:dyDescent="0.35">
      <c r="N356" s="24"/>
    </row>
    <row r="357" spans="14:17" x14ac:dyDescent="0.35">
      <c r="N357" s="24"/>
      <c r="Q357" s="24"/>
    </row>
    <row r="359" spans="14:17" x14ac:dyDescent="0.35">
      <c r="Q359" s="24"/>
    </row>
    <row r="360" spans="14:17" x14ac:dyDescent="0.35">
      <c r="N360" s="24"/>
    </row>
    <row r="361" spans="14:17" x14ac:dyDescent="0.35">
      <c r="N361" s="24"/>
    </row>
    <row r="362" spans="14:17" x14ac:dyDescent="0.35">
      <c r="Q362" s="24"/>
    </row>
    <row r="364" spans="14:17" x14ac:dyDescent="0.35">
      <c r="N364" s="24"/>
      <c r="Q364" s="24"/>
    </row>
    <row r="365" spans="14:17" x14ac:dyDescent="0.35">
      <c r="N365" s="24"/>
    </row>
    <row r="367" spans="14:17" x14ac:dyDescent="0.35">
      <c r="Q367" s="24"/>
    </row>
    <row r="368" spans="14:17" x14ac:dyDescent="0.35">
      <c r="N368" s="24"/>
    </row>
    <row r="369" spans="14:17" x14ac:dyDescent="0.35">
      <c r="N369" s="24"/>
      <c r="Q369" s="24"/>
    </row>
    <row r="372" spans="14:17" x14ac:dyDescent="0.35">
      <c r="N372" s="24"/>
      <c r="Q372" s="24"/>
    </row>
    <row r="373" spans="14:17" x14ac:dyDescent="0.35">
      <c r="N373" s="24"/>
    </row>
    <row r="374" spans="14:17" x14ac:dyDescent="0.35">
      <c r="Q374" s="24"/>
    </row>
    <row r="376" spans="14:17" x14ac:dyDescent="0.35">
      <c r="N376" s="24"/>
    </row>
    <row r="377" spans="14:17" x14ac:dyDescent="0.35">
      <c r="N377" s="24"/>
      <c r="Q377" s="24"/>
    </row>
    <row r="379" spans="14:17" x14ac:dyDescent="0.35">
      <c r="Q379" s="24"/>
    </row>
    <row r="380" spans="14:17" x14ac:dyDescent="0.35">
      <c r="N380" s="24"/>
    </row>
    <row r="381" spans="14:17" x14ac:dyDescent="0.35">
      <c r="N381" s="24"/>
    </row>
    <row r="382" spans="14:17" x14ac:dyDescent="0.35">
      <c r="Q382" s="24"/>
    </row>
    <row r="384" spans="14:17" x14ac:dyDescent="0.35">
      <c r="N384" s="24"/>
      <c r="Q384" s="24"/>
    </row>
    <row r="385" spans="14:17" x14ac:dyDescent="0.35">
      <c r="N385" s="24"/>
    </row>
    <row r="387" spans="14:17" x14ac:dyDescent="0.35">
      <c r="Q387" s="24"/>
    </row>
    <row r="388" spans="14:17" x14ac:dyDescent="0.35">
      <c r="N388" s="24"/>
    </row>
    <row r="389" spans="14:17" x14ac:dyDescent="0.35">
      <c r="N389" s="24"/>
      <c r="Q389" s="24"/>
    </row>
    <row r="392" spans="14:17" x14ac:dyDescent="0.35">
      <c r="N392" s="24"/>
      <c r="Q392" s="24"/>
    </row>
    <row r="393" spans="14:17" x14ac:dyDescent="0.35">
      <c r="N393" s="24"/>
    </row>
    <row r="394" spans="14:17" x14ac:dyDescent="0.35">
      <c r="Q394" s="24"/>
    </row>
    <row r="396" spans="14:17" x14ac:dyDescent="0.35">
      <c r="N396" s="24"/>
    </row>
    <row r="397" spans="14:17" x14ac:dyDescent="0.35">
      <c r="N397" s="24"/>
      <c r="Q397" s="24"/>
    </row>
    <row r="399" spans="14:17" x14ac:dyDescent="0.35">
      <c r="Q399" s="24"/>
    </row>
    <row r="400" spans="14:17" x14ac:dyDescent="0.35">
      <c r="N400" s="24"/>
    </row>
    <row r="401" spans="14:17" x14ac:dyDescent="0.35">
      <c r="N401" s="24"/>
    </row>
    <row r="402" spans="14:17" x14ac:dyDescent="0.35">
      <c r="Q402" s="24"/>
    </row>
    <row r="404" spans="14:17" x14ac:dyDescent="0.35">
      <c r="N404" s="24"/>
      <c r="Q404" s="24"/>
    </row>
    <row r="405" spans="14:17" x14ac:dyDescent="0.35">
      <c r="N405" s="24"/>
    </row>
    <row r="407" spans="14:17" x14ac:dyDescent="0.35">
      <c r="Q407" s="24"/>
    </row>
    <row r="408" spans="14:17" x14ac:dyDescent="0.35">
      <c r="N408" s="24"/>
    </row>
    <row r="409" spans="14:17" x14ac:dyDescent="0.35">
      <c r="N409" s="24"/>
      <c r="Q409" s="24"/>
    </row>
    <row r="412" spans="14:17" x14ac:dyDescent="0.35">
      <c r="N412" s="24"/>
      <c r="Q412" s="24"/>
    </row>
    <row r="413" spans="14:17" x14ac:dyDescent="0.35">
      <c r="N413" s="24"/>
    </row>
    <row r="414" spans="14:17" x14ac:dyDescent="0.35">
      <c r="Q414" s="24"/>
    </row>
    <row r="416" spans="14:17" x14ac:dyDescent="0.35">
      <c r="N416" s="24"/>
    </row>
    <row r="417" spans="14:17" x14ac:dyDescent="0.35">
      <c r="N417" s="24"/>
      <c r="Q417" s="24"/>
    </row>
    <row r="419" spans="14:17" x14ac:dyDescent="0.35">
      <c r="Q419" s="24"/>
    </row>
    <row r="420" spans="14:17" x14ac:dyDescent="0.35">
      <c r="N420" s="24"/>
    </row>
    <row r="421" spans="14:17" x14ac:dyDescent="0.35">
      <c r="N421" s="24"/>
    </row>
    <row r="422" spans="14:17" x14ac:dyDescent="0.35">
      <c r="Q422" s="24"/>
    </row>
    <row r="424" spans="14:17" x14ac:dyDescent="0.35">
      <c r="N424" s="24"/>
      <c r="Q424" s="24"/>
    </row>
    <row r="425" spans="14:17" x14ac:dyDescent="0.35">
      <c r="N425" s="24"/>
    </row>
    <row r="427" spans="14:17" x14ac:dyDescent="0.35">
      <c r="Q427" s="24"/>
    </row>
    <row r="428" spans="14:17" x14ac:dyDescent="0.35">
      <c r="N428" s="24"/>
    </row>
    <row r="429" spans="14:17" x14ac:dyDescent="0.35">
      <c r="N429" s="24"/>
      <c r="Q429" s="24"/>
    </row>
    <row r="432" spans="14:17" x14ac:dyDescent="0.35">
      <c r="N432" s="24"/>
      <c r="Q432" s="24"/>
    </row>
    <row r="433" spans="14:17" x14ac:dyDescent="0.35">
      <c r="N433" s="24"/>
    </row>
    <row r="434" spans="14:17" x14ac:dyDescent="0.35">
      <c r="Q434" s="24"/>
    </row>
    <row r="436" spans="14:17" x14ac:dyDescent="0.35">
      <c r="N436" s="24"/>
    </row>
    <row r="437" spans="14:17" x14ac:dyDescent="0.35">
      <c r="N437" s="24"/>
      <c r="Q437" s="24"/>
    </row>
    <row r="439" spans="14:17" x14ac:dyDescent="0.35">
      <c r="Q439" s="24"/>
    </row>
    <row r="440" spans="14:17" x14ac:dyDescent="0.35">
      <c r="N440" s="24"/>
    </row>
    <row r="441" spans="14:17" x14ac:dyDescent="0.35">
      <c r="N441" s="24"/>
    </row>
    <row r="442" spans="14:17" x14ac:dyDescent="0.35">
      <c r="Q442" s="24"/>
    </row>
    <row r="444" spans="14:17" x14ac:dyDescent="0.35">
      <c r="N444" s="24"/>
      <c r="Q444" s="24"/>
    </row>
    <row r="445" spans="14:17" x14ac:dyDescent="0.35">
      <c r="N445" s="24"/>
    </row>
    <row r="447" spans="14:17" x14ac:dyDescent="0.35">
      <c r="Q447" s="24"/>
    </row>
    <row r="448" spans="14:17" x14ac:dyDescent="0.35">
      <c r="N448" s="24"/>
    </row>
    <row r="449" spans="14:17" x14ac:dyDescent="0.35">
      <c r="N449" s="24"/>
      <c r="Q449" s="24"/>
    </row>
    <row r="452" spans="14:17" x14ac:dyDescent="0.35">
      <c r="N452" s="24"/>
      <c r="Q452" s="24"/>
    </row>
    <row r="453" spans="14:17" x14ac:dyDescent="0.35">
      <c r="N453" s="24"/>
    </row>
    <row r="454" spans="14:17" x14ac:dyDescent="0.35">
      <c r="Q454" s="24"/>
    </row>
    <row r="456" spans="14:17" x14ac:dyDescent="0.35">
      <c r="N456" s="24"/>
    </row>
    <row r="457" spans="14:17" x14ac:dyDescent="0.35">
      <c r="N457" s="24"/>
      <c r="Q457" s="24"/>
    </row>
    <row r="459" spans="14:17" x14ac:dyDescent="0.35">
      <c r="Q459" s="24"/>
    </row>
    <row r="460" spans="14:17" x14ac:dyDescent="0.35">
      <c r="N460" s="24"/>
    </row>
    <row r="461" spans="14:17" x14ac:dyDescent="0.35">
      <c r="N461" s="24"/>
    </row>
    <row r="462" spans="14:17" x14ac:dyDescent="0.35">
      <c r="Q462" s="24"/>
    </row>
    <row r="464" spans="14:17" x14ac:dyDescent="0.35">
      <c r="N464" s="24"/>
      <c r="Q464" s="24"/>
    </row>
    <row r="465" spans="14:17" x14ac:dyDescent="0.35">
      <c r="N465" s="24"/>
    </row>
    <row r="467" spans="14:17" x14ac:dyDescent="0.35">
      <c r="Q467" s="24"/>
    </row>
    <row r="468" spans="14:17" x14ac:dyDescent="0.35">
      <c r="N468" s="24"/>
    </row>
    <row r="469" spans="14:17" x14ac:dyDescent="0.35">
      <c r="N469" s="24"/>
      <c r="Q469" s="24"/>
    </row>
    <row r="472" spans="14:17" x14ac:dyDescent="0.35">
      <c r="N472" s="24"/>
      <c r="Q472" s="24"/>
    </row>
    <row r="473" spans="14:17" x14ac:dyDescent="0.35">
      <c r="N473" s="24"/>
    </row>
    <row r="474" spans="14:17" x14ac:dyDescent="0.35">
      <c r="Q474" s="24"/>
    </row>
    <row r="476" spans="14:17" x14ac:dyDescent="0.35">
      <c r="N476" s="24"/>
    </row>
    <row r="477" spans="14:17" x14ac:dyDescent="0.35">
      <c r="N477" s="24"/>
      <c r="Q477" s="24"/>
    </row>
    <row r="479" spans="14:17" x14ac:dyDescent="0.35">
      <c r="Q479" s="24"/>
    </row>
    <row r="480" spans="14:17" x14ac:dyDescent="0.35">
      <c r="N480" s="24"/>
    </row>
    <row r="481" spans="14:17" x14ac:dyDescent="0.35">
      <c r="N481" s="24"/>
    </row>
    <row r="482" spans="14:17" x14ac:dyDescent="0.35">
      <c r="Q482" s="24"/>
    </row>
    <row r="484" spans="14:17" x14ac:dyDescent="0.35">
      <c r="N484" s="24"/>
      <c r="Q484" s="24"/>
    </row>
    <row r="485" spans="14:17" x14ac:dyDescent="0.35">
      <c r="N485" s="24"/>
    </row>
    <row r="487" spans="14:17" x14ac:dyDescent="0.35">
      <c r="Q487" s="24"/>
    </row>
    <row r="488" spans="14:17" x14ac:dyDescent="0.35">
      <c r="N488" s="24"/>
    </row>
    <row r="489" spans="14:17" x14ac:dyDescent="0.35">
      <c r="N489" s="24"/>
      <c r="Q489" s="24"/>
    </row>
    <row r="492" spans="14:17" x14ac:dyDescent="0.35">
      <c r="N492" s="24"/>
      <c r="Q492" s="24"/>
    </row>
    <row r="493" spans="14:17" x14ac:dyDescent="0.35">
      <c r="N493" s="24"/>
    </row>
    <row r="494" spans="14:17" x14ac:dyDescent="0.35">
      <c r="Q494" s="24"/>
    </row>
    <row r="496" spans="14:17" x14ac:dyDescent="0.35">
      <c r="N496" s="24"/>
    </row>
    <row r="497" spans="14:17" x14ac:dyDescent="0.35">
      <c r="N497" s="24"/>
      <c r="Q497" s="24"/>
    </row>
    <row r="499" spans="14:17" x14ac:dyDescent="0.35">
      <c r="Q499" s="24"/>
    </row>
    <row r="500" spans="14:17" x14ac:dyDescent="0.35">
      <c r="N500" s="24"/>
    </row>
    <row r="501" spans="14:17" x14ac:dyDescent="0.35">
      <c r="N501" s="24"/>
    </row>
    <row r="502" spans="14:17" x14ac:dyDescent="0.35">
      <c r="Q502" s="24"/>
    </row>
    <row r="504" spans="14:17" x14ac:dyDescent="0.35">
      <c r="N504" s="24"/>
      <c r="Q504" s="24"/>
    </row>
    <row r="505" spans="14:17" x14ac:dyDescent="0.35">
      <c r="N505" s="24"/>
    </row>
    <row r="507" spans="14:17" x14ac:dyDescent="0.35">
      <c r="Q507" s="24"/>
    </row>
    <row r="508" spans="14:17" x14ac:dyDescent="0.35">
      <c r="N508" s="24"/>
    </row>
    <row r="509" spans="14:17" x14ac:dyDescent="0.35">
      <c r="N509" s="24"/>
      <c r="Q509" s="24"/>
    </row>
    <row r="512" spans="14:17" x14ac:dyDescent="0.35">
      <c r="N512" s="24"/>
      <c r="Q512" s="24"/>
    </row>
    <row r="513" spans="14:17" x14ac:dyDescent="0.35">
      <c r="N513" s="24"/>
    </row>
    <row r="514" spans="14:17" x14ac:dyDescent="0.35">
      <c r="Q514" s="24"/>
    </row>
    <row r="516" spans="14:17" x14ac:dyDescent="0.35">
      <c r="N516" s="24"/>
    </row>
    <row r="517" spans="14:17" x14ac:dyDescent="0.35">
      <c r="N517" s="24"/>
      <c r="Q517" s="24"/>
    </row>
    <row r="519" spans="14:17" x14ac:dyDescent="0.35">
      <c r="Q519" s="24"/>
    </row>
    <row r="520" spans="14:17" x14ac:dyDescent="0.35">
      <c r="N520" s="24"/>
    </row>
    <row r="521" spans="14:17" x14ac:dyDescent="0.35">
      <c r="N521" s="24"/>
    </row>
    <row r="522" spans="14:17" x14ac:dyDescent="0.35">
      <c r="Q522" s="24"/>
    </row>
    <row r="524" spans="14:17" x14ac:dyDescent="0.35">
      <c r="N524" s="24"/>
      <c r="Q524" s="24"/>
    </row>
    <row r="525" spans="14:17" x14ac:dyDescent="0.35">
      <c r="N525" s="24"/>
    </row>
    <row r="527" spans="14:17" x14ac:dyDescent="0.35">
      <c r="Q527" s="24"/>
    </row>
    <row r="528" spans="14:17" x14ac:dyDescent="0.35">
      <c r="N528" s="24"/>
    </row>
    <row r="529" spans="14:17" x14ac:dyDescent="0.35">
      <c r="N529" s="24"/>
      <c r="Q529" s="24"/>
    </row>
    <row r="532" spans="14:17" x14ac:dyDescent="0.35">
      <c r="N532" s="24"/>
      <c r="Q532" s="24"/>
    </row>
    <row r="533" spans="14:17" x14ac:dyDescent="0.35">
      <c r="N533" s="24"/>
    </row>
    <row r="534" spans="14:17" x14ac:dyDescent="0.35">
      <c r="Q534" s="24"/>
    </row>
    <row r="536" spans="14:17" x14ac:dyDescent="0.35">
      <c r="N536" s="24"/>
    </row>
    <row r="537" spans="14:17" x14ac:dyDescent="0.35">
      <c r="N537" s="24"/>
      <c r="Q537" s="24"/>
    </row>
    <row r="539" spans="14:17" x14ac:dyDescent="0.35">
      <c r="Q539" s="24"/>
    </row>
    <row r="540" spans="14:17" x14ac:dyDescent="0.35">
      <c r="N540" s="24"/>
    </row>
    <row r="541" spans="14:17" x14ac:dyDescent="0.35">
      <c r="N541" s="24"/>
    </row>
    <row r="542" spans="14:17" x14ac:dyDescent="0.35">
      <c r="Q542" s="24"/>
    </row>
    <row r="544" spans="14:17" x14ac:dyDescent="0.35">
      <c r="N544" s="24"/>
      <c r="Q544" s="24"/>
    </row>
    <row r="545" spans="14:17" x14ac:dyDescent="0.35">
      <c r="N545" s="24"/>
    </row>
    <row r="547" spans="14:17" x14ac:dyDescent="0.35">
      <c r="Q547" s="24"/>
    </row>
    <row r="548" spans="14:17" x14ac:dyDescent="0.35">
      <c r="N548" s="24"/>
    </row>
    <row r="549" spans="14:17" x14ac:dyDescent="0.35">
      <c r="N549" s="24"/>
      <c r="Q549" s="24"/>
    </row>
    <row r="552" spans="14:17" x14ac:dyDescent="0.35">
      <c r="N552" s="24"/>
      <c r="Q552" s="24"/>
    </row>
    <row r="553" spans="14:17" x14ac:dyDescent="0.35">
      <c r="N553" s="24"/>
    </row>
    <row r="554" spans="14:17" x14ac:dyDescent="0.35">
      <c r="Q554" s="24"/>
    </row>
    <row r="556" spans="14:17" x14ac:dyDescent="0.35">
      <c r="N556" s="24"/>
    </row>
    <row r="557" spans="14:17" x14ac:dyDescent="0.35">
      <c r="N557" s="24"/>
      <c r="Q557" s="24"/>
    </row>
    <row r="559" spans="14:17" x14ac:dyDescent="0.35">
      <c r="Q559" s="24"/>
    </row>
    <row r="560" spans="14:17" x14ac:dyDescent="0.35">
      <c r="N560" s="24"/>
    </row>
    <row r="561" spans="14:17" x14ac:dyDescent="0.35">
      <c r="N561" s="24"/>
    </row>
    <row r="562" spans="14:17" x14ac:dyDescent="0.35">
      <c r="Q562" s="24"/>
    </row>
    <row r="564" spans="14:17" x14ac:dyDescent="0.35">
      <c r="N564" s="24"/>
      <c r="Q564" s="24"/>
    </row>
    <row r="565" spans="14:17" x14ac:dyDescent="0.35">
      <c r="N565" s="24"/>
    </row>
    <row r="567" spans="14:17" x14ac:dyDescent="0.35">
      <c r="Q567" s="24"/>
    </row>
    <row r="568" spans="14:17" x14ac:dyDescent="0.35">
      <c r="N568" s="24"/>
    </row>
    <row r="569" spans="14:17" x14ac:dyDescent="0.35">
      <c r="N569" s="24"/>
      <c r="Q569" s="24"/>
    </row>
    <row r="572" spans="14:17" x14ac:dyDescent="0.35">
      <c r="N572" s="24"/>
      <c r="Q572" s="24"/>
    </row>
    <row r="573" spans="14:17" x14ac:dyDescent="0.35">
      <c r="N573" s="24"/>
    </row>
    <row r="574" spans="14:17" x14ac:dyDescent="0.35">
      <c r="Q574" s="24"/>
    </row>
    <row r="576" spans="14:17" x14ac:dyDescent="0.35">
      <c r="N576" s="24"/>
    </row>
    <row r="577" spans="14:17" x14ac:dyDescent="0.35">
      <c r="N577" s="24"/>
      <c r="Q577" s="24"/>
    </row>
    <row r="579" spans="14:17" x14ac:dyDescent="0.35">
      <c r="Q579" s="24"/>
    </row>
    <row r="580" spans="14:17" x14ac:dyDescent="0.35">
      <c r="N580" s="24"/>
    </row>
    <row r="581" spans="14:17" x14ac:dyDescent="0.35">
      <c r="N581" s="24"/>
    </row>
    <row r="582" spans="14:17" x14ac:dyDescent="0.35">
      <c r="Q582" s="24"/>
    </row>
    <row r="584" spans="14:17" x14ac:dyDescent="0.35">
      <c r="N584" s="24"/>
      <c r="Q584" s="24"/>
    </row>
    <row r="585" spans="14:17" x14ac:dyDescent="0.35">
      <c r="N585" s="24"/>
    </row>
    <row r="587" spans="14:17" x14ac:dyDescent="0.35">
      <c r="Q587" s="24"/>
    </row>
    <row r="588" spans="14:17" x14ac:dyDescent="0.35">
      <c r="N588" s="24"/>
    </row>
    <row r="589" spans="14:17" x14ac:dyDescent="0.35">
      <c r="N589" s="24"/>
      <c r="Q589" s="24"/>
    </row>
    <row r="592" spans="14:17" x14ac:dyDescent="0.35">
      <c r="N592" s="24"/>
      <c r="Q592" s="24"/>
    </row>
    <row r="593" spans="14:17" x14ac:dyDescent="0.35">
      <c r="N593" s="24"/>
    </row>
    <row r="594" spans="14:17" x14ac:dyDescent="0.35">
      <c r="Q594" s="24"/>
    </row>
    <row r="596" spans="14:17" x14ac:dyDescent="0.35">
      <c r="N596" s="24"/>
    </row>
    <row r="597" spans="14:17" x14ac:dyDescent="0.35">
      <c r="N597" s="24"/>
    </row>
    <row r="600" spans="14:17" x14ac:dyDescent="0.35">
      <c r="N600" s="24"/>
    </row>
  </sheetData>
  <conditionalFormatting sqref="C2:E3 F3">
    <cfRule type="duplicateValues" dxfId="8" priority="9"/>
  </conditionalFormatting>
  <conditionalFormatting sqref="G2:H3">
    <cfRule type="duplicateValues" dxfId="7" priority="8"/>
  </conditionalFormatting>
  <conditionalFormatting sqref="J2:K3">
    <cfRule type="duplicateValues" dxfId="6" priority="7"/>
  </conditionalFormatting>
  <conditionalFormatting sqref="I3">
    <cfRule type="duplicateValues" dxfId="5" priority="6"/>
  </conditionalFormatting>
  <conditionalFormatting sqref="L3">
    <cfRule type="duplicateValues" dxfId="4" priority="5"/>
  </conditionalFormatting>
  <conditionalFormatting sqref="M2:N3">
    <cfRule type="duplicateValues" dxfId="3" priority="4"/>
  </conditionalFormatting>
  <conditionalFormatting sqref="O3">
    <cfRule type="duplicateValues" dxfId="2" priority="3"/>
  </conditionalFormatting>
  <conditionalFormatting sqref="P2:Q3">
    <cfRule type="duplicateValues" dxfId="1" priority="2"/>
  </conditionalFormatting>
  <conditionalFormatting sqref="R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P tutta</vt:lpstr>
      <vt:lpstr>P senza Ia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2021-08-04T15:40:15Z</dcterms:modified>
</cp:coreProperties>
</file>