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\UMESP\ADS4\PAP\"/>
    </mc:Choice>
  </mc:AlternateContent>
  <bookViews>
    <workbookView xWindow="0" yWindow="0" windowWidth="21600" windowHeight="11175" activeTab="1"/>
  </bookViews>
  <sheets>
    <sheet name="Fornecedor &amp; Endereço" sheetId="1" r:id="rId1"/>
    <sheet name="Salas" sheetId="3" r:id="rId2"/>
  </sheets>
  <definedNames>
    <definedName name="_xlnm._FilterDatabase" localSheetId="0" hidden="1">'Fornecedor &amp; Endereço'!$B$2:$E$43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G50" i="1"/>
  <c r="H50" i="1" s="1"/>
  <c r="I50" i="1" s="1"/>
  <c r="G51" i="1"/>
  <c r="G52" i="1"/>
  <c r="G49" i="1"/>
  <c r="G47" i="1"/>
  <c r="H47" i="1" s="1"/>
  <c r="I47" i="1" s="1"/>
  <c r="G48" i="1"/>
  <c r="G44" i="1"/>
  <c r="H44" i="1" s="1"/>
  <c r="I44" i="1" s="1"/>
  <c r="G45" i="1"/>
  <c r="G46" i="1"/>
  <c r="G4" i="1"/>
  <c r="J4" i="1" s="1"/>
  <c r="G5" i="1"/>
  <c r="H5" i="1" s="1"/>
  <c r="I5" i="1" s="1"/>
  <c r="G6" i="1"/>
  <c r="H6" i="1" s="1"/>
  <c r="I6" i="1" s="1"/>
  <c r="G7" i="1"/>
  <c r="J7" i="1" s="1"/>
  <c r="G8" i="1"/>
  <c r="J8" i="1" s="1"/>
  <c r="G9" i="1"/>
  <c r="H9" i="1" s="1"/>
  <c r="I9" i="1" s="1"/>
  <c r="G10" i="1"/>
  <c r="H10" i="1" s="1"/>
  <c r="I10" i="1" s="1"/>
  <c r="G11" i="1"/>
  <c r="J11" i="1" s="1"/>
  <c r="G12" i="1"/>
  <c r="J12" i="1" s="1"/>
  <c r="G13" i="1"/>
  <c r="H13" i="1" s="1"/>
  <c r="I13" i="1" s="1"/>
  <c r="G14" i="1"/>
  <c r="H14" i="1" s="1"/>
  <c r="I14" i="1" s="1"/>
  <c r="G15" i="1"/>
  <c r="J15" i="1" s="1"/>
  <c r="G16" i="1"/>
  <c r="J16" i="1" s="1"/>
  <c r="G17" i="1"/>
  <c r="H17" i="1" s="1"/>
  <c r="I17" i="1" s="1"/>
  <c r="G18" i="1"/>
  <c r="H18" i="1" s="1"/>
  <c r="I18" i="1" s="1"/>
  <c r="G19" i="1"/>
  <c r="J19" i="1" s="1"/>
  <c r="G20" i="1"/>
  <c r="J20" i="1" s="1"/>
  <c r="G21" i="1"/>
  <c r="H21" i="1" s="1"/>
  <c r="I21" i="1" s="1"/>
  <c r="G22" i="1"/>
  <c r="H22" i="1" s="1"/>
  <c r="I22" i="1" s="1"/>
  <c r="G23" i="1"/>
  <c r="J23" i="1" s="1"/>
  <c r="G24" i="1"/>
  <c r="J24" i="1" s="1"/>
  <c r="G25" i="1"/>
  <c r="H25" i="1" s="1"/>
  <c r="I25" i="1" s="1"/>
  <c r="G26" i="1"/>
  <c r="H26" i="1" s="1"/>
  <c r="I26" i="1" s="1"/>
  <c r="G27" i="1"/>
  <c r="J27" i="1" s="1"/>
  <c r="G28" i="1"/>
  <c r="J28" i="1" s="1"/>
  <c r="G29" i="1"/>
  <c r="H29" i="1" s="1"/>
  <c r="I29" i="1" s="1"/>
  <c r="G30" i="1"/>
  <c r="H30" i="1" s="1"/>
  <c r="I30" i="1" s="1"/>
  <c r="G31" i="1"/>
  <c r="J31" i="1" s="1"/>
  <c r="G32" i="1"/>
  <c r="J32" i="1" s="1"/>
  <c r="G33" i="1"/>
  <c r="H33" i="1" s="1"/>
  <c r="I33" i="1" s="1"/>
  <c r="G34" i="1"/>
  <c r="H34" i="1" s="1"/>
  <c r="I34" i="1" s="1"/>
  <c r="G35" i="1"/>
  <c r="J35" i="1" s="1"/>
  <c r="G36" i="1"/>
  <c r="J36" i="1" s="1"/>
  <c r="G37" i="1"/>
  <c r="H37" i="1" s="1"/>
  <c r="I37" i="1" s="1"/>
  <c r="G38" i="1"/>
  <c r="H38" i="1" s="1"/>
  <c r="I38" i="1" s="1"/>
  <c r="G39" i="1"/>
  <c r="J39" i="1" s="1"/>
  <c r="G40" i="1"/>
  <c r="J40" i="1" s="1"/>
  <c r="G41" i="1"/>
  <c r="H41" i="1" s="1"/>
  <c r="I41" i="1" s="1"/>
  <c r="G42" i="1"/>
  <c r="H42" i="1" s="1"/>
  <c r="I42" i="1" s="1"/>
  <c r="G43" i="1"/>
  <c r="J43" i="1" s="1"/>
  <c r="G3" i="1"/>
  <c r="J3" i="1" s="1"/>
  <c r="H52" i="1" l="1"/>
  <c r="I52" i="1" s="1"/>
  <c r="J52" i="1"/>
  <c r="H51" i="1"/>
  <c r="I51" i="1" s="1"/>
  <c r="J51" i="1"/>
  <c r="J50" i="1"/>
  <c r="H49" i="1"/>
  <c r="I49" i="1" s="1"/>
  <c r="J49" i="1"/>
  <c r="H48" i="1"/>
  <c r="I48" i="1" s="1"/>
  <c r="J48" i="1"/>
  <c r="J47" i="1"/>
  <c r="H46" i="1"/>
  <c r="I46" i="1" s="1"/>
  <c r="J46" i="1"/>
  <c r="H45" i="1"/>
  <c r="I45" i="1" s="1"/>
  <c r="J45" i="1"/>
  <c r="J44" i="1"/>
  <c r="H24" i="1"/>
  <c r="I24" i="1" s="1"/>
  <c r="H8" i="1"/>
  <c r="I8" i="1" s="1"/>
  <c r="J30" i="1"/>
  <c r="J14" i="1"/>
  <c r="H20" i="1"/>
  <c r="I20" i="1" s="1"/>
  <c r="H4" i="1"/>
  <c r="I4" i="1" s="1"/>
  <c r="J26" i="1"/>
  <c r="J10" i="1"/>
  <c r="H16" i="1"/>
  <c r="I16" i="1" s="1"/>
  <c r="J42" i="1"/>
  <c r="J22" i="1"/>
  <c r="J6" i="1"/>
  <c r="H28" i="1"/>
  <c r="I28" i="1" s="1"/>
  <c r="H12" i="1"/>
  <c r="I12" i="1" s="1"/>
  <c r="J34" i="1"/>
  <c r="J18" i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J41" i="1"/>
  <c r="J37" i="1"/>
  <c r="J33" i="1"/>
  <c r="J29" i="1"/>
  <c r="J25" i="1"/>
  <c r="J21" i="1"/>
  <c r="J17" i="1"/>
  <c r="J13" i="1"/>
  <c r="J9" i="1"/>
  <c r="J5" i="1"/>
  <c r="H3" i="1"/>
  <c r="I3" i="1" s="1"/>
  <c r="H40" i="1"/>
  <c r="I40" i="1" s="1"/>
  <c r="H36" i="1"/>
  <c r="I36" i="1" s="1"/>
  <c r="H32" i="1"/>
  <c r="I32" i="1" s="1"/>
  <c r="J38" i="1"/>
</calcChain>
</file>

<file path=xl/sharedStrings.xml><?xml version="1.0" encoding="utf-8"?>
<sst xmlns="http://schemas.openxmlformats.org/spreadsheetml/2006/main" count="261" uniqueCount="107">
  <si>
    <t>Caixa Melas Artes</t>
  </si>
  <si>
    <t>Consolação</t>
  </si>
  <si>
    <t>Centerflex Lapa</t>
  </si>
  <si>
    <t>Lapa</t>
  </si>
  <si>
    <t>Cine Araújo Campo Sujo</t>
  </si>
  <si>
    <t>Santo Amaro</t>
  </si>
  <si>
    <t>CineTARDE</t>
  </si>
  <si>
    <t>Cerqueira César</t>
  </si>
  <si>
    <t>Cinemarkus Aricanduva</t>
  </si>
  <si>
    <t>Vila Matilde</t>
  </si>
  <si>
    <t>Cinemarkus Boulevard Tatuapé</t>
  </si>
  <si>
    <t>Tatuapé</t>
  </si>
  <si>
    <t>Cinemarkus Center Norte</t>
  </si>
  <si>
    <t>Vila Guilherme</t>
  </si>
  <si>
    <t>Cinemarkus Central Plaza</t>
  </si>
  <si>
    <t>Ipiranga</t>
  </si>
  <si>
    <t>Cinemarkus Cidade Jardim</t>
  </si>
  <si>
    <t>Morumbi</t>
  </si>
  <si>
    <t>Cinemarkus Eldorado</t>
  </si>
  <si>
    <t>Pinheiros</t>
  </si>
  <si>
    <t>Cinemarkus Lar Center</t>
  </si>
  <si>
    <t>Cinemarkus Market Place</t>
  </si>
  <si>
    <t>Cinemarkus Metrô Tatuapé</t>
  </si>
  <si>
    <t>Cinemarkus Móoca</t>
  </si>
  <si>
    <t>Vila Prudente</t>
  </si>
  <si>
    <t>Cinemarkus Patio Higienopolis</t>
  </si>
  <si>
    <t>Higienópolis</t>
  </si>
  <si>
    <t>Cinemarkus Paulista</t>
  </si>
  <si>
    <t>Bela Vista</t>
  </si>
  <si>
    <t>Cinemarkus Raposo</t>
  </si>
  <si>
    <t>Jardim Boa Vista</t>
  </si>
  <si>
    <t>Cinemarkus Shopping Cidade São Paulo</t>
  </si>
  <si>
    <t>Cinemarkus Shopping D</t>
  </si>
  <si>
    <t>Ponte Pequena</t>
  </si>
  <si>
    <t>Cinemarkus Shopping Iguatemi SP</t>
  </si>
  <si>
    <t>Jardim Paulista</t>
  </si>
  <si>
    <t>Cinemarkus Shopping Interlagos</t>
  </si>
  <si>
    <t>Vila Inglesa</t>
  </si>
  <si>
    <t>Cinemarkus Shopping Metrô Santa Cruz</t>
  </si>
  <si>
    <t>Vila Mariana</t>
  </si>
  <si>
    <t>Cinemarkus SP Market</t>
  </si>
  <si>
    <t>Campo Grande</t>
  </si>
  <si>
    <t>Cinemarkus Tietê Plaza</t>
  </si>
  <si>
    <t>Jardim Iris</t>
  </si>
  <si>
    <t>Cinemarkus Tucuruvi</t>
  </si>
  <si>
    <t>Parada Inglesa</t>
  </si>
  <si>
    <t>Cinemarkus Villa Lobos</t>
  </si>
  <si>
    <t>Cinépolim Itaquera</t>
  </si>
  <si>
    <t>Itaquera</t>
  </si>
  <si>
    <t>Cinépolim JK Iguatemi</t>
  </si>
  <si>
    <t>Vila Nova Conceição</t>
  </si>
  <si>
    <t>Cinépolim Largo XIII</t>
  </si>
  <si>
    <t>CineBanheiro</t>
  </si>
  <si>
    <t>Espaço Hitaum de Cinema - Augusta</t>
  </si>
  <si>
    <t>Espaço Hitaum de Cinema - Augusta II</t>
  </si>
  <si>
    <t>Espaço Hitaum de Cinema - Frei Caneca</t>
  </si>
  <si>
    <t>Espaço Hitaum de Cinema - Pompéia</t>
  </si>
  <si>
    <t>Perdizes</t>
  </si>
  <si>
    <t>Quinoplex Itaim</t>
  </si>
  <si>
    <t>Itaim Bibi</t>
  </si>
  <si>
    <t>Quinoplex Vila Olímpia</t>
  </si>
  <si>
    <t>Vila Olímpia</t>
  </si>
  <si>
    <t>Moviesem Penha</t>
  </si>
  <si>
    <t>Penha</t>
  </si>
  <si>
    <t>Reservação Cultural</t>
  </si>
  <si>
    <t>UCD Analia Franco</t>
  </si>
  <si>
    <t>UCD Jardim Sul</t>
  </si>
  <si>
    <t>UCD Santana</t>
  </si>
  <si>
    <t>Lauzane Paulista</t>
  </si>
  <si>
    <t>Cinema</t>
  </si>
  <si>
    <t>Bairro</t>
  </si>
  <si>
    <t>Estado</t>
  </si>
  <si>
    <t>Cidade</t>
  </si>
  <si>
    <t>SP</t>
  </si>
  <si>
    <t>São Paulo</t>
  </si>
  <si>
    <t>Rua</t>
  </si>
  <si>
    <t>CEP</t>
  </si>
  <si>
    <t xml:space="preserve"> </t>
  </si>
  <si>
    <t>WS</t>
  </si>
  <si>
    <t>WSBruto</t>
  </si>
  <si>
    <t>DDD</t>
  </si>
  <si>
    <t>SQL Fornecedor</t>
  </si>
  <si>
    <t>SQL Endereço</t>
  </si>
  <si>
    <t>Cinemark Extra Anchieta</t>
  </si>
  <si>
    <t>Pauliceia</t>
  </si>
  <si>
    <t>Cinemark Golden Square</t>
  </si>
  <si>
    <t>Cinépolis São Bernardo do Campo</t>
  </si>
  <si>
    <t>São Bernardo do Campo</t>
  </si>
  <si>
    <t>Cinemark Atrium</t>
  </si>
  <si>
    <t>Cinemark Grand Plaza Shopping</t>
  </si>
  <si>
    <t>Campestre</t>
  </si>
  <si>
    <t>Santo Andre</t>
  </si>
  <si>
    <t>São Bernardo do campo</t>
  </si>
  <si>
    <t>Marlene</t>
  </si>
  <si>
    <t>Thon</t>
  </si>
  <si>
    <t>Cine Araújo Rio Branco</t>
  </si>
  <si>
    <t>Estrada da Floresta</t>
  </si>
  <si>
    <t>AC</t>
  </si>
  <si>
    <t>Rio Branco</t>
  </si>
  <si>
    <t>Centerplex - Maceió</t>
  </si>
  <si>
    <t>Cinesystem Maceió</t>
  </si>
  <si>
    <t>Kinoplex Maceió</t>
  </si>
  <si>
    <t>Mangabeiras</t>
  </si>
  <si>
    <t>AL</t>
  </si>
  <si>
    <t>Maceió</t>
  </si>
  <si>
    <t>Martins</t>
  </si>
  <si>
    <t>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</si>
</sst>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16" workbookViewId="0">
      <selection activeCell="I26" sqref="I26"/>
    </sheetView>
  </sheetViews>
  <sheetFormatPr defaultRowHeight="15" x14ac:dyDescent="0.25"/>
  <cols>
    <col min="2" max="2" width="31.375" bestFit="1" customWidth="1"/>
    <col min="3" max="3" width="16.125" bestFit="1" customWidth="1"/>
    <col min="4" max="4" width="6" bestFit="1" customWidth="1"/>
    <col min="5" max="5" width="8.25" bestFit="1" customWidth="1"/>
    <col min="6" max="6" width="8.25" customWidth="1"/>
    <col min="7" max="8" width="11.5" customWidth="1"/>
    <col min="9" max="9" width="6.875" customWidth="1"/>
    <col min="11" max="11" width="24.75" customWidth="1"/>
  </cols>
  <sheetData>
    <row r="2" spans="2:12" x14ac:dyDescent="0.25">
      <c r="B2" t="s">
        <v>69</v>
      </c>
      <c r="C2" t="s">
        <v>70</v>
      </c>
      <c r="D2" t="s">
        <v>71</v>
      </c>
      <c r="E2" t="s">
        <v>72</v>
      </c>
      <c r="F2" t="s">
        <v>80</v>
      </c>
      <c r="G2" t="s">
        <v>79</v>
      </c>
      <c r="H2" t="s">
        <v>76</v>
      </c>
      <c r="I2" t="s">
        <v>78</v>
      </c>
      <c r="J2" t="s">
        <v>75</v>
      </c>
      <c r="K2" t="s">
        <v>81</v>
      </c>
      <c r="L2" t="s">
        <v>82</v>
      </c>
    </row>
    <row r="3" spans="2:12" x14ac:dyDescent="0.25">
      <c r="B3" t="s">
        <v>0</v>
      </c>
      <c r="C3" t="s">
        <v>1</v>
      </c>
      <c r="D3" t="s">
        <v>73</v>
      </c>
      <c r="E3" t="s">
        <v>74</v>
      </c>
      <c r="F3">
        <v>11</v>
      </c>
      <c r="G3" t="str">
        <f>_xlfn.WEBSERVICE("https://viacep.com.br/ws/"&amp;D3&amp;"/"&amp;E3&amp;"/"&amp;C3&amp;"/json/")</f>
        <v>[
  {
    "cep": "01301-902",
    "logradouro": "Rua da Consolação",
    "complemento": "57",
    "bairro": "Consolação",
    "localidade": "São Paulo",
    "uf": "SP",
    "unidade": "",
    "ibge": "3550308",
    "gia": "1004"
  },
  {
    "cep": "01416-906",
    "logradouro": "Rua da Consolação",
    "complemento": "3638",
    "bairro": "Cerqueira César",
    "localidade": "São Paulo",
    "uf": "SP",
    "unidade": "",
    "ibge": "3550308",
    "gia": "1004"
  },
  {
    "cep": "01302-001",
    "logradouro": "Rua da Consolação",
    "complemento": "de 1100 a 2460 - lado par",
    "bairro": "Consolação",
    "localidade": "São Paulo",
    "uf": "SP",
    "unidade": "",
    "ibge": "3550308",
    "gia": "1004"
  },
  {
    "cep": "01301-903",
    "logradouro": "Rua da Consolação",
    "complemento": "247",
    "bairro": "Consolação",
    "localidade": "São Paulo",
    "uf": "SP",
    "unidade": "",
    "ibge": "3550308",
    "gia": "1004"
  },
  {
    "cep": "01416-020",
    "logradouro": "Jardim Consolação",
    "complemento": "",
    "bairro": "Cerqueira César",
    "localidade": "São Paulo",
    "uf": "SP",
    "unidade": "",
    "ibge": "3550308",
    "gia": "1004"
  },
  {
    "cep": "01301-999",
    "logradouro": "Rua da Consolação",
    "complemento": "1125",
    "bairro": "Consolação",
    "localidade": "São Paulo",
    "uf": "SP",
    "unidade": "",
    "ibge": "3550308",
    "gia": "1004"
  },
  {
    "cep": "01416-901",
    "logradouro": "Rua da Consolação",
    "complemento": "2710",
    "bairro": "Cerqueira César",
    "localidade": "São Paulo",
    "uf": "SP",
    "unidade": "",
    "ibge": "3550308",
    "gia": "1004"
  },
  {
    "cep": "01301-909",
    "logradouro": "Rua da Consolação",
    "complemento": "2411",
    "bairro": "Consolação",
    "localidade": "São Paulo",
    "uf": "SP",
    "unidade": "",
    "ibge": "3550308",
    "gia": "1004"
  },
  {
    "cep": "01301-970",
    "logradouro": "Rua da Consolação",
    "complemento": "1125",
    "bairro": "Consolação",
    "localidade": "São Paulo",
    "uf": "SP",
    "unidade": "",
    "ibge": "3550308",
    "gia": "1004"
  },
  {
    "cep": "01416-002",
    "logradouro": "Rua da Consolação",
    "complemento": "de 3292 ao fim - lado par",
    "bairro": "Cerqueira César",
    "localidade": "São Paulo",
    "uf": "SP",
    "unidade": "",
    "ibge": "3550308",
    "gia": "1004"
  },
  {
    "cep": "01301-100",
    "logradouro": "Rua da Consolação",
    "complemento": "de 1101 a 2459 - lado ímpar",
    "bairro": "Consolação",
    "localidade": "São Paulo",
    "uf": "SP",
    "unidade": "",
    "ibge": "3550308",
    "gia": "1004"
  },
  {
    "cep": "01302-902",
    "logradouro": "Rua da Consolação",
    "complemento": "328",
    "bairro": "Consolação",
    "localidade": "São Paulo",
    "uf": "SP",
    "unidade": "",
    "ibge": "3550308",
    "gia": "1004"
  },
  {
    "cep": "01301-911",
    "logradouro": "Rua da Consolação",
    "complemento": "65",
    "bairro": "Consolação",
    "localidade": "São Paulo",
    "uf": "SP",
    "unidade": "",
    "ibge": "3550308",
    "gia": "1004"
  },
  {
    "cep": "01416-905",
    "logradouro": "Rua da Consolação",
    "complemento": "3574",
    "bairro": "Cerqueira César",
    "localidade": "São Paulo",
    "uf": "SP",
    "unidade": "",
    "ibge": "3550308",
    "gia": "1004"
  },
  {
    "cep": "01301-906",
    "logradouro": "Rua da Consolação",
    "complemento": "1813",
    "bairro": "Consolação",
    "localidade": "São Paulo",
    "uf": "SP",
    "unidade": "",
    "ibge": "3550308",
    "gia": "1004"
  },
  {
    "cep": "01416-902",
    "logradouro": "Rua da Consolação",
    "complemento": "3064",
    "bairro": "Cerqueira César",
    "localidade": "São Paulo",
    "uf": "SP",
    "unidade": "",
    "ibge": "3550308",
    "gia": "1004"
  },
  {
    "cep": "01302-901",
    "logradouro": "Rua da Consolação",
    "complemento": "222",
    "bairro": "Consolação",
    "localidade": "São Paulo",
    "uf": "SP",
    "unidade": "",
    "ibge": "3550308",
    "gia": "1004"
  },
  {
    "cep": "01302-903",
    "logradouro": "Rua da Consolação",
    "complemento": "348",
    "bairro": "Consolação",
    "localidade": "São Paulo",
    "uf": "SP",
    "unidade": "",
    "ibge": "3550308",
    "gia": "1004"
  },
  {
    "cep": "01416-000",
    "logradouro": "Rua da Consolação",
    "complemento": "de 2462 a 3290 - lado par",
    "bairro": "Cerqueira César",
    "localidade": "São Paulo",
    "uf": "SP",
    "unidade": "",
    "ibge": "3550308",
    "gia": "1004"
  },
  {
    "cep": "01345-900",
    "logradouro": "Rua da Consolação",
    "complemento": "881",
    "bairro": "Consolação",
    "localidade": "São Paulo",
    "uf": "SP",
    "unidade": "",
    "ibge": "3550308",
    "gia": "1004"
  },
  {
    "cep": "01416-907",
    "logradouro": "Rua da Consolação",
    "complemento": "3741",
    "bairro": "Cerqueira César",
    "localidade": "São Paulo",
    "uf": "SP",
    "unidade": "",
    "ibge": "3550308",
    "gia": "1004"
  },
  {
    "cep": "01302-906",
    "logradouro": "Rua da Consolação",
    "complemento": "1272",
    "bairro": "Consolação",
    "localidade": "São Paulo",
    "uf": "SP",
    "unidade": "",
    "ibge": "3550308",
    "gia": "1004"
  },
  {
    "cep": "01301-904",
    "logradouro": "Rua da Consolação",
    "complemento": "293",
    "bairro": "Consolação",
    "localidade": "São Paulo",
    "uf": "SP",
    "unidade": "",
    "ibge": "3550308",
    "gia": "1004"
  },
  {
    "cep": "01416-003",
    "logradouro": "Rua da Consolação",
    "complemento": "de 3315 ao fim - lado ímpar",
    "bairro": "Cerqueira César",
    "localidade": "São Paulo",
    "uf": "SP",
    "unidade": "",
    "ibge": "3550308",
    "gia": "1004"
  },
  {
    "cep": "01416-904",
    "logradouro": "Rua da Consolação",
    "complemento": "3367",
    "bairro": "Cerqueira César",
    "localidade": "São Paulo",
    "uf": "SP",
    "unidade": "",
    "ibge": "3550308",
    "gia": "1004"
  },
  {
    "cep": "01302-000",
    "logradouro": "Rua da Consolação",
    "complemento": "até 1098 - lado par",
    "bairro": "Consolação",
    "localidade": "São Paulo",
    "uf": "SP",
    "unidade": "",
    "ibge": "3550308",
    "gia": "1004"
  },
  {
    "cep": "01301-905",
    "logradouro": "Rua da Consolação",
    "complemento": "331",
    "bairro": "Consolação",
    "localidade": "São Paulo",
    "uf": "SP",
    "unidade": "",
    "ibge": "3550308",
    "gia": "1004"
  },
  {
    "cep": "01301-901",
    "logradouro": "Rua da Consolação",
    "complemento": "37",
    "bairro": "Consolação",
    "localidade": "São Paulo",
    "uf": "SP",
    "unidade": "",
    "ibge": "3550308",
    "gia": "1004"
  },
  {
    "cep": "01301-907",
    "logradouro": "Rua da Consolação",
    "complemento": "2043",
    "bairro": "Consolação",
    "localidade": "São Paulo",
    "uf": "SP",
    "unidade": "",
    "ibge": "3550308",
    "gia": "1004"
  },
  {
    "cep": "01416-900",
    "logradouro": "Rua da Consolação",
    "complemento": "2697",
    "bairro": "Cerqueira César",
    "localidade": "São Paulo",
    "uf": "SP",
    "unidade": "",
    "ibge": "3550308",
    "gia": "1004"
  },
  {
    "cep": "01301-910",
    "logradouro": "Rua da Consolação",
    "complemento": "753",
    "bairro": "Consolação",
    "localidade": "São Paulo",
    "uf": "SP",
    "unidade": "",
    "ibge": "3550308",
    "gia": "1004"
  },
  {
    "cep": "01302-904",
    "logradouro": "Rua da Consolação",
    "complemento": "368",
    "bairro": "Consolação",
    "localidade": "São Paulo",
    "uf": "SP",
    "unidade": "",
    "ibge": "3550308",
    "gia": "1004"
  },
  {
    "cep": "01416-001",
    "logradouro": "Rua da Consolação",
    "complemento": "de 2461 a 3313 - lado ímpar",
    "bairro": "Cerqueira César",
    "localidade": "São Paulo",
    "uf": "SP",
    "unidade": "",
    "ibge": "3550308",
    "gia": "1004"
  },
  {
    "cep": "01302-907",
    "logradouro": "Rua da Consolação",
    "complemento": "860",
    "bairro": "Higienópolis",
    "localidade": "São Paulo",
    "uf": "SP",
    "unidade": "",
    "ibge": "3550308",
    "gia": "1004"
  },
  {
    "cep": "01301-000",
    "logradouro": "Rua da Consolação",
    "complemento": "até 1099 - lado ímpar",
    "bairro": "Consolação",
    "localidade": "São Paulo",
    "uf": "SP",
    "unidade": "",
    "ibge": "3550308",
    "gia": "1004"
  },
  {
    "cep": "01301-908",
    "logradouro": "Rua da Consolação",
    "complemento": "2333",
    "bairro": "Consolação",
    "localidade": "São Paulo",
    "uf": "SP",
    "unidade": "",
    "ibge": "3550308",
    "gia": "1004"
  },
  {
    "cep": "01302-908",
    "logradouro": "Rua da Consolação",
    "complemento": "382",
    "bairro": "Consolação",
    "localidade": "São Paulo",
    "uf": "SP",
    "unidade": "",
    "ibge": "3550308",
    "gia": "1004"
  },
  {
    "cep": "01416-903",
    "logradouro": "Rua da Consolação",
    "complemento": "3240",
    "bairro": "Cerqueira César",
    "localidade": "São Paulo",
    "uf": "SP",
    "unidade": "",
    "ibge": "3550308",
    "gia": "1004"
  }
]</v>
      </c>
      <c r="H3" t="str">
        <f>MID(G3,FIND("cep",G3)+7,FIND(",",G3,FIND("cep",G3)+7)-FIND("cep",G3)-8)</f>
        <v>01301-902</v>
      </c>
      <c r="I3" t="str">
        <f>_xlfn.WEBSERVICE("https://viacep.com.br/ws/"&amp;H3&amp;"/json/")</f>
        <v>{
  "cep": "01301-902",
  "logradouro": "Rua da Consolação",
  "complemento": "57",
  "bairro": "Consolação",
  "localidade": "São Paulo",
  "uf": "SP",
  "unidade": "",
  "ibge": "3550308",
  "gia": "1004"
}</v>
      </c>
      <c r="J3" t="str">
        <f>MID(G3,FIND("logradouro",G3)+14,FIND(",",G3,FIND("logradouro",G3)+14)-FIND("logradouro",G3)-15)</f>
        <v>Rua da Consolação</v>
      </c>
      <c r="K3" t="str">
        <f ca="1">"insert into fornecedor values (fornecedor_seq.nextval, '"&amp;B3&amp;"', '("&amp;F3&amp;") "&amp;RANDBETWEEN(2,8)&amp;RANDBETWEEN(0,9)&amp;RANDBETWEEN(0,9)&amp;RANDBETWEEN(0,9)&amp;"-"&amp;RANDBETWEEN(0,9)&amp;RANDBETWEEN(0,9)&amp;RANDBETWEEN(0,9)&amp;RANDBETWEEN(0,9)&amp;"');"</f>
        <v>insert into fornecedor values (fornecedor_seq.nextval, 'Caixa Melas Artes', '(11) 5973-9098');</v>
      </c>
      <c r="L3" t="s">
        <v>77</v>
      </c>
    </row>
    <row r="4" spans="2:12" x14ac:dyDescent="0.25">
      <c r="B4" t="s">
        <v>2</v>
      </c>
      <c r="C4" t="s">
        <v>3</v>
      </c>
      <c r="D4" t="s">
        <v>73</v>
      </c>
      <c r="E4" t="s">
        <v>74</v>
      </c>
      <c r="F4">
        <v>11</v>
      </c>
      <c r="G4" t="str">
        <f t="shared" ref="G4:G44" si="0">_xlfn.WEBSERVICE("https://viacep.com.br/ws/"&amp;D4&amp;"/"&amp;E4&amp;"/"&amp;C4&amp;"/json/")</f>
        <v>[
  {
    "cep": "04755-020",
    "logradouro": "Rua La Paz",
    "complemento": "",
    "bairro": "Santo Amaro",
    "localidade": "São Paulo",
    "uf": "SP",
    "unidade": "",
    "ibge": "3550308",
    "gia": "1004"
  },
  {
    "cep": "04755-901",
    "logradouro": "Rua La Paz",
    "complemento": "37 Entrada 36",
    "bairro": "Santo Amaro",
    "localidade": "São Paulo",
    "uf": "SP",
    "unidade": "",
    "ibge": "3550308",
    "gia": "1004"
  },
  {
    "cep": "02637-070",
    "logradouro": "Rua Lapão",
    "complemento": "",
    "bairro": "Vila Santos",
    "localidade": "São Paulo",
    "uf": "SP",
    "unidade": "",
    "ibge": "3550308",
    "gia": "1004"
  },
  {
    "cep": "03575-130",
    "logradouro": "Rua Jalapa",
    "complemento": "",
    "bairro": "Jardim Eliane",
    "localidade": "São Paulo",
    "uf": "SP",
    "unidade": "",
    "ibge": "3550308",
    "gia": "1004"
  },
  {
    "cep": "08040-380",
    "logradouro": "Rua Lapacho",
    "complemento": "",
    "bairro": "Vila Reis",
    "localidade": "São Paulo",
    "uf": "SP",
    "unidade": "",
    "ibge": "3550308",
    "gia": "1004"
  },
  {
    "cep": "03009-110",
    "logradouro": "Vila Passos",
    "complemento": "",
    "bairro": "Brás",
    "localidade": "São Paulo",
    "uf": "SP",
    "unidade": "",
    "ibge": "3550308",
    "gia": "1004"
  },
  {
    "cep": "03045-016",
    "logradouro": "Vila Palmira",
    "complemento": "",
    "bairro": "Brás",
    "localidade": "São Paulo",
    "uf": "SP",
    "unidade": "",
    "ibge": "3550308",
    "gia": "1004"
  },
  {
    "cep": "03121-050",
    "logradouro": "Vila Pardeli",
    "complemento": "",
    "bairro": "Mooca",
    "localidade": "São Paulo",
    "uf": "SP",
    "unidade": "",
    "ibge": "3550308",
    "gia": "1004"
  },
  {
    "cep": "04859-300",
    "logradouro": "Viela Panceti",
    "complemento": "",
    "bairro": "Jardim Alvorada (Zona Sul)",
    "localidade": "São Paulo",
    "uf": "SP",
    "unidade": "",
    "ibge": "3550308",
    "gia": "1004"
  },
  {
    "cep": "01405-030",
    "logradouro": "Vila Pamplona",
    "complemento": "",
    "bairro": "Jardim Paulista",
    "localidade": "São Paulo",
    "uf": "SP",
    "unidade": "",
    "ibge": "3550308",
    "gia": "1004"
  },
  {
    "cep": "03635-030",
    "logradouro": "Vila Paganini",
    "complemento": "",
    "bairro": "Vila Marieta",
    "localidade": "São Paulo",
    "uf": "SP",
    "unidade": "",
    "ibge": "3550308",
    "gia": "1004"
  },
  {
    "cep": "05707-004",
    "logradouro": "Viela Paraná",
    "complemento": "",
    "bairro": "Jardim Santo Antônio",
    "localidade": "São Paulo",
    "uf": "SP",
    "unidade": "",
    "ibge": "3550308",
    "gia": "1004"
  },
  {
    "cep": "05069-030",
    "logradouro": "Largo da Lapa",
    "complemento": "",
    "bairro": "Lapa de Baixo",
    "localidade": "São Paulo",
    "uf": "SP",
    "unidade": "",
    "ibge": "3550308",
    "gia": "1004"
  },
  {
    "cep": "02987-108",
    "logradouro": "Viela Papagaio",
    "complemento": "",
    "bairro": "Parque Taipas",
    "localidade": "São Paulo",
    "uf": "SP",
    "unidade": "",
    "ibge": "3550308",
    "gia": "1004"
  },
  {
    "cep": "02226-220",
    "logradouro": "Viela Pandango",
    "complemento": "",
    "bairro": "Vila Medeiros",
    "localidade": "São Paulo",
    "uf": "SP",
    "unidade": "",
    "ibge": "3550308",
    "gia": "1004"
  },
  {
    "cep": "08190-461",
    "logradouro": "Viela Paulista",
    "complemento": "",
    "bairro": "Vila Itaim",
    "localidade": "São Paulo",
    "uf": "SP",
    "unidade": "",
    "ibge": "3550308",
    "gia": "1004"
  },
  {
    "cep": "08220-211",
    "logradouro": "Viela Patrícia",
    "complemento": "",
    "bairro": "Cidade Antônio Estevão de Carvalho",
    "localidade": "São Paulo",
    "uf": "SP",
    "unidade": "",
    "ibge": "3550308",
    "gia": "1004"
  },
  {
    "cep": "02536-025",
    "logradouro": "Viela Particular",
    "complemento": "(Valdomiro Silveira)",
    "bairro": "Vila Ester (Zona Norte)",
    "localidade": "São Paulo",
    "uf": "SP",
    "unidade": "",
    "ibge": "3550308",
    "gia": "1004"
  },
  {
    "cep": "05301-100",
    "logradouro": "Praça Nova Lapa",
    "complemento": "",
    "bairro": "Parque da Lapa",
    "localidade": "São Paulo",
    "uf": "SP",
    "unidade": "",
    "ibge": "3550308",
    "gia": "1004"
  },
  {
    "cep": "08143-400",
    "logradouro": "Viela Particular",
    "complemento": "",
    "bairro": "Jardim Indaiá",
    "localidade": "São Paulo",
    "uf": "SP",
    "unidade": "",
    "ibge": "3550308",
    "gia": "1004"
  },
  {
    "cep": "02987-102",
    "logradouro": "Viela Particular",
    "complemento": "(Fernando Mendes de Almeida)",
    "bairro": "Parque Taipas",
    "localidade": "São Paulo",
    "uf": "SP",
    "unidade": "",
    "ibge": "3550308",
    "gia": "1004"
  },
  {
    "cep": "02993-275",
    "logradouro": "Viela Particular",
    "complemento": "",
    "bairro": "Parque Panamericano",
    "localidade": "São Paulo",
    "uf": "SP",
    "unidade": "",
    "ibge": "3550308",
    "gia": "1004"
  },
  {
    "cep": "02987-200",
    "logradouro": "Viela Particular",
    "complemento": "",
    "bairro": "Parque Taipas",
    "localidade": "São Paulo",
    "uf": "SP",
    "unidade": "",
    "ibge": "3550308",
    "gia": "1004"
  },
  {
    "cep": "02967-185",
    "logradouro": "Viela Particular",
    "complemento": "",
    "bairro": "Vila Marina",
    "localidade": "São Paulo",
    "uf": "SP",
    "unidade": "",
    "ibge": "3550308",
    "gia": "1004"
  },
  {
    "cep": "04433-170",
    "logradouro": "Rua Raul Laparra",
    "complemento": "",
    "bairro": "Jardim São Carlos (Zona Sul)",
    "localidade": "São Paulo",
    "uf": "SP",
    "unidade": "",
    "ibge": "3550308",
    "gia": "1004"
  },
  {
    "cep": "02861-000",
    "logradouro": "Rua Campos de Lapa",
    "complemento": "",
    "bairro": "Vila Rica",
    "localidade": "São Paulo",
    "uf": "SP",
    "unidade": "",
    "ibge": "3550308",
    "gia": "1004"
  },
  {
    "cep": "08343-190",
    "logradouro": "Travessa La Paloma",
    "complemento": "",
    "bairro": "Jardim da Conquista (Zona Leste)",
    "localidade": "São Paulo",
    "uf": "SP",
    "unidade": "",
    "ibge": "3550308",
    "gia": "1004"
  },
  {
    "cep": "02982-061",
    "logradouro": "Viela Paranaiguara",
    "complemento": "",
    "bairro": "Jardim Sydney",
    "localidade": "São Paulo",
    "uf": "SP",
    "unidade": "",
    "ibge": "3550308",
    "gia": "1004"
  },
  {
    "cep": "08240-077",
    "logradouro": "Viela Particular A",
    "complemento": "",
    "bairro": "Jardim Liderança",
    "localidade": "São Paulo",
    "uf": "SP",
    "unidade": "",
    "ibge": "3550308",
    "gia": "1004"
  },
  {
    "cep": "05374-070",
    "logradouro": "Rua Joaquina da Lapa",
    "complemento": "",
    "bairro": "Jardim Ester Yolanda",
    "localidade": "São Paulo",
    "uf": "SP",
    "unidade": "",
    "ibge": "3550308",
    "gia": "1004"
  },
  {
    "cep": "05885-320",
    "logradouro": "Rua Lapa dos Esteios",
    "complemento": "",
    "bairro": "Jardim Comercial",
    "localidade": "São Paulo",
    "uf": "SP",
    "unidade": "",
    "ibge": "3550308",
    "gia": "1004"
  },
  {
    "cep": "02206-110",
    "logradouro": "Travessa Nicola Parma",
    "complemento": "",
    "bairro": "Vila Gustavo",
    "localidade": "São Paulo",
    "uf": "SP",
    "unidade": "",
    "ibge": "3550308",
    "gia": "1004"
  },
  {
    "cep": "04477-055",
    "logradouro": "Rua Graziella Paretto",
    "complemento": "",
    "bairro": "Eldorado",
    "localidade": "São Paulo",
    "uf": "SP",
    "unidade": "",
    "ibge": "3550308",
    "gia": "1004"
  },
  {
    "cep": "05550-010",
    "logradouro": "Rua Joaquim Lapas Veiga",
    "complemento": "até 1046/1047",
    "bairro": "Jardim Gilda Maria",
    "localidade": "São Paulo",
    "uf": "SP",
    "unidade": "",
    "ibge": "3550308",
    "gia": "1004"
  },
  {
    "cep": "05398-011",
    "logradouro": "Rua Joaquim Lapas Veiga",
    "complemento": "de 1048/1049 ao fim",
    "bairro": "Jardim D'Abril",
    "localidade": "São Paulo",
    "uf": "SP",
    "unidade": "",
    "ibge": "3550308",
    "gia": "1004"
  },
  {
    "cep": "05083-100",
    "logradouro": "Praça da Virgem da Lapa",
    "complemento": "",
    "bairro": "Alto da Lapa",
    "localidade": "São Paulo",
    "uf": "SP",
    "unidade": "",
    "ibge": "3550308",
    "gia": "1004"
  },
  {
    "cep": "05072-901",
    "logradouro": "Rua Nossa Senhora da Lapa",
    "complemento": "232",
    "bairro": "Lapa",
    "localidade": "São Paulo",
    "uf": "SP",
    "unidade": "",
    "ibge": "3550308",
    "gia": "1004"
  },
  {
    "cep": "05072-000",
    "logradouro": "Rua Nossa Senhora da Lapa",
    "complemento": "",
    "bairro": "Lapa",
    "localidade": "São Paulo",
    "uf": "SP",
    "unidade": "",
    "ibge": "3550308",
    "gia": "1004"
  },
  {
    "cep": "05072-900",
    "logradouro": "Rua Nossa Senhora da Lapa",
    "complemento": "671",
    "bairro": "Lapa",
    "localidade": "São Paulo",
    "uf": "SP",
    "unidade": "",
    "ibge": "3550308",
    "gia": "1004"
  },
  {
    "cep": "08050-222",
    "logradouro": "Viela Particular Servidão",
    "complemento": "",
    "bairro": "Vila Jacuí",
    "localidade": "São Paulo",
    "uf": "SP",
    "unidade": "",
    "ibge": "3550308",
    "gia": "1004"
  },
  {
    "cep": "02311-070",
    "logradouro": "Travessa Bom Jesus da Lapa",
    "complemento": "",
    "bairro": "Vila Mazzei",
    "localidade": "São Paulo",
    "uf": "SP",
    "unidade": "",
    "ibge": "3550308",
    "gia": "1004"
  },
  {
    "cep": "05868-497",
    "logradouro": "Viela Paulo Monteiro Duarte",
    "complemento": "",
    "bairro": "Jardim Capão Redondo",
    "localidade": "São Paulo",
    "uf": "SP",
    "unidade": "",
    "ibge": "3550308",
    "gia": "1004"
  },
  {
    "cep": "08215-390",
    "logradouro": "Rua Norival Aparecido Costa",
    "complemento": "",
    "bairro": "Itaquera",
    "localidade": "São Paulo",
    "uf": "SP",
    "unidade": "",
    "ibge": "3550308",
    "gia": "1004"
  },
  {
    "cep": "04845-030",
    "logradouro": "Rua Rosalina Lapadula Camargo",
    "complemento": "",
    "bairro": "Jardim Somara",
    "localidade": "São Paulo",
    "uf": "SP",
    "unidade": "",
    "ibge": "3550308",
    "gia": "1004"
  },
  {
    "cep": "03350-000",
    "logradouro": "Rua Aparecida Campanhola Parra",
    "complemento": "",
    "bairro": "Vila Invernada",
    "localidade": "São Paulo",
    "uf": "SP",
    "unidade": "",
    "ibge": "3550308",
    "gia": "1004"
  },
  {
    "cep": "04150-040",
    "logradouro": "Rua Carlos Maria Della Paolera",
    "complemento": "",
    "bairro": "Bosque da Saúde",
    "localidade": "São Paulo",
    "uf": "SP",
    "unidade": "",
    "ibge": "3550308",
    "gia": "1004"
  },
  {
    "cep": "03547-125",
    "logradouro": "Vila Paulo Souto Ratolla Júnior",
    "complemento": "",
    "bairro": "Vila Guilhermina",
    "localidade": "São Paulo",
    "uf": "SP",
    "unidade": "",
    "ibge": "3550308",
    "gia": "1004"
  },
  {
    "cep": "02354-250",
    "logradouro": "Travessa Senhor Bom Jesus da Lapa",
    "complemento": "",
    "bairro": "Jardim Yara",
    "localidade": "São Paulo",
    "uf": "SP",
    "unidade": "",
    "ibge": "3550308",
    "gia": "1004"
  },
  {
    "cep": "08450-430",
    "logradouro": "Rua Padre Dictinio de La Parte Abia",
    "complemento": "",
    "bairro": "Jardim Fanganiello",
    "localidade": "São Paulo",
    "uf": "SP",
    "unidade": "",
    "ibge": "3550308",
    "gia": "1004"
  },
  {
    "cep": "05442-120",
    "logradouro": "Praça Dolores Ibarruri-La Pasionaria",
    "complemento": "",
    "bairro": "Sumarezinho",
    "localidade": "São Paulo",
    "uf": "SP",
    "unidade": "",
    "ibge": "3550308",
    "gia": "1004"
  }
]</v>
      </c>
      <c r="H4" t="str">
        <f t="shared" ref="H4:H52" si="1">MID(G4,FIND("cep",G4)+7,FIND(",",G4,FIND("cep",G4)+7)-FIND("cep",G4)-8)</f>
        <v>04755-020</v>
      </c>
      <c r="I4" t="str">
        <f t="shared" ref="I4:I52" si="2">_xlfn.WEBSERVICE("https://viacep.com.br/ws/"&amp;H4&amp;"/json/")</f>
        <v>{
  "cep": "04755-020",
  "logradouro": "Rua La Paz",
  "complemento": "",
  "bairro": "Santo Amaro",
  "localidade": "São Paulo",
  "uf": "SP",
  "unidade": "",
  "ibge": "3550308",
  "gia": "1004"
}</v>
      </c>
      <c r="J4" t="str">
        <f t="shared" ref="J4:J44" si="3">MID(G4,FIND("logradouro",G4)+14,FIND(",",G4,FIND("logradouro",G4)+14)-FIND("logradouro",G4)-15)</f>
        <v>Rua La Paz</v>
      </c>
      <c r="K4" t="str">
        <f t="shared" ref="K4:K52" ca="1" si="4">"insert into fornecedor values (fornecedor_seq.nextval, '"&amp;B4&amp;"', '("&amp;F4&amp;") "&amp;RANDBETWEEN(2,8)&amp;RANDBETWEEN(0,9)&amp;RANDBETWEEN(0,9)&amp;RANDBETWEEN(0,9)&amp;"-"&amp;RANDBETWEEN(0,9)&amp;RANDBETWEEN(0,9)&amp;RANDBETWEEN(0,9)&amp;RANDBETWEEN(0,9)&amp;"');"</f>
        <v>insert into fornecedor values (fornecedor_seq.nextval, 'Centerflex Lapa', '(11) 5245-5293');</v>
      </c>
      <c r="L4" t="s">
        <v>77</v>
      </c>
    </row>
    <row r="5" spans="2:12" x14ac:dyDescent="0.25">
      <c r="B5" t="s">
        <v>4</v>
      </c>
      <c r="C5" t="s">
        <v>5</v>
      </c>
      <c r="D5" t="s">
        <v>73</v>
      </c>
      <c r="E5" t="s">
        <v>74</v>
      </c>
      <c r="F5">
        <v>11</v>
      </c>
      <c r="G5" t="str">
        <f t="shared" si="0"/>
        <v>[
  {
    "cep": "01315-902",
    "logradouro": "Rua Santo Amaro",
    "complemento": "71",
    "bairro": "Bela Vista",
    "localidade": "São Paulo",
    "uf": "SP",
    "unidade": "",
    "ibge": "3550308",
    "gia": "1004"
  },
  {
    "cep": "01315-000",
    "logradouro": "Rua Santo Amaro",
    "complemento": "lado par",
    "bairro": "Bela Vista",
    "localidade": "São Paulo",
    "uf": "SP",
    "unidade": "",
    "ibge": "3550308",
    "gia": "1004"
  },
  {
    "cep": "02169-280",
    "logradouro": "Rua Santo Amaro",
    "complemento": "",
    "bairro": "Parque Vila Maria",
    "localidade": "São Paulo",
    "uf": "SP",
    "unidade": "",
    "ibge": "3550308",
    "gia": "1004"
  },
  {
    "cep": "01315-001",
    "logradouro": "Rua Santo Amaro",
    "complemento": "lado ímpar",
    "bairro": "Bela Vista",
    "localidade": "São Paulo",
    "uf": "SP",
    "unidade": "",
    "ibge": "3550308",
    "gia": "1004"
  },
  {
    "cep": "04235-110",
    "logradouro": "Viela Santo Amaro",
    "complemento": "",
    "bairro": "Cidade Nova Heliópolis",
    "localidade": "São Paulo",
    "uf": "SP",
    "unidade": "",
    "ibge": "3550308",
    "gia": "1004"
  },
  {
    "cep": "04556-970",
    "logradouro": "Avenida Santo Amaro",
    "complemento": "4402",
    "bairro": "Brooklin Paulista",
    "localidade": "São Paulo",
    "uf": "SP",
    "unidade": "CDD Brooklin Paulista",
    "ibge": "3550308",
    "gia": "1004"
  },
  {
    "cep": "04506-002",
    "logradouro": "Avenida Santo Amaro",
    "complemento": "de 1502 a 1900 - lado par",
    "bairro": "Vila Nova Conceição",
    "localidade": "São Paulo",
    "uf": "SP",
    "unidade": "",
    "ibge": "3550308",
    "gia": "1004"
  },
  {
    "cep": "04701-200",
    "logradouro": "Avenida Santo Amaro",
    "complemento": "de 6783 ao fim - lado ímpar",
    "bairro": "Santo Amaro",
    "localidade": "São Paulo",
    "uf": "SP",
    "unidade": "",
    "ibge": "3550308",
    "gia": "1004"
  },
  {
    "cep": "04555-001",
    "logradouro": "Avenida Santo Amaro",
    "complemento": "de 3201 a 3619 - lado ímpar",
    "bairro": "Brooklin Paulista",
    "localidade": "São Paulo",
    "uf": "SP",
    "unidade": "",
    "ibge": "3550308",
    "gia": "1004"
  },
  {
    "cep": "04505-002",
    "logradouro": "Avenida Santo Amaro",
    "complemento": "de 1233 a 1721 - lado ímpar",
    "bairro": "Vila Nova Conceição",
    "localidade": "São Paulo",
    "uf": "SP",
    "unidade": "",
    "ibge": "3550308",
    "gia": "1004"
  },
  {
    "cep": "04556-902",
    "logradouro": "Avenida Santo Amaro",
    "complemento": "3651",
    "bairro": "Brooklin Paulista",
    "localidade": "São Paulo",
    "uf": "SP",
    "unidade": "",
    "ibge": "3550308",
    "gia": "1004"
  },
  {
    "cep": "04745-000",
    "logradouro": "Alameda Santo Amaro",
    "complemento": "lado ímpar",
    "bairro": "Santo Amaro",
    "localidade": "São Paulo",
    "uf": "SP",
    "unidade": "",
    "ibge": "3550308",
    "gia": "1004"
  },
  {
    "cep": "04702-002",
    "logradouro": "Avenida Santo Amaro",
    "complemento": "de 5988 ao fim - lado par",
    "bairro": "Santo Amaro",
    "localidade": "São Paulo",
    "uf": "SP",
    "unidade": "",
    "ibge": "3550308",
    "gia": "1004"
  },
  {
    "cep": "04556-100",
    "logradouro": "Avenida Santo Amaro",
    "complemento": "de 2262 a 2800 - lado par",
    "bairro": "Brooklin Paulista",
    "localidade": "São Paulo",
    "uf": "SP",
    "unidade": "",
    "ibge": "3550308",
    "gia": "1004"
  },
  {
    "cep": "04556-400",
    "logradouro": "Avenida Santo Amaro",
    "complemento": "de 3702 a 4200 - lado par",
    "bairro": "Brooklin Paulista",
    "localidade": "São Paulo",
    "uf": "SP",
    "unidade": "",
    "ibge": "3550308",
    "gia": "1004"
  },
  {
    "cep": "04506-000",
    "logradouro": "Avenida Santo Amaro",
    "complemento": "até 900 - lado par",
    "bairro": "Vila Nova Conceição",
    "localidade": "São Paulo",
    "uf": "SP",
    "unidade": "",
    "ibge": "3550308",
    "gia": "1004"
  },
  {
    "cep": "04505-971",
    "logradouro": "Avenida Santo Amaro",
    "complemento": "2197 Loja 2",
    "bairro": "Vila Nova Conceição",
    "localidade": "São Paulo",
    "uf": "SP",
    "unidade": "",
    "ibge": "3550308",
    "gia": "1004"
  },
  {
    "cep": "04701-000",
    "logradouro": "Avenida Santo Amaro",
    "complemento": "de 4547 a 6161 - lado ímpar",
    "bairro": "Santo Amaro",
    "localidade": "São Paulo",
    "uf": "SP",
    "unidade": "",
    "ibge": "3550308",
    "gia": "1004"
  },
  {
    "cep": "04505-000",
    "logradouro": "Avenida Santo Amaro",
    "complemento": "até 671 - lado ímpar",
    "bairro": "Vila Nova Conceição",
    "localidade": "São Paulo",
    "uf": "SP",
    "unidade": "",
    "ibge": "3550308",
    "gia": "1004"
  },
  {
    "cep": "04556-901",
    "logradouro": "Avenida Santo Amaro",
    "complemento": "2468",
    "bairro": "Brooklin Paulista",
    "localidade": "São Paulo",
    "uf": "SP",
    "unidade": "",
    "ibge": "3550308",
    "gia": "1004"
  },
  {
    "cep": "04506-003",
    "logradouro": "Avenida Santo Amaro",
    "complemento": "de 1902 a 2260 - lado par",
    "bairro": "Vila Nova Conceição",
    "localidade": "São Paulo",
    "uf": "SP",
    "unidade": "",
    "ibge": "3550308",
    "gia": "1004"
  },
  {
    "cep": "04702-000",
    "logradouro": "Avenida Santo Amaro",
    "complemento": "de 4532 a 5620 - lado par",
    "bairro": "Santo Amaro",
    "localidade": "São Paulo",
    "uf": "SP",
    "unidade": "",
    "ibge": "3550308",
    "gia": "1004"
  },
  {
    "cep": "04555-002",
    "logradouro": "Avenida Santo Amaro",
    "complemento": "de 3621 a 4179 - lado ímpar",
    "bairro": "Brooklin Paulista",
    "localidade": "São Paulo",
    "uf": "SP",
    "unidade": "",
    "ibge": "3550308",
    "gia": "1004"
  },
  {
    "cep": "04505-003",
    "logradouro": "Avenida Santo Amaro",
    "complemento": "de 1723 a 2001 - lado ímpar",
    "bairro": "Vila Nova Conceição",
    "localidade": "São Paulo",
    "uf": "SP",
    "unidade": "",
    "ibge": "3550308",
    "gia": "1004"
  },
  {
    "cep": "04506-903",
    "logradouro": "Avenida Santo Amaro",
    "complemento": "1022",
    "bairro": "Vila Nova Conceição",
    "localidade": "São Paulo",
    "uf": "SP",
    "unidade": "",
    "ibge": "3550308",
    "gia": "1004"
  },
  {
    "cep": "04745-001",
    "logradouro": "Alameda Santo Amaro",
    "complemento": "lado par",
    "bairro": "Santo Amaro",
    "localidade": "São Paulo",
    "uf": "SP",
    "unidade": "",
    "ibge": "3550308",
    "gia": "1004"
  },
  {
    "cep": "04702-902",
    "logradouro": "Avenida Santo Amaro",
    "complemento": "s/n",
    "bairro": "Santo Amaro",
    "localidade": "São Paulo",
    "uf": "SP",
    "unidade": "",
    "ibge": "3550308",
    "gia": "1004"
  },
  {
    "cep": "04556-200",
    "logradouro": "Avenida Santo Amaro",
    "complemento": "de 2802 a 3320 - lado par",
    "bairro": "Brooklin Paulista",
    "localidade": "São Paulo",
    "uf": "SP",
    "unidade": "",
    "ibge": "3550308",
    "gia": "1004"
  },
  {
    "cep": "04556-500",
    "logradouro": "Avenida Santo Amaro",
    "complemento": "de 4202 a 4530 - lado par",
    "bairro": "Brooklin Paulista",
    "localidade": "São Paulo",
    "uf": "SP",
    "unidade": "",
    "ibge": "3550308",
    "gia": "1004"
  },
  {
    "cep": "04506-001",
    "logradouro": "Avenida Santo Amaro",
    "complemento": "de 902 a 1500 - lado par",
    "bairro": "Vila Nova Conceição",
    "localidade": "São Paulo",
    "uf": "SP",
    "unidade": "",
    "ibge": "3550308",
    "gia": "1004"
  },
  {
    "cep": "04506-970",
    "logradouro": "Avenida Santo Amaro",
    "complemento": "1978",
    "bairro": "Vila Nova Conceição",
    "localidade": "São Paulo",
    "uf": "SP",
    "unidade": "",
    "ibge": "3550308",
    "gia": "1004"
  },
  {
    "cep": "04701-100",
    "logradouro": "Avenida Santo Amaro",
    "complemento": "de 6163 a 6781 - lado ímpar",
    "bairro": "Santo Amaro",
    "localidade": "São Paulo",
    "uf": "SP",
    "unidade": "",
    "ibge": "3550308",
    "gia": "1004"
  },
  {
    "cep": "04555-000",
    "logradouro": "Avenida Santo Amaro",
    "complemento": "de 2261 a 3199 - lado ímpar",
    "bairro": "Brooklin Paulista",
    "localidade": "São Paulo",
    "uf": "SP",
    "unidade": "",
    "ibge": "3550308",
    "gia": "1004"
  },
  {
    "cep": "04505-001",
    "logradouro": "Avenida Santo Amaro",
    "complemento": "de 673 a 1231 - lado ímpar",
    "bairro": "Vila Nova Conceição",
    "localidade": "São Paulo",
    "uf": "SP",
    "unidade": "",
    "ibge": "3550308",
    "gia": "1004"
  },
  {
    "cep": "04556-903",
    "logradouro": "Avenida Santo Amaro",
    "complemento": "4281",
    "bairro": "Brooklin Paulista",
    "localidade": "São Paulo",
    "uf": "SP",
    "unidade": "",
    "ibge": "3550308",
    "gia": "1004"
  },
  {
    "cep": "04505-970",
    "logradouro": "Avenida Santo Amaro",
    "complemento": "863",
    "bairro": "Vila Nova Conceição",
    "localidade": "São Paulo",
    "uf": "SP",
    "unidade": "",
    "ibge": "3550308",
    "gia": "1004"
  },
  {
    "cep": "04702-001",
    "logradouro": "Avenida Santo Amaro",
    "complemento": "de 5622 a 5986 - lado par",
    "bairro": "Santo Amaro",
    "localidade": "São Paulo",
    "uf": "SP",
    "unidade": "",
    "ibge": "3550308",
    "gia": "1004"
  },
  {
    "cep": "04555-003",
    "logradouro": "Avenida Santo Amaro",
    "complemento": "de 4181 a 4545 - lado ímpar",
    "bairro": "Brooklin Paulista",
    "localidade": "São Paulo",
    "uf": "SP",
    "unidade": "",
    "ibge": "3550308",
    "gia": "1004"
  },
  {
    "cep": "04505-004",
    "logradouro": "Avenida Santo Amaro",
    "complemento": "de 2003 a 2259 - lado ímpar",
    "bairro": "Vila Nova Conceição",
    "localidade": "São Paulo",
    "uf": "SP",
    "unidade": "",
    "ibge": "3550308",
    "gia": "1004"
  },
  {
    "cep": "04555-010",
    "logradouro": "Viaduto Santo Amaro",
    "complemento": "",
    "bairro": "Brooklin Paulista",
    "localidade": "São Paulo",
    "uf": "SP",
    "unidade": "",
    "ibge": "3550308",
    "gia": "1004"
  },
  {
    "cep": "04506-905",
    "logradouro": "Avenida Santo Amaro",
    "complemento": "48 6º andar",
    "bairro": "Vila Nova Conceição",
    "localidade": "São Paulo",
    "uf": "SP",
    "unidade": "",
    "ibge": "3550308",
    "gia": "1004"
  },
  {
    "cep": "04745-900",
    "logradouro": "Alameda Santo Amaro",
    "complemento": "336 Bloco 320 Bloco 256",
    "bairro": "Santo Amaro",
    "localidade": "São Paulo",
    "uf": "SP",
    "unidade": "",
    "ibge": "3550308",
    "gia": "1004"
  },
  {
    "cep": "04556-300",
    "logradouro": "Avenida Santo Amaro",
    "complemento": "de 3322 a 3700 - lado par",
    "bairro": "Brooklin Paulista",
    "localidade": "São Paulo",
    "uf": "SP",
    "unidade": "",
    "ibge": "3550308",
    "gia": "1004"
  },
  {
    "cep": "04372-080",
    "logradouro": "Travessa Santo Amaro",
    "complemento": "",
    "bairro": "Vila Santa Catarina",
    "localidade": "São Paulo",
    "uf": "SP",
    "unidade": "",
    "ibge": "3550308",
    "gia": "1004"
  },
  {
    "cep": "05544-000",
    "logradouro": "Estrada de Santo Amaro",
    "complemento": "",
    "bairro": "Jardim Guarau",
    "localidade": "São Paulo",
    "uf": "SP",
    "unidade": "",
    "ibge": "3550308",
    "gia": "1004"
  },
  {
    "cep": "04506-904",
    "logradouro": "Rua Frutas de Santo Amaro",
    "complemento": "1386",
    "bairro": "Vila Nova Conceição",
    "localidade": "São Paulo",
    "uf": "SP",
    "unidade": "",
    "ibge": "3550308",
    "gia": "1004"
  },
  {
    "cep": "01315-903",
    "logradouro": "Rua Frutas de Santo Amaro",
    "complemento": "255",
    "bairro": "Bela Vista",
    "localidade": "São Paulo",
    "uf": "SP",
    "unidade": "",
    "ibge": "3550308",
    "gia": "1004"
  },
  {
    "cep": "04505-900",
    "logradouro": "Rua Frutas de Santo Amaro",
    "complemento": "835",
    "bairro": "Vila Nova Conceição",
    "localidade": "São Paulo",
    "uf": "SP",
    "unidade": "",
    "ibge": "3550308",
    "gia": "1004"
  },
  {
    "cep": "04702-901",
    "logradouro": "Rua Frutas de Santo Amaro",
    "complemento": "5750",
    "bairro": "Santo Amaro",
    "localidade": "São Paulo",
    "uf": "SP",
    "unidade": "",
    "ibge": "3550308",
    "gia": "1004"
  },
  {
    "cep": "04235-100",
    "logradouro": "Rua Frutas de Santo Amaro",
    "complemento": "",
    "bairro": "Cidade Nova Heliópolis",
    "localidade": "São Paulo",
    "uf": "SP",
    "unidade": "",
    "ibge": "3550308",
    "gia": "1004"
  },
  {
    "cep": "04505-901",
    "logradouro": "Rua Frutas de Santo Amaro",
    "complemento": "1817",
    "bairro": "Vila Nova Conceição",
    "localidade": "São Paulo",
    "uf": "SP",
    "unidade": "",
    "ibge": "3550308",
    "gia": "1004"
  },
  {
    "cep": "04556-900",
    "logradouro": "Rua Frutas de Santo Amaro",
    "complemento": "3330",
    "bairro": "Brooklin Paulista",
    "localidade": "São Paulo",
    "uf": "SP",
    "unidade": "",
    "ibge": "3550308",
    "gia": "1004"
  },
  {
    "cep": "04506-901",
    "logradouro": "Rua Frutas de Santo Amaro",
    "complemento": "722",
    "bairro": "Vila Nova Conceição",
    "localidade": "São Paulo",
    "uf": "SP",
    "unidade": "",
    "ibge": "3550308",
    "gia": "1004"
  },
  {
    "cep": "04702-900",
    "logradouro": "Rua Frutas de Santo Amaro",
    "complemento": "5328",
    "bairro": "Santo Amaro",
    "localidade": "São Paulo",
    "uf": "SP",
    "unidade": "",
    "ibge": "3550308",
    "gia": "1004"
  },
  {
    "cep": "03214-080",
    "logradouro": "Rua Marquês de Santo Amaro",
    "complemento": "de 280/281 ao fim",
    "bairro": "Vila Califórnia",
    "localidade": "São Paulo",
    "uf": "SP",
    "unidade": "",
    "ibge": "3550308",
    "gia": "1004"
  },
  {
    "cep": "03205-040",
    "logradouro": "Rua Marquês de Santo Amaro",
    "complemento": "até 278/279",
    "bairro": "Vila Alpina",
    "localidade": "São Paulo",
    "uf": "SP",
    "unidade": "",
    "ibge": "3550308",
    "gia": "1004"
  },
  {
    "cep": "02177-065",
    "logradouro": "Via de Pedestre Forte Santo Amaro",
    "complemento": "",
    "bairro": "Parque Novo Mundo",
    "localidade": "São Paulo",
    "uf": "SP",
    "unidade": "",
    "ibge": "3550308",
    "gia": "1004"
  }
]</v>
      </c>
      <c r="H5" t="str">
        <f t="shared" si="1"/>
        <v>01315-902</v>
      </c>
      <c r="I5" t="str">
        <f t="shared" si="2"/>
        <v>{
  "cep": "01315-902",
  "logradouro": "Rua Santo Amaro",
  "complemento": "71",
  "bairro": "Bela Vista",
  "localidade": "São Paulo",
  "uf": "SP",
  "unidade": "",
  "ibge": "3550308",
  "gia": "1004"
}</v>
      </c>
      <c r="J5" t="str">
        <f t="shared" si="3"/>
        <v>Rua Santo Amaro</v>
      </c>
      <c r="K5" t="str">
        <f t="shared" ca="1" si="4"/>
        <v>insert into fornecedor values (fornecedor_seq.nextval, 'Cine Araújo Campo Sujo', '(11) 5868-8682');</v>
      </c>
      <c r="L5" t="s">
        <v>77</v>
      </c>
    </row>
    <row r="6" spans="2:12" x14ac:dyDescent="0.25">
      <c r="B6" t="s">
        <v>52</v>
      </c>
      <c r="C6" t="s">
        <v>19</v>
      </c>
      <c r="D6" t="s">
        <v>73</v>
      </c>
      <c r="E6" t="s">
        <v>74</v>
      </c>
      <c r="F6">
        <v>11</v>
      </c>
      <c r="G6" t="str">
        <f t="shared" si="0"/>
        <v>[
  {
    "cep": "08382-430",
    "logradouro": "Rua Pinheiros",
    "complemento": "",
    "bairro": "Recanto Verde do Sol",
    "localidade": "São Paulo",
    "uf": "SP",
    "unidade": "",
    "ibge": "3550308",
    "gia": "1004"
  },
  {
    "cep": "08473-520",
    "logradouro": "Rua Pinheiros",
    "complemento": "",
    "bairro": "Vila Iolanda II",
    "localidade": "São Paulo",
    "uf": "SP",
    "unidade": "",
    "ibge": "3550308",
    "gia": "1004"
  },
  {
    "cep": "05422-999",
    "logradouro": "Rua dos Pinheiros",
    "complemento": "1502",
    "bairro": "Pinheiros",
    "localidade": "São Paulo",
    "uf": "SP",
    "unidade": "Serv Carta, Cartão e Envelope-Encomenda Resposta - AC Adolfina de Pinheiros",
    "ibge": "3550308",
    "gia": "1004"
  },
  {
    "cep": "05422-000",
    "logradouro": "Rua dos Pinheiros",
    "complemento": "até 534 - lado par",
    "bairro": "Pinheiros",
    "localidade": "São Paulo",
    "uf": "SP",
    "unidade": "",
    "ibge": "3550308",
    "gia": "1004"
  },
  {
    "cep": "05422-010",
    "logradouro": "Rua dos Pinheiros",
    "complemento": "até 513 - lado ímpar",
    "bairro": "Pinheiros",
    "localidade": "São Paulo",
    "uf": "SP",
    "unidade": "",
    "ibge": "3550308",
    "gia": "1004"
  },
  {
    "cep": "05422-970",
    "logradouro": "Rua dos Pinheiros",
    "complemento": "1502",
    "bairro": "Pinheiros",
    "localidade": "São Paulo",
    "uf": "SP",
    "unidade": "",
    "ibge": "3550308",
    "gia": "1004"
  },
  {
    "cep": "02987-104",
    "logradouro": "Rua dos Pinheiros",
    "complemento": "",
    "bairro": "Parque Taipas",
    "localidade": "São Paulo",
    "uf": "SP",
    "unidade": "",
    "ibge": "3550308",
    "gia": "1004"
  },
  {
    "cep": "05424-903",
    "logradouro": "Rua dos Pinheiros",
    "complemento": "461",
    "bairro": "Pinheiros",
    "localidade": "São Paulo",
    "uf": "SP",
    "unidade": "",
    "ibge": "3550308",
    "gia": "1004"
  },
  {
    "cep": "08142-640",
    "logradouro": "Rua dos Pinheiros",
    "complemento": "",
    "bairro": "Jardim Nélia",
    "localidade": "São Paulo",
    "uf": "SP",
    "unidade": "",
    "ibge": "3550308",
    "gia": "1004"
  },
  {
    "cep": "05422-001",
    "logradouro": "Rua dos Pinheiros",
    "complemento": "de 536 a 1046 - lado par",
    "bairro": "Pinheiros",
    "localidade": "São Paulo",
    "uf": "SP",
    "unidade": "",
    "ibge": "3550308",
    "gia": "1004"
  },
  {
    "cep": "08473-765",
    "logradouro": "Rua dos Pinheiros",
    "complemento": "",
    "bairro": "Vila Iolanda II",
    "localidade": "São Paulo",
    "uf": "SP",
    "unidade": "",
    "ibge": "3550308",
    "gia": "1004"
  },
  {
    "cep": "02326-005",
    "logradouro": "Rua dos Pinheiros",
    "complemento": "",
    "bairro": "Jardim Felicidade (Zona Norte)",
    "localidade": "São Paulo",
    "uf": "SP",
    "unidade": "",
    "ibge": "3550308",
    "gia": "1004"
  },
  {
    "cep": "04966-050",
    "logradouro": "Rua dos Pinheiros",
    "complemento": "",
    "bairro": "Parque das Cerejeiras",
    "localidade": "São Paulo",
    "uf": "SP",
    "unidade": "",
    "ibge": "3550308",
    "gia": "1004"
  },
  {
    "cep": "05422-011",
    "logradouro": "Rua dos Pinheiros",
    "complemento": "de 515 a 953 - lado ímpar",
    "bairro": "Pinheiros",
    "localidade": "São Paulo",
    "uf": "SP",
    "unidade": "",
    "ibge": "3550308",
    "gia": "1004"
  },
  {
    "cep": "05422-902",
    "logradouro": "Rua dos Pinheiros",
    "complemento": "498",
    "bairro": "Pinheiros",
    "localidade": "São Paulo",
    "uf": "SP",
    "unidade": "",
    "ibge": "3550308",
    "gia": "1004"
  },
  {
    "cep": "05422-002",
    "logradouro": "Rua dos Pinheiros",
    "complemento": "de 1048 ao fim - lado par",
    "bairro": "Pinheiros",
    "localidade": "São Paulo",
    "uf": "SP",
    "unidade": "",
    "ibge": "3550308",
    "gia": "1004"
  },
  {
    "cep": "05422-012",
    "logradouro": "Rua dos Pinheiros",
    "complemento": "de 955 ao fim - lado ímpar",
    "bairro": "Pinheiros",
    "localidade": "São Paulo",
    "uf": "SP",
    "unidade": "",
    "ibge": "3550308",
    "gia": "1004"
  },
  {
    "cep": "04894-435",
    "logradouro": "Travessa Pinheiros",
    "complemento": "",
    "bairro": "Jardim das Fontes",
    "localidade": "São Paulo",
    "uf": "SP",
    "unidade": "",
    "ibge": "3550308",
    "gia": "1004"
  },
  {
    "cep": "05159-070",
    "logradouro": "Rua Pinheiros Altos",
    "complemento": "",
    "bairro": "Jardim Maristela",
    "localidade": "São Paulo",
    "uf": "SP",
    "unidade": "",
    "ibge": "3550308",
    "gia": "1004"
  },
  {
    "cep": "08141-252",
    "logradouro": "Rua Três Pinheiros",
    "complemento": "",
    "bairro": "Jardim Laura",
    "localidade": "São Paulo",
    "uf": "SP",
    "unidade": "",
    "ibge": "3550308",
    "gia": "1004"
  },
  {
    "cep": "05424-050",
    "logradouro": "Largo dos Pinheiros",
    "complemento": "",
    "bairro": "Pinheiros",
    "localidade": "São Paulo",
    "uf": "SP",
    "unidade": "",
    "ibge": "3550308",
    "gia": "1004"
  },
  {
    "cep": "04966-060",
    "logradouro": "Viela dos Pinheiros",
    "complemento": "",
    "bairro": "Parque das Cerejeiras",
    "localidade": "São Paulo",
    "uf": "SP",
    "unidade": "",
    "ibge": "3550308",
    "gia": "1004"
  },
  {
    "cep": "02323-395",
    "logradouro": "Alameda dos Pinheiros",
    "complemento": "",
    "bairro": "Jardim Joana D'Arc",
    "localidade": "São Paulo",
    "uf": "SP",
    "unidade": "",
    "ibge": "3550308",
    "gia": "1004"
  },
  {
    "cep": "05187-635",
    "logradouro": "Alameda dos Pinheiros",
    "complemento": "",
    "bairro": "Conjunto Residencial Alpes do Jaraguá",
    "localidade": "São Paulo",
    "uf": "SP",
    "unidade": "",
    "ibge": "3550308",
    "gia": "1004"
  },
  {
    "cep": "02618-140",
    "logradouro": "Rua Pinheiro Silvestre",
    "complemento": "",
    "bairro": "Vila Amália (Zona Norte)",
    "localidade": "São Paulo",
    "uf": "SP",
    "unidade": "",
    "ibge": "3550308",
    "gia": "1004"
  },
  {
    "cep": "03806-020",
    "logradouro": "Rua Baía dos Pinheiros",
    "complemento": "",
    "bairro": "Vila Paranaguá",
    "localidade": "São Paulo",
    "uf": "SP",
    "unidade": "",
    "ibge": "3550308",
    "gia": "1004"
  },
  {
    "cep": "03254-190",
    "logradouro": "Rua Solar dos Pinheiros",
    "complemento": "",
    "bairro": "Vila São Nicolau",
    "localidade": "São Paulo",
    "uf": "SP",
    "unidade": "",
    "ibge": "3550308",
    "gia": "1004"
  },
  {
    "cep": "04916-230",
    "logradouro": "Rua dos Pinheiros Velhos",
    "complemento": "",
    "bairro": "Jardim Riviera",
    "localidade": "São Paulo",
    "uf": "SP",
    "unidade": "",
    "ibge": "3550308",
    "gia": "1004"
  },
  {
    "cep": "02318-450",
    "logradouro": "Travessa Mata de Pinheiros",
    "complemento": "",
    "bairro": "Vila Zilda",
    "localidade": "São Paulo",
    "uf": "SP",
    "unidade": "",
    "ibge": "3550308",
    "gia": "1004"
  },
  {
    "cep": "05672-130",
    "logradouro": "Avenida Marginal do Rio Pinheiros",
    "complemento": "",
    "bairro": "Cidade Jardim",
    "localidade": "São Paulo",
    "uf": "SP",
    "unidade": "",
    "ibge": "3550308",
    "gia": "1004"
  },
  {
    "cep": "05677-000",
    "logradouro": "Avenida Marginal do Rio Pinheiros",
    "complemento": "",
    "bairro": "Jardim Panorama",
    "localidade": "São Paulo",
    "uf": "SP",
    "unidade": "",
    "ibge": "3550308",
    "gia": "1004"
  },
  {
    "cep": "05703-010",
    "logradouro": "Avenida Marginal do Rio Pinheiros",
    "complemento": "",
    "bairro": "Jardim Fonte do Morumbi",
    "localidade": "São Paulo",
    "uf": "SP",
    "unidade": "",
    "ibge": "3550308",
    "gia": "1004"
  },
  {
    "cep": "05320-030",
    "logradouro": "Avenida Marginal Esquerda do Rio Pinheiros",
    "complemento": "",
    "bairro": "Jaguaré",
    "localidade": "São Paulo",
    "uf": "SP",
    "unidade": "",
    "ibge": "3550308",
    "gia": "1004"
  }
]</v>
      </c>
      <c r="H6" t="str">
        <f t="shared" si="1"/>
        <v>08382-430</v>
      </c>
      <c r="I6" t="str">
        <f t="shared" si="2"/>
        <v>{
  "cep": "08382-430",
  "logradouro": "Rua Pinheiros",
  "complemento": "",
  "bairro": "Recanto Verde do Sol",
  "localidade": "São Paulo",
  "uf": "SP",
  "unidade": "",
  "ibge": "3550308",
  "gia": "1004"
}</v>
      </c>
      <c r="J6" t="str">
        <f t="shared" si="3"/>
        <v>Rua Pinheiros</v>
      </c>
      <c r="K6" t="str">
        <f t="shared" ca="1" si="4"/>
        <v>insert into fornecedor values (fornecedor_seq.nextval, 'CineBanheiro', '(11) 8236-5181');</v>
      </c>
      <c r="L6" t="s">
        <v>77</v>
      </c>
    </row>
    <row r="7" spans="2:12" x14ac:dyDescent="0.25">
      <c r="B7" t="s">
        <v>8</v>
      </c>
      <c r="C7" t="s">
        <v>9</v>
      </c>
      <c r="D7" t="s">
        <v>73</v>
      </c>
      <c r="E7" t="s">
        <v>74</v>
      </c>
      <c r="F7">
        <v>11</v>
      </c>
      <c r="G7" t="str">
        <f t="shared" si="0"/>
        <v>[
  {
    "cep": "03541-005",
    "logradouro": "Praça Lions Clube de Vila Matilde",
    "complemento": "",
    "bairro": "Vila Guilhermina",
    "localidade": "São Paulo",
    "uf": "SP",
    "unidade": "",
    "ibge": "3550308",
    "gia": "1004"
  }
]</v>
      </c>
      <c r="H7" t="str">
        <f t="shared" si="1"/>
        <v>03541-005</v>
      </c>
      <c r="I7" t="str">
        <f t="shared" si="2"/>
        <v>{
  "cep": "03541-005",
  "logradouro": "Praça Lions Clube de Vila Matilde",
  "complemento": "",
  "bairro": "Vila Guilhermina",
  "localidade": "São Paulo",
  "uf": "SP",
  "unidade": "",
  "ibge": "3550308",
  "gia": "1004"
}</v>
      </c>
      <c r="J7" t="str">
        <f t="shared" si="3"/>
        <v>Praça Lions Clube de Vila Matilde</v>
      </c>
      <c r="K7" t="str">
        <f t="shared" ca="1" si="4"/>
        <v>insert into fornecedor values (fornecedor_seq.nextval, 'Cinemarkus Aricanduva', '(11) 5363-5583');</v>
      </c>
      <c r="L7" t="s">
        <v>77</v>
      </c>
    </row>
    <row r="8" spans="2:12" x14ac:dyDescent="0.25">
      <c r="B8" t="s">
        <v>10</v>
      </c>
      <c r="C8" t="s">
        <v>11</v>
      </c>
      <c r="D8" t="s">
        <v>73</v>
      </c>
      <c r="E8" t="s">
        <v>74</v>
      </c>
      <c r="F8">
        <v>11</v>
      </c>
      <c r="G8" t="str">
        <f t="shared" si="0"/>
        <v>[
  {
    "cep": "03076-005",
    "logradouro": "Ponte Tatuapé",
    "complemento": "",
    "bairro": "Tatuapé",
    "localidade": "São Paulo",
    "uf": "SP",
    "unidade": "",
    "ibge": "3550308",
    "gia": "1004"
  },
  {
    "cep": "03089-030",
    "logradouro": "Rua do Tatuapé",
    "complemento": "",
    "bairro": "Maranhão",
    "localidade": "São Paulo",
    "uf": "SP",
    "unidade": "",
    "ibge": "3550308",
    "gia": "1004"
  },
  {
    "cep": "03319-060",
    "logradouro": "Rua da Amizade do Tatuapé",
    "complemento": "",
    "bairro": "Vila Gomes Cardim",
    "localidade": "São Paulo",
    "uf": "SP",
    "unidade": "",
    "ibge": "3550308",
    "gia": "1004"
  }
]</v>
      </c>
      <c r="H8" t="str">
        <f t="shared" si="1"/>
        <v>03076-005</v>
      </c>
      <c r="I8" t="str">
        <f t="shared" si="2"/>
        <v>{
  "cep": "03076-005",
  "logradouro": "Ponte Tatuapé",
  "complemento": "",
  "bairro": "Tatuapé",
  "localidade": "São Paulo",
  "uf": "SP",
  "unidade": "",
  "ibge": "3550308",
  "gia": "1004"
}</v>
      </c>
      <c r="J8" t="str">
        <f t="shared" si="3"/>
        <v>Ponte Tatuapé</v>
      </c>
      <c r="K8" t="str">
        <f t="shared" ca="1" si="4"/>
        <v>insert into fornecedor values (fornecedor_seq.nextval, 'Cinemarkus Boulevard Tatuapé', '(11) 8282-1866');</v>
      </c>
      <c r="L8" t="s">
        <v>77</v>
      </c>
    </row>
    <row r="9" spans="2:12" x14ac:dyDescent="0.25">
      <c r="B9" t="s">
        <v>12</v>
      </c>
      <c r="C9" t="s">
        <v>13</v>
      </c>
      <c r="D9" t="s">
        <v>73</v>
      </c>
      <c r="E9" t="s">
        <v>74</v>
      </c>
      <c r="F9">
        <v>11</v>
      </c>
      <c r="G9" t="str">
        <f t="shared" si="0"/>
        <v>[
  {
    "cep": "03035-413",
    "logradouro": "Ponte da Vila Guilherme",
    "complemento": "",
    "bairro": "Pari",
    "localidade": "São Paulo",
    "uf": "SP",
    "unidade": "",
    "ibge": "3550308",
    "gia": "1004"
  },
  {
    "cep": "02032-040",
    "logradouro": "Praça Lions Clube-Vila Guilherme",
    "complemento": "",
    "bairro": "Vila Guilherme",
    "localidade": "São Paulo",
    "uf": "SP",
    "unidade": "",
    "ibge": "3550308",
    "gia": "1004"
  }
]</v>
      </c>
      <c r="H9" t="str">
        <f t="shared" si="1"/>
        <v>03035-413</v>
      </c>
      <c r="I9" t="str">
        <f t="shared" si="2"/>
        <v>{
  "cep": "03035-413",
  "logradouro": "Ponte da Vila Guilherme",
  "complemento": "",
  "bairro": "Pari",
  "localidade": "São Paulo",
  "uf": "SP",
  "unidade": "",
  "ibge": "3550308",
  "gia": "1004"
}</v>
      </c>
      <c r="J9" t="str">
        <f t="shared" si="3"/>
        <v>Ponte da Vila Guilherme</v>
      </c>
      <c r="K9" t="str">
        <f t="shared" ca="1" si="4"/>
        <v>insert into fornecedor values (fornecedor_seq.nextval, 'Cinemarkus Center Norte', '(11) 6429-3043');</v>
      </c>
      <c r="L9" t="s">
        <v>77</v>
      </c>
    </row>
    <row r="10" spans="2:12" x14ac:dyDescent="0.25">
      <c r="B10" t="s">
        <v>14</v>
      </c>
      <c r="C10" t="s">
        <v>15</v>
      </c>
      <c r="D10" t="s">
        <v>73</v>
      </c>
      <c r="E10" t="s">
        <v>74</v>
      </c>
      <c r="F10">
        <v>11</v>
      </c>
      <c r="G10" t="str">
        <f t="shared" si="0"/>
        <v>[
  {
    "cep": "04633-000",
    "logradouro": "Rua Ipiranga",
    "complemento": "",
    "bairro": "Jardim Aeroporto",
    "localidade": "São Paulo",
    "uf": "SP",
    "unidade": "",
    "ibge": "3550308",
    "gia": "1004"
  },
  {
    "cep": "02269-090",
    "logradouro": "Rua Juripiranga",
    "complemento": "",
    "bairro": "Parque Vitória",
    "localidade": "São Paulo",
    "uf": "SP",
    "unidade": "",
    "ibge": "3550308",
    "gia": "1004"
  },
  {
    "cep": "02811-080",
    "logradouro": "Rua Paripiranga",
    "complemento": "",
    "bairro": "Jardim Monte Alegre (Zona Norte)",
    "localidade": "São Paulo",
    "uf": "SP",
    "unidade": "",
    "ibge": "3550308",
    "gia": "1004"
  },
  {
    "cep": "01046-917",
    "logradouro": "Avenida Ipiranga",
    "complemento": "81",
    "bairro": "Centro",
    "localidade": "São Paulo",
    "uf": "SP",
    "unidade": "",
    "ibge": "3550308",
    "gia": "1004"
  },
  {
    "cep": "01040-906",
    "logradouro": "Avenida Ipiranga",
    "complemento": "952",
    "bairro": "República",
    "localidade": "São Paulo",
    "uf": "SP",
    "unidade": "",
    "ibge": "3550308",
    "gia": "1004"
  },
  {
    "cep": "01039-905",
    "logradouro": "Avenida Ipiranga",
    "complemento": "1123",
    "bairro": "Centro",
    "localidade": "São Paulo",
    "uf": "SP",
    "unidade": "",
    "ibge": "3550308",
    "gia": "1004"
  },
  {
    "cep": "01040-901",
    "logradouro": "Avenida Ipiranga",
    "complemento": "890",
    "bairro": "Centro",
    "localidade": "São Paulo",
    "uf": "SP",
    "unidade": "",
    "ibge": "3550308",
    "gia": "1004"
  },
  {
    "cep": "01046-920",
    "logradouro": "Avenida Ipiranga",
    "complemento": "282",
    "bairro": "Centro",
    "localidade": "São Paulo",
    "uf": "SP",
    "unidade": "",
    "ibge": "3550308",
    "gia": "1004"
  },
  {
    "cep": "01039-900",
    "logradouro": "Avenida Ipiranga",
    "complemento": "795",
    "bairro": "Centro",
    "localidade": "São Paulo",
    "uf": "SP",
    "unidade": "",
    "ibge": "3550308",
    "gia": "1004"
  },
  {
    "cep": "01040-904",
    "logradouro": "Avenida Ipiranga",
    "complemento": "1100",
    "bairro": "Centro",
    "localidade": "São Paulo",
    "uf": "SP",
    "unidade": "",
    "ibge": "3550308",
    "gia": "1004"
  },
  {
    "cep": "01046-923",
    "logradouro": "Avenida Ipiranga",
    "complemento": "345",
    "bairro": "Centro",
    "localidade": "São Paulo",
    "uf": "SP",
    "unidade": "",
    "ibge": "3550308",
    "gia": "1004"
  },
  {
    "cep": "01046-010",
    "logradouro": "Avenida Ipiranga",
    "complemento": "até 399/400",
    "bairro": "República",
    "localidade": "São Paulo",
    "uf": "SP",
    "unidade": "",
    "ibge": "3550308",
    "gia": "1004"
  },
  {
    "cep": "01039-903",
    "logradouro": "Avenida Ipiranga",
    "complemento": "1071",
    "bairro": "Centro",
    "localidade": "São Paulo",
    "uf": "SP",
    "unidade": "",
    "ibge": "3550308",
    "gia": "1004"
  },
  {
    "cep": "01046-918",
    "logradouro": "Avenida Ipiranga",
    "complemento": "104",
    "bairro": "Centro",
    "localidade": "São Paulo",
    "uf": "SP",
    "unidade": "",
    "ibge": "3550308",
    "gia": "1004"
  },
  {
    "cep": "01046-924",
    "logradouro": "Avenida Ipiranga",
    "complemento": "200",
    "bairro": "República",
    "localidade": "São Paulo",
    "uf": "SP",
    "unidade": "",
    "ibge": "3550308",
    "gia": "1004"
  },
  {
    "cep": "01039-906",
    "logradouro": "Avenida Ipiranga",
    "complemento": "1251",
    "bairro": "Centro",
    "localidade": "São Paulo",
    "uf": "SP",
    "unidade": "",
    "ibge": "3550308",
    "gia": "1004"
  },
  {
    "cep": "01040-902",
    "logradouro": "Avenida Ipiranga",
    "complemento": "978",
    "bairro": "Centro",
    "localidade": "São Paulo",
    "uf": "SP",
    "unidade": "",
    "ibge": "3550308",
    "gia": "1004"
  },
  {
    "cep": "01046-921",
    "logradouro": "Avenida Ipiranga",
    "complemento": "313",
    "bairro": "Centro",
    "localidade": "São Paulo",
    "uf": "SP",
    "unidade": "",
    "ibge": "3550308",
    "gia": "1004"
  },
  {
    "cep": "01039-000",
    "logradouro": "Avenida Ipiranga",
    "complemento": "de 401 ao fim - lado ímpar",
    "bairro": "República",
    "localidade": "São Paulo",
    "uf": "SP",
    "unidade": "",
    "ibge": "3550308",
    "gia": "1004"
  },
  {
    "cep": "01039-901",
    "logradouro": "Avenida Ipiranga",
    "complemento": "855",
    "bairro": "Centro",
    "localidade": "São Paulo",
    "uf": "SP",
    "unidade": "",
    "ibge": "3550308",
    "gia": "1004"
  },
  {
    "cep": "01040-905",
    "logradouro": "Avenida Ipiranga",
    "complemento": "1284",
    "bairro": "Centro",
    "localidade": "São Paulo",
    "uf": "SP",
    "unidade": "",
    "ibge": "3550308",
    "gia": "1004"
  },
  {
    "cep": "01046-925",
    "logradouro": "Avenida Ipiranga",
    "complemento": "200",
    "bairro": "República",
    "localidade": "São Paulo",
    "uf": "SP",
    "unidade": "",
    "ibge": "3550308",
    "gia": "1004"
  },
  {
    "cep": "01039-904",
    "logradouro": "Avenida Ipiranga",
    "complemento": "1097",
    "bairro": "Centro",
    "localidade": "São Paulo",
    "uf": "SP",
    "unidade": "",
    "ibge": "3550308",
    "gia": "1004"
  },
  {
    "cep": "01046-919",
    "logradouro": "Avenida Ipiranga",
    "complemento": "165",
    "bairro": "Centro",
    "localidade": "São Paulo",
    "uf": "SP",
    "unidade": "",
    "ibge": "3550308",
    "gia": "1004"
  },
  {
    "cep": "01046-927",
    "logradouro": "Avenida Ipiranga",
    "complemento": "318",
    "bairro": "República",
    "localidade": "São Paulo",
    "uf": "SP",
    "unidade": "",
    "ibge": "3550308",
    "gia": "1004"
  },
  {
    "cep": "01039-907",
    "logradouro": "Avenida Ipiranga",
    "complemento": "1267",
    "bairro": "Centro",
    "localidade": "São Paulo",
    "uf": "SP",
    "unidade": "",
    "ibge": "3550308",
    "gia": "1004"
  },
  {
    "cep": "01040-903",
    "logradouro": "Avenida Ipiranga",
    "complemento": "1208",
    "bairro": "Centro",
    "localidade": "São Paulo",
    "uf": "SP",
    "unidade": "",
    "ibge": "3550308",
    "gia": "1004"
  },
  {
    "cep": "01046-922",
    "logradouro": "Avenida Ipiranga",
    "complemento": "324",
    "bairro": "Centro",
    "localidade": "São Paulo",
    "uf": "SP",
    "unidade": "",
    "ibge": "3550308",
    "gia": "1004"
  },
  {
    "cep": "01040-000",
    "logradouro": "Avenida Ipiranga",
    "complemento": "de 402 ao fim - lado par",
    "bairro": "República",
    "localidade": "São Paulo",
    "uf": "SP",
    "unidade": "",
    "ibge": "3550308",
    "gia": "1004"
  },
  {
    "cep": "01039-902",
    "logradouro": "Avenida Ipiranga",
    "complemento": "919",
    "bairro": "Centro",
    "localidade": "São Paulo",
    "uf": "SP",
    "unidade": "",
    "ibge": "3550308",
    "gia": "1004"
  },
  {
    "cep": "04849-348",
    "logradouro": "Travessa Ipiranga",
    "complemento": "",
    "bairro": "Chácara Gaivotas",
    "localidade": "São Paulo",
    "uf": "SP",
    "unidade": "",
    "ibge": "3550308",
    "gia": "1004"
  },
  {
    "cep": "03275-180",
    "logradouro": "Rua Ipiranga do Piauí",
    "complemento": "",
    "bairro": "Vila Ivone",
    "localidade": "São Paulo",
    "uf": "SP",
    "unidade": "",
    "ibge": "3550308",
    "gia": "1004"
  },
  {
    "cep": "04214-020",
    "logradouro": "Viaduto Gazeta do Ipiranga",
    "complemento": "",
    "bairro": "Ipiranga",
    "localidade": "São Paulo",
    "uf": "SP",
    "unidade": "",
    "ibge": "3550308",
    "gia": "1004"
  },
  {
    "cep": "04168-070",
    "logradouro": "Travessa Loja Maçônica do Ipiranga",
    "complemento": "",
    "bairro": "Vila Moraes",
    "localidade": "São Paulo",
    "uf": "SP",
    "unidade": "",
    "ibge": "3550308",
    "gia": "1004"
  }
]</v>
      </c>
      <c r="H10" t="str">
        <f t="shared" si="1"/>
        <v>04633-000</v>
      </c>
      <c r="I10" t="str">
        <f t="shared" si="2"/>
        <v>{
  "cep": "04633-000",
  "logradouro": "Rua Ipiranga",
  "complemento": "",
  "bairro": "Jardim Aeroporto",
  "localidade": "São Paulo",
  "uf": "SP",
  "unidade": "",
  "ibge": "3550308",
  "gia": "1004"
}</v>
      </c>
      <c r="J10" t="str">
        <f t="shared" si="3"/>
        <v>Rua Ipiranga</v>
      </c>
      <c r="K10" t="str">
        <f t="shared" ca="1" si="4"/>
        <v>insert into fornecedor values (fornecedor_seq.nextval, 'Cinemarkus Central Plaza', '(11) 8777-1063');</v>
      </c>
      <c r="L10" t="s">
        <v>77</v>
      </c>
    </row>
    <row r="11" spans="2:12" x14ac:dyDescent="0.25">
      <c r="B11" t="s">
        <v>16</v>
      </c>
      <c r="C11" t="s">
        <v>17</v>
      </c>
      <c r="D11" t="s">
        <v>73</v>
      </c>
      <c r="E11" t="s">
        <v>74</v>
      </c>
      <c r="F11">
        <v>11</v>
      </c>
      <c r="G11" t="str">
        <f t="shared" si="0"/>
        <v>[
  {
    "cep": "05604-030",
    "logradouro": "Parque Morumbi",
    "complemento": "",
    "bairro": "Jardim Guedala",
    "localidade": "São Paulo",
    "uf": "SP",
    "unidade": "",
    "ibge": "3550308",
    "gia": "1004"
  },
  {
    "cep": "05650-002",
    "logradouro": "Avenida Morumbi",
    "complemento": "de 6059/6060 a 7199/7200",
    "bairro": "Morumbi",
    "localidade": "São Paulo",
    "uf": "SP",
    "unidade": "",
    "ibge": "3550308",
    "gia": "1004"
  },
  {
    "cep": "04703-004",
    "logradouro": "Avenida Morumbi",
    "complemento": "de 8003 ao fim - lado ímpar",
    "bairro": "Santo Amaro",
    "localidade": "São Paulo",
    "uf": "SP",
    "unidade": "",
    "ibge": "3550308",
    "gia": "1004"
  },
  {
    "cep": "05606-200",
    "logradouro": "Avenida Morumbi",
    "complemento": "de 2006 a 3008 - lado par",
    "bairro": "Morumbi",
    "localidade": "São Paulo",
    "uf": "SP",
    "unidade": "",
    "ibge": "3550308",
    "gia": "1004"
  },
  {
    "cep": "05607-100",
    "logradouro": "Avenida Morumbi",
    "complemento": "de 1003 a 2005 - lado ímpar",
    "bairro": "Morumbi",
    "localidade": "São Paulo",
    "uf": "SP",
    "unidade": "",
    "ibge": "3550308",
    "gia": "1004"
  },
  {
    "cep": "05650-000",
    "logradouro": "Avenida Morumbi",
    "complemento": "de 4051/4052 a 5053/5054",
    "bairro": "Morumbi",
    "localidade": "São Paulo",
    "uf": "SP",
    "unidade": "",
    "ibge": "3550308",
    "gia": "1004"
  },
  {
    "cep": "04703-002",
    "logradouro": "Avenida Morumbi",
    "complemento": "de 8034 ao fim - lado par",
    "bairro": "Santo Amaro",
    "localidade": "São Paulo",
    "uf": "SP",
    "unidade": "",
    "ibge": "3550308",
    "gia": "1004"
  },
  {
    "cep": "05606-010",
    "logradouro": "Avenida Morumbi",
    "complemento": "até 1000 - lado par",
    "bairro": "Morumbi",
    "localidade": "São Paulo",
    "uf": "SP",
    "unidade": "",
    "ibge": "3550308",
    "gia": "1004"
  },
  {
    "cep": "05650-905",
    "logradouro": "Avenida Morumbi",
    "complemento": "4500",
    "bairro": "Morumbi",
    "localidade": "São Paulo",
    "uf": "SP",
    "unidade": "",
    "ibge": "3550308",
    "gia": "1004"
  },
  {
    "cep": "04703-900",
    "logradouro": "Avenida Morumbi",
    "complemento": "8264",
    "bairro": "Santo Amaro",
    "localidade": "São Paulo",
    "uf": "SP",
    "unidade": "",
    "ibge": "3550308",
    "gia": "1004"
  },
  {
    "cep": "05713-530",
    "logradouro": "Caminho Morumbi",
    "complemento": "",
    "bairro": "Jardim Ampliação",
    "localidade": "São Paulo",
    "uf": "SP",
    "unidade": "",
    "ibge": "3550308",
    "gia": "1004"
  },
  {
    "cep": "05606-300",
    "logradouro": "Avenida Morumbi",
    "complemento": "de 3010 a 4050 - lado par",
    "bairro": "Morumbi",
    "localidade": "São Paulo",
    "uf": "SP",
    "unidade": "",
    "ibge": "3550308",
    "gia": "1004"
  },
  {
    "cep": "05607-200",
    "logradouro": "Avenida Morumbi",
    "complemento": "de 2007 a 3009 - lado ímpar",
    "bairro": "Morumbi",
    "localidade": "São Paulo",
    "uf": "SP",
    "unidade": "",
    "ibge": "3550308",
    "gia": "1004"
  },
  {
    "cep": "04703-000",
    "logradouro": "Avenida Morumbi",
    "complemento": "de 7202 a 7816 - lado par",
    "bairro": "Santo Amaro",
    "localidade": "São Paulo",
    "uf": "SP",
    "unidade": "",
    "ibge": "3550308",
    "gia": "1004"
  },
  {
    "cep": "05650-001",
    "logradouro": "Avenida Morumbi",
    "complemento": "de 5055/5056 a 6057/6058",
    "bairro": "Morumbi",
    "localidade": "São Paulo",
    "uf": "SP",
    "unidade": "",
    "ibge": "3550308",
    "gia": "1004"
  },
  {
    "cep": "04703-003",
    "logradouro": "Avenida Morumbi",
    "complemento": "de 7201 a 8001 - lado ímpar",
    "bairro": "Santo Amaro",
    "localidade": "São Paulo",
    "uf": "SP",
    "unidade": "",
    "ibge": "3550308",
    "gia": "1004"
  },
  {
    "cep": "05606-100",
    "logradouro": "Avenida Morumbi",
    "complemento": "de 1002 a 2004 - lado par",
    "bairro": "Morumbi",
    "localidade": "São Paulo",
    "uf": "SP",
    "unidade": "",
    "ibge": "3550308",
    "gia": "1004"
  },
  {
    "cep": "04703-901",
    "logradouro": "Avenida Morumbi",
    "complemento": "8234",
    "bairro": "Santo Amaro",
    "localidade": "São Paulo",
    "uf": "SP",
    "unidade": "",
    "ibge": "3550308",
    "gia": "1004"
  },
  {
    "cep": "05607-000",
    "logradouro": "Avenida Morumbi",
    "complemento": "até 1001 - lado ímpar",
    "bairro": "Morumbi",
    "localidade": "São Paulo",
    "uf": "SP",
    "unidade": "",
    "ibge": "3550308",
    "gia": "1004"
  },
  {
    "cep": "05607-300",
    "logradouro": "Avenida Morumbi",
    "complemento": "de 3011 a 4049 - lado ímpar",
    "bairro": "Morumbi",
    "localidade": "São Paulo",
    "uf": "SP",
    "unidade": "",
    "ibge": "3550308",
    "gia": "1004"
  },
  {
    "cep": "04703-001",
    "logradouro": "Avenida Morumbi",
    "complemento": "de 7818 a 8032 - lado par",
    "bairro": "Santo Amaro",
    "localidade": "São Paulo",
    "uf": "SP",
    "unidade": "",
    "ibge": "3550308",
    "gia": "1004"
  },
  {
    "cep": "04703-010",
    "logradouro": "Ponte do Morumbi",
    "complemento": "",
    "bairro": "Jardim das Acácias",
    "localidade": "São Paulo",
    "uf": "SP",
    "unidade": "",
    "ibge": "3550308",
    "gia": "1004"
  },
  {
    "cep": "05713-540",
    "logradouro": "Passagem Morumbi",
    "complemento": "",
    "bairro": "Jardim Ampliação",
    "localidade": "São Paulo",
    "uf": "SP",
    "unidade": "",
    "ibge": "3550308",
    "gia": "1004"
  },
  {
    "cep": "08473-802",
    "logradouro": "Rua Praia Morumbira",
    "complemento": "",
    "bairro": "Jardim Pérola II",
    "localidade": "São Paulo",
    "uf": "SP",
    "unidade": "",
    "ibge": "3550308",
    "gia": "1004"
  },
  {
    "cep": "05683-070",
    "logradouro": "Praça Rotary-Morumbi",
    "complemento": "",
    "bairro": "Paineiras do Morumbi",
    "localidade": "São Paulo",
    "uf": "SP",
    "unidade": "",
    "ibge": "3550308",
    "gia": "1004"
  },
  {
    "cep": "05650-010",
    "logradouro": "Praça Lions Clube-Morumbi",
    "complemento": "",
    "bairro": "Morumbi",
    "localidade": "São Paulo",
    "uf": "SP",
    "unidade": "",
    "ibge": "3550308",
    "gia": "1004"
  }
]</v>
      </c>
      <c r="H11" t="str">
        <f t="shared" si="1"/>
        <v>05604-030</v>
      </c>
      <c r="I11" t="str">
        <f t="shared" si="2"/>
        <v>{
  "cep": "05604-030",
  "logradouro": "Parque Morumbi",
  "complemento": "",
  "bairro": "Jardim Guedala",
  "localidade": "São Paulo",
  "uf": "SP",
  "unidade": "",
  "ibge": "3550308",
  "gia": "1004"
}</v>
      </c>
      <c r="J11" t="str">
        <f t="shared" si="3"/>
        <v>Parque Morumbi</v>
      </c>
      <c r="K11" t="str">
        <f t="shared" ca="1" si="4"/>
        <v>insert into fornecedor values (fornecedor_seq.nextval, 'Cinemarkus Cidade Jardim', '(11) 3855-4244');</v>
      </c>
      <c r="L11" t="s">
        <v>77</v>
      </c>
    </row>
    <row r="12" spans="2:12" x14ac:dyDescent="0.25">
      <c r="B12" t="s">
        <v>18</v>
      </c>
      <c r="C12" t="s">
        <v>19</v>
      </c>
      <c r="D12" t="s">
        <v>73</v>
      </c>
      <c r="E12" t="s">
        <v>74</v>
      </c>
      <c r="F12">
        <v>11</v>
      </c>
      <c r="G12" t="str">
        <f t="shared" si="0"/>
        <v>[
  {
    "cep": "08382-430",
    "logradouro": "Rua Pinheiros",
    "complemento": "",
    "bairro": "Recanto Verde do Sol",
    "localidade": "São Paulo",
    "uf": "SP",
    "unidade": "",
    "ibge": "3550308",
    "gia": "1004"
  },
  {
    "cep": "08473-520",
    "logradouro": "Rua Pinheiros",
    "complemento": "",
    "bairro": "Vila Iolanda II",
    "localidade": "São Paulo",
    "uf": "SP",
    "unidade": "",
    "ibge": "3550308",
    "gia": "1004"
  },
  {
    "cep": "05422-999",
    "logradouro": "Rua dos Pinheiros",
    "complemento": "1502",
    "bairro": "Pinheiros",
    "localidade": "São Paulo",
    "uf": "SP",
    "unidade": "Serv Carta, Cartão e Envelope-Encomenda Resposta - AC Adolfina de Pinheiros",
    "ibge": "3550308",
    "gia": "1004"
  },
  {
    "cep": "05422-000",
    "logradouro": "Rua dos Pinheiros",
    "complemento": "até 534 - lado par",
    "bairro": "Pinheiros",
    "localidade": "São Paulo",
    "uf": "SP",
    "unidade": "",
    "ibge": "3550308",
    "gia": "1004"
  },
  {
    "cep": "05422-010",
    "logradouro": "Rua dos Pinheiros",
    "complemento": "até 513 - lado ímpar",
    "bairro": "Pinheiros",
    "localidade": "São Paulo",
    "uf": "SP",
    "unidade": "",
    "ibge": "3550308",
    "gia": "1004"
  },
  {
    "cep": "05422-970",
    "logradouro": "Rua dos Pinheiros",
    "complemento": "1502",
    "bairro": "Pinheiros",
    "localidade": "São Paulo",
    "uf": "SP",
    "unidade": "",
    "ibge": "3550308",
    "gia": "1004"
  },
  {
    "cep": "02987-104",
    "logradouro": "Rua dos Pinheiros",
    "complemento": "",
    "bairro": "Parque Taipas",
    "localidade": "São Paulo",
    "uf": "SP",
    "unidade": "",
    "ibge": "3550308",
    "gia": "1004"
  },
  {
    "cep": "05424-903",
    "logradouro": "Rua dos Pinheiros",
    "complemento": "461",
    "bairro": "Pinheiros",
    "localidade": "São Paulo",
    "uf": "SP",
    "unidade": "",
    "ibge": "3550308",
    "gia": "1004"
  },
  {
    "cep": "08142-640",
    "logradouro": "Rua dos Pinheiros",
    "complemento": "",
    "bairro": "Jardim Nélia",
    "localidade": "São Paulo",
    "uf": "SP",
    "unidade": "",
    "ibge": "3550308",
    "gia": "1004"
  },
  {
    "cep": "05422-001",
    "logradouro": "Rua dos Pinheiros",
    "complemento": "de 536 a 1046 - lado par",
    "bairro": "Pinheiros",
    "localidade": "São Paulo",
    "uf": "SP",
    "unidade": "",
    "ibge": "3550308",
    "gia": "1004"
  },
  {
    "cep": "08473-765",
    "logradouro": "Rua dos Pinheiros",
    "complemento": "",
    "bairro": "Vila Iolanda II",
    "localidade": "São Paulo",
    "uf": "SP",
    "unidade": "",
    "ibge": "3550308",
    "gia": "1004"
  },
  {
    "cep": "02326-005",
    "logradouro": "Rua dos Pinheiros",
    "complemento": "",
    "bairro": "Jardim Felicidade (Zona Norte)",
    "localidade": "São Paulo",
    "uf": "SP",
    "unidade": "",
    "ibge": "3550308",
    "gia": "1004"
  },
  {
    "cep": "04966-050",
    "logradouro": "Rua dos Pinheiros",
    "complemento": "",
    "bairro": "Parque das Cerejeiras",
    "localidade": "São Paulo",
    "uf": "SP",
    "unidade": "",
    "ibge": "3550308",
    "gia": "1004"
  },
  {
    "cep": "05422-011",
    "logradouro": "Rua dos Pinheiros",
    "complemento": "de 515 a 953 - lado ímpar",
    "bairro": "Pinheiros",
    "localidade": "São Paulo",
    "uf": "SP",
    "unidade": "",
    "ibge": "3550308",
    "gia": "1004"
  },
  {
    "cep": "05422-902",
    "logradouro": "Rua dos Pinheiros",
    "complemento": "498",
    "bairro": "Pinheiros",
    "localidade": "São Paulo",
    "uf": "SP",
    "unidade": "",
    "ibge": "3550308",
    "gia": "1004"
  },
  {
    "cep": "05422-002",
    "logradouro": "Rua dos Pinheiros",
    "complemento": "de 1048 ao fim - lado par",
    "bairro": "Pinheiros",
    "localidade": "São Paulo",
    "uf": "SP",
    "unidade": "",
    "ibge": "3550308",
    "gia": "1004"
  },
  {
    "cep": "05422-012",
    "logradouro": "Rua dos Pinheiros",
    "complemento": "de 955 ao fim - lado ímpar",
    "bairro": "Pinheiros",
    "localidade": "São Paulo",
    "uf": "SP",
    "unidade": "",
    "ibge": "3550308",
    "gia": "1004"
  },
  {
    "cep": "04894-435",
    "logradouro": "Travessa Pinheiros",
    "complemento": "",
    "bairro": "Jardim das Fontes",
    "localidade": "São Paulo",
    "uf": "SP",
    "unidade": "",
    "ibge": "3550308",
    "gia": "1004"
  },
  {
    "cep": "05159-070",
    "logradouro": "Rua Pinheiros Altos",
    "complemento": "",
    "bairro": "Jardim Maristela",
    "localidade": "São Paulo",
    "uf": "SP",
    "unidade": "",
    "ibge": "3550308",
    "gia": "1004"
  },
  {
    "cep": "08141-252",
    "logradouro": "Rua Três Pinheiros",
    "complemento": "",
    "bairro": "Jardim Laura",
    "localidade": "São Paulo",
    "uf": "SP",
    "unidade": "",
    "ibge": "3550308",
    "gia": "1004"
  },
  {
    "cep": "05424-050",
    "logradouro": "Largo dos Pinheiros",
    "complemento": "",
    "bairro": "Pinheiros",
    "localidade": "São Paulo",
    "uf": "SP",
    "unidade": "",
    "ibge": "3550308",
    "gia": "1004"
  },
  {
    "cep": "04966-060",
    "logradouro": "Viela dos Pinheiros",
    "complemento": "",
    "bairro": "Parque das Cerejeiras",
    "localidade": "São Paulo",
    "uf": "SP",
    "unidade": "",
    "ibge": "3550308",
    "gia": "1004"
  },
  {
    "cep": "02323-395",
    "logradouro": "Alameda dos Pinheiros",
    "complemento": "",
    "bairro": "Jardim Joana D'Arc",
    "localidade": "São Paulo",
    "uf": "SP",
    "unidade": "",
    "ibge": "3550308",
    "gia": "1004"
  },
  {
    "cep": "05187-635",
    "logradouro": "Alameda dos Pinheiros",
    "complemento": "",
    "bairro": "Conjunto Residencial Alpes do Jaraguá",
    "localidade": "São Paulo",
    "uf": "SP",
    "unidade": "",
    "ibge": "3550308",
    "gia": "1004"
  },
  {
    "cep": "02618-140",
    "logradouro": "Rua Pinheiro Silvestre",
    "complemento": "",
    "bairro": "Vila Amália (Zona Norte)",
    "localidade": "São Paulo",
    "uf": "SP",
    "unidade": "",
    "ibge": "3550308",
    "gia": "1004"
  },
  {
    "cep": "03806-020",
    "logradouro": "Rua Baía dos Pinheiros",
    "complemento": "",
    "bairro": "Vila Paranaguá",
    "localidade": "São Paulo",
    "uf": "SP",
    "unidade": "",
    "ibge": "3550308",
    "gia": "1004"
  },
  {
    "cep": "03254-190",
    "logradouro": "Rua Solar dos Pinheiros",
    "complemento": "",
    "bairro": "Vila São Nicolau",
    "localidade": "São Paulo",
    "uf": "SP",
    "unidade": "",
    "ibge": "3550308",
    "gia": "1004"
  },
  {
    "cep": "04916-230",
    "logradouro": "Rua dos Pinheiros Velhos",
    "complemento": "",
    "bairro": "Jardim Riviera",
    "localidade": "São Paulo",
    "uf": "SP",
    "unidade": "",
    "ibge": "3550308",
    "gia": "1004"
  },
  {
    "cep": "02318-450",
    "logradouro": "Travessa Mata de Pinheiros",
    "complemento": "",
    "bairro": "Vila Zilda",
    "localidade": "São Paulo",
    "uf": "SP",
    "unidade": "",
    "ibge": "3550308",
    "gia": "1004"
  },
  {
    "cep": "05672-130",
    "logradouro": "Avenida Marginal do Rio Pinheiros",
    "complemento": "",
    "bairro": "Cidade Jardim",
    "localidade": "São Paulo",
    "uf": "SP",
    "unidade": "",
    "ibge": "3550308",
    "gia": "1004"
  },
  {
    "cep": "05677-000",
    "logradouro": "Avenida Marginal do Rio Pinheiros",
    "complemento": "",
    "bairro": "Jardim Panorama",
    "localidade": "São Paulo",
    "uf": "SP",
    "unidade": "",
    "ibge": "3550308",
    "gia": "1004"
  },
  {
    "cep": "05703-010",
    "logradouro": "Avenida Marginal do Rio Pinheiros",
    "complemento": "",
    "bairro": "Jardim Fonte do Morumbi",
    "localidade": "São Paulo",
    "uf": "SP",
    "unidade": "",
    "ibge": "3550308",
    "gia": "1004"
  },
  {
    "cep": "05320-030",
    "logradouro": "Avenida Marginal Esquerda do Rio Pinheiros",
    "complemento": "",
    "bairro": "Jaguaré",
    "localidade": "São Paulo",
    "uf": "SP",
    "unidade": "",
    "ibge": "3550308",
    "gia": "1004"
  }
]</v>
      </c>
      <c r="H12" t="str">
        <f t="shared" si="1"/>
        <v>08382-430</v>
      </c>
      <c r="I12" t="str">
        <f t="shared" si="2"/>
        <v>{
  "cep": "08382-430",
  "logradouro": "Rua Pinheiros",
  "complemento": "",
  "bairro": "Recanto Verde do Sol",
  "localidade": "São Paulo",
  "uf": "SP",
  "unidade": "",
  "ibge": "3550308",
  "gia": "1004"
}</v>
      </c>
      <c r="J12" t="str">
        <f t="shared" si="3"/>
        <v>Rua Pinheiros</v>
      </c>
      <c r="K12" t="str">
        <f t="shared" ca="1" si="4"/>
        <v>insert into fornecedor values (fornecedor_seq.nextval, 'Cinemarkus Eldorado', '(11) 5244-6251');</v>
      </c>
      <c r="L12" t="s">
        <v>77</v>
      </c>
    </row>
    <row r="13" spans="2:12" x14ac:dyDescent="0.25">
      <c r="B13" t="s">
        <v>20</v>
      </c>
      <c r="C13" t="s">
        <v>13</v>
      </c>
      <c r="D13" t="s">
        <v>73</v>
      </c>
      <c r="E13" t="s">
        <v>74</v>
      </c>
      <c r="F13">
        <v>11</v>
      </c>
      <c r="G13" t="str">
        <f t="shared" si="0"/>
        <v>[
  {
    "cep": "03035-413",
    "logradouro": "Ponte da Vila Guilherme",
    "complemento": "",
    "bairro": "Pari",
    "localidade": "São Paulo",
    "uf": "SP",
    "unidade": "",
    "ibge": "3550308",
    "gia": "1004"
  },
  {
    "cep": "02032-040",
    "logradouro": "Praça Lions Clube-Vila Guilherme",
    "complemento": "",
    "bairro": "Vila Guilherme",
    "localidade": "São Paulo",
    "uf": "SP",
    "unidade": "",
    "ibge": "3550308",
    "gia": "1004"
  }
]</v>
      </c>
      <c r="H13" t="str">
        <f t="shared" si="1"/>
        <v>03035-413</v>
      </c>
      <c r="I13" t="str">
        <f t="shared" si="2"/>
        <v>{
  "cep": "03035-413",
  "logradouro": "Ponte da Vila Guilherme",
  "complemento": "",
  "bairro": "Pari",
  "localidade": "São Paulo",
  "uf": "SP",
  "unidade": "",
  "ibge": "3550308",
  "gia": "1004"
}</v>
      </c>
      <c r="J13" t="str">
        <f t="shared" si="3"/>
        <v>Ponte da Vila Guilherme</v>
      </c>
      <c r="K13" t="str">
        <f t="shared" ca="1" si="4"/>
        <v>insert into fornecedor values (fornecedor_seq.nextval, 'Cinemarkus Lar Center', '(11) 3082-7895');</v>
      </c>
      <c r="L13" t="s">
        <v>77</v>
      </c>
    </row>
    <row r="14" spans="2:12" x14ac:dyDescent="0.25">
      <c r="B14" t="s">
        <v>21</v>
      </c>
      <c r="C14" t="s">
        <v>17</v>
      </c>
      <c r="D14" t="s">
        <v>73</v>
      </c>
      <c r="E14" t="s">
        <v>74</v>
      </c>
      <c r="F14">
        <v>11</v>
      </c>
      <c r="G14" t="str">
        <f t="shared" si="0"/>
        <v>[
  {
    "cep": "05604-030",
    "logradouro": "Parque Morumbi",
    "complemento": "",
    "bairro": "Jardim Guedala",
    "localidade": "São Paulo",
    "uf": "SP",
    "unidade": "",
    "ibge": "3550308",
    "gia": "1004"
  },
  {
    "cep": "05650-002",
    "logradouro": "Avenida Morumbi",
    "complemento": "de 6059/6060 a 7199/7200",
    "bairro": "Morumbi",
    "localidade": "São Paulo",
    "uf": "SP",
    "unidade": "",
    "ibge": "3550308",
    "gia": "1004"
  },
  {
    "cep": "04703-004",
    "logradouro": "Avenida Morumbi",
    "complemento": "de 8003 ao fim - lado ímpar",
    "bairro": "Santo Amaro",
    "localidade": "São Paulo",
    "uf": "SP",
    "unidade": "",
    "ibge": "3550308",
    "gia": "1004"
  },
  {
    "cep": "05606-200",
    "logradouro": "Avenida Morumbi",
    "complemento": "de 2006 a 3008 - lado par",
    "bairro": "Morumbi",
    "localidade": "São Paulo",
    "uf": "SP",
    "unidade": "",
    "ibge": "3550308",
    "gia": "1004"
  },
  {
    "cep": "05607-100",
    "logradouro": "Avenida Morumbi",
    "complemento": "de 1003 a 2005 - lado ímpar",
    "bairro": "Morumbi",
    "localidade": "São Paulo",
    "uf": "SP",
    "unidade": "",
    "ibge": "3550308",
    "gia": "1004"
  },
  {
    "cep": "05650-000",
    "logradouro": "Avenida Morumbi",
    "complemento": "de 4051/4052 a 5053/5054",
    "bairro": "Morumbi",
    "localidade": "São Paulo",
    "uf": "SP",
    "unidade": "",
    "ibge": "3550308",
    "gia": "1004"
  },
  {
    "cep": "04703-002",
    "logradouro": "Avenida Morumbi",
    "complemento": "de 8034 ao fim - lado par",
    "bairro": "Santo Amaro",
    "localidade": "São Paulo",
    "uf": "SP",
    "unidade": "",
    "ibge": "3550308",
    "gia": "1004"
  },
  {
    "cep": "05606-010",
    "logradouro": "Avenida Morumbi",
    "complemento": "até 1000 - lado par",
    "bairro": "Morumbi",
    "localidade": "São Paulo",
    "uf": "SP",
    "unidade": "",
    "ibge": "3550308",
    "gia": "1004"
  },
  {
    "cep": "05650-905",
    "logradouro": "Avenida Morumbi",
    "complemento": "4500",
    "bairro": "Morumbi",
    "localidade": "São Paulo",
    "uf": "SP",
    "unidade": "",
    "ibge": "3550308",
    "gia": "1004"
  },
  {
    "cep": "04703-900",
    "logradouro": "Avenida Morumbi",
    "complemento": "8264",
    "bairro": "Santo Amaro",
    "localidade": "São Paulo",
    "uf": "SP",
    "unidade": "",
    "ibge": "3550308",
    "gia": "1004"
  },
  {
    "cep": "05713-530",
    "logradouro": "Caminho Morumbi",
    "complemento": "",
    "bairro": "Jardim Ampliação",
    "localidade": "São Paulo",
    "uf": "SP",
    "unidade": "",
    "ibge": "3550308",
    "gia": "1004"
  },
  {
    "cep": "05606-300",
    "logradouro": "Avenida Morumbi",
    "complemento": "de 3010 a 4050 - lado par",
    "bairro": "Morumbi",
    "localidade": "São Paulo",
    "uf": "SP",
    "unidade": "",
    "ibge": "3550308",
    "gia": "1004"
  },
  {
    "cep": "05607-200",
    "logradouro": "Avenida Morumbi",
    "complemento": "de 2007 a 3009 - lado ímpar",
    "bairro": "Morumbi",
    "localidade": "São Paulo",
    "uf": "SP",
    "unidade": "",
    "ibge": "3550308",
    "gia": "1004"
  },
  {
    "cep": "04703-000",
    "logradouro": "Avenida Morumbi",
    "complemento": "de 7202 a 7816 - lado par",
    "bairro": "Santo Amaro",
    "localidade": "São Paulo",
    "uf": "SP",
    "unidade": "",
    "ibge": "3550308",
    "gia": "1004"
  },
  {
    "cep": "05650-001",
    "logradouro": "Avenida Morumbi",
    "complemento": "de 5055/5056 a 6057/6058",
    "bairro": "Morumbi",
    "localidade": "São Paulo",
    "uf": "SP",
    "unidade": "",
    "ibge": "3550308",
    "gia": "1004"
  },
  {
    "cep": "04703-003",
    "logradouro": "Avenida Morumbi",
    "complemento": "de 7201 a 8001 - lado ímpar",
    "bairro": "Santo Amaro",
    "localidade": "São Paulo",
    "uf": "SP",
    "unidade": "",
    "ibge": "3550308",
    "gia": "1004"
  },
  {
    "cep": "05606-100",
    "logradouro": "Avenida Morumbi",
    "complemento": "de 1002 a 2004 - lado par",
    "bairro": "Morumbi",
    "localidade": "São Paulo",
    "uf": "SP",
    "unidade": "",
    "ibge": "3550308",
    "gia": "1004"
  },
  {
    "cep": "04703-901",
    "logradouro": "Avenida Morumbi",
    "complemento": "8234",
    "bairro": "Santo Amaro",
    "localidade": "São Paulo",
    "uf": "SP",
    "unidade": "",
    "ibge": "3550308",
    "gia": "1004"
  },
  {
    "cep": "05607-000",
    "logradouro": "Avenida Morumbi",
    "complemento": "até 1001 - lado ímpar",
    "bairro": "Morumbi",
    "localidade": "São Paulo",
    "uf": "SP",
    "unidade": "",
    "ibge": "3550308",
    "gia": "1004"
  },
  {
    "cep": "05607-300",
    "logradouro": "Avenida Morumbi",
    "complemento": "de 3011 a 4049 - lado ímpar",
    "bairro": "Morumbi",
    "localidade": "São Paulo",
    "uf": "SP",
    "unidade": "",
    "ibge": "3550308",
    "gia": "1004"
  },
  {
    "cep": "04703-001",
    "logradouro": "Avenida Morumbi",
    "complemento": "de 7818 a 8032 - lado par",
    "bairro": "Santo Amaro",
    "localidade": "São Paulo",
    "uf": "SP",
    "unidade": "",
    "ibge": "3550308",
    "gia": "1004"
  },
  {
    "cep": "04703-010",
    "logradouro": "Ponte do Morumbi",
    "complemento": "",
    "bairro": "Jardim das Acácias",
    "localidade": "São Paulo",
    "uf": "SP",
    "unidade": "",
    "ibge": "3550308",
    "gia": "1004"
  },
  {
    "cep": "05713-540",
    "logradouro": "Passagem Morumbi",
    "complemento": "",
    "bairro": "Jardim Ampliação",
    "localidade": "São Paulo",
    "uf": "SP",
    "unidade": "",
    "ibge": "3550308",
    "gia": "1004"
  },
  {
    "cep": "08473-802",
    "logradouro": "Rua Praia Morumbira",
    "complemento": "",
    "bairro": "Jardim Pérola II",
    "localidade": "São Paulo",
    "uf": "SP",
    "unidade": "",
    "ibge": "3550308",
    "gia": "1004"
  },
  {
    "cep": "05683-070",
    "logradouro": "Praça Rotary-Morumbi",
    "complemento": "",
    "bairro": "Paineiras do Morumbi",
    "localidade": "São Paulo",
    "uf": "SP",
    "unidade": "",
    "ibge": "3550308",
    "gia": "1004"
  },
  {
    "cep": "05650-010",
    "logradouro": "Praça Lions Clube-Morumbi",
    "complemento": "",
    "bairro": "Morumbi",
    "localidade": "São Paulo",
    "uf": "SP",
    "unidade": "",
    "ibge": "3550308",
    "gia": "1004"
  }
]</v>
      </c>
      <c r="H14" t="str">
        <f t="shared" si="1"/>
        <v>05604-030</v>
      </c>
      <c r="I14" t="str">
        <f t="shared" si="2"/>
        <v>{
  "cep": "05604-030",
  "logradouro": "Parque Morumbi",
  "complemento": "",
  "bairro": "Jardim Guedala",
  "localidade": "São Paulo",
  "uf": "SP",
  "unidade": "",
  "ibge": "3550308",
  "gia": "1004"
}</v>
      </c>
      <c r="J14" t="str">
        <f t="shared" si="3"/>
        <v>Parque Morumbi</v>
      </c>
      <c r="K14" t="str">
        <f t="shared" ca="1" si="4"/>
        <v>insert into fornecedor values (fornecedor_seq.nextval, 'Cinemarkus Market Place', '(11) 3078-7378');</v>
      </c>
      <c r="L14" t="s">
        <v>77</v>
      </c>
    </row>
    <row r="15" spans="2:12" x14ac:dyDescent="0.25">
      <c r="B15" t="s">
        <v>22</v>
      </c>
      <c r="C15" t="s">
        <v>11</v>
      </c>
      <c r="D15" t="s">
        <v>73</v>
      </c>
      <c r="E15" t="s">
        <v>74</v>
      </c>
      <c r="F15">
        <v>11</v>
      </c>
      <c r="G15" t="str">
        <f t="shared" si="0"/>
        <v>[
  {
    "cep": "03076-005",
    "logradouro": "Ponte Tatuapé",
    "complemento": "",
    "bairro": "Tatuapé",
    "localidade": "São Paulo",
    "uf": "SP",
    "unidade": "",
    "ibge": "3550308",
    "gia": "1004"
  },
  {
    "cep": "03089-030",
    "logradouro": "Rua do Tatuapé",
    "complemento": "",
    "bairro": "Maranhão",
    "localidade": "São Paulo",
    "uf": "SP",
    "unidade": "",
    "ibge": "3550308",
    "gia": "1004"
  },
  {
    "cep": "03319-060",
    "logradouro": "Rua da Amizade do Tatuapé",
    "complemento": "",
    "bairro": "Vila Gomes Cardim",
    "localidade": "São Paulo",
    "uf": "SP",
    "unidade": "",
    "ibge": "3550308",
    "gia": "1004"
  }
]</v>
      </c>
      <c r="H15" t="str">
        <f t="shared" si="1"/>
        <v>03076-005</v>
      </c>
      <c r="I15" t="str">
        <f t="shared" si="2"/>
        <v>{
  "cep": "03076-005",
  "logradouro": "Ponte Tatuapé",
  "complemento": "",
  "bairro": "Tatuapé",
  "localidade": "São Paulo",
  "uf": "SP",
  "unidade": "",
  "ibge": "3550308",
  "gia": "1004"
}</v>
      </c>
      <c r="J15" t="str">
        <f t="shared" si="3"/>
        <v>Ponte Tatuapé</v>
      </c>
      <c r="K15" t="str">
        <f t="shared" ca="1" si="4"/>
        <v>insert into fornecedor values (fornecedor_seq.nextval, 'Cinemarkus Metrô Tatuapé', '(11) 6024-0404');</v>
      </c>
      <c r="L15" t="s">
        <v>77</v>
      </c>
    </row>
    <row r="16" spans="2:12" x14ac:dyDescent="0.25">
      <c r="B16" t="s">
        <v>23</v>
      </c>
      <c r="C16" t="s">
        <v>24</v>
      </c>
      <c r="D16" t="s">
        <v>73</v>
      </c>
      <c r="E16" t="s">
        <v>74</v>
      </c>
      <c r="F16">
        <v>11</v>
      </c>
      <c r="G16" t="str">
        <f t="shared" si="0"/>
        <v>[
  {
    "cep": "03152-200",
    "logradouro": "Rua Vila Prudente",
    "complemento": "",
    "bairro": "Vila Prudente",
    "localidade": "São Paulo",
    "uf": "SP",
    "unidade": "",
    "ibge": "3550308",
    "gia": "1004"
  },
  {
    "cep": "03127-179",
    "logradouro": "Praça Rotary-Vila Prudente",
    "complemento": "",
    "bairro": "Parque da Mooca",
    "localidade": "São Paulo",
    "uf": "SP",
    "unidade": "",
    "ibge": "3550308",
    "gia": "1004"
  },
  {
    "cep": "03132-050",
    "logradouro": "Praça do Centenário de Vila Prudente",
    "complemento": "",
    "bairro": "Vila Prudente",
    "localidade": "São Paulo",
    "uf": "SP",
    "unidade": "",
    "ibge": "3550308",
    "gia": "1004"
  }
]</v>
      </c>
      <c r="H16" t="str">
        <f t="shared" si="1"/>
        <v>03152-200</v>
      </c>
      <c r="I16" t="str">
        <f t="shared" si="2"/>
        <v>{
  "cep": "03152-200",
  "logradouro": "Rua Vila Prudente",
  "complemento": "",
  "bairro": "Vila Prudente",
  "localidade": "São Paulo",
  "uf": "SP",
  "unidade": "",
  "ibge": "3550308",
  "gia": "1004"
}</v>
      </c>
      <c r="J16" t="str">
        <f t="shared" si="3"/>
        <v>Rua Vila Prudente</v>
      </c>
      <c r="K16" t="str">
        <f t="shared" ca="1" si="4"/>
        <v>insert into fornecedor values (fornecedor_seq.nextval, 'Cinemarkus Móoca', '(11) 5981-1093');</v>
      </c>
      <c r="L16" t="s">
        <v>77</v>
      </c>
    </row>
    <row r="17" spans="2:12" x14ac:dyDescent="0.25">
      <c r="B17" t="s">
        <v>25</v>
      </c>
      <c r="C17" t="s">
        <v>26</v>
      </c>
      <c r="D17" t="s">
        <v>73</v>
      </c>
      <c r="E17" t="s">
        <v>74</v>
      </c>
      <c r="F17">
        <v>11</v>
      </c>
      <c r="G17" t="str">
        <f t="shared" si="0"/>
        <v>[
  {
    "cep": "01238-901",
    "logradouro": "Avenida Higienópolis",
    "complemento": "148",
    "bairro": "Higienópolis",
    "localidade": "São Paulo",
    "uf": "SP",
    "unidade": "",
    "ibge": "3550308",
    "gia": "1004"
  },
  {
    "cep": "01238-000",
    "logradouro": "Avenida Higienópolis",
    "complemento": "lado par",
    "bairro": "Higienópolis",
    "localidade": "São Paulo",
    "uf": "SP",
    "unidade": "",
    "ibge": "3550308",
    "gia": "1004"
  },
  {
    "cep": "01238-905",
    "logradouro": "Avenida Higienópolis",
    "complemento": "436",
    "bairro": "Higienópolis",
    "localidade": "São Paulo",
    "uf": "SP",
    "unidade": "",
    "ibge": "3550308",
    "gia": "1004"
  },
  {
    "cep": "01238-902",
    "logradouro": "Avenida Higienópolis",
    "complemento": "240",
    "bairro": "Higienópolis",
    "localidade": "São Paulo",
    "uf": "SP",
    "unidade": "",
    "ibge": "3550308",
    "gia": "1004"
  },
  {
    "cep": "01238-909",
    "logradouro": "Avenida Higienópolis",
    "complemento": "938",
    "bairro": "Higienópolis",
    "localidade": "São Paulo",
    "uf": "SP",
    "unidade": "",
    "ibge": "3550308",
    "gia": "1004"
  },
  {
    "cep": "01238-001",
    "logradouro": "Avenida Higienópolis",
    "complemento": "lado ímpar",
    "bairro": "Higienópolis",
    "localidade": "São Paulo",
    "uf": "SP",
    "unidade": "",
    "ibge": "3550308",
    "gia": "1004"
  },
  {
    "cep": "01238-904",
    "logradouro": "Avenida Higienópolis",
    "complemento": "318",
    "bairro": "Higienópolis",
    "localidade": "São Paulo",
    "uf": "SP",
    "unidade": "",
    "ibge": "3550308",
    "gia": "1004"
  },
  {
    "cep": "01238-900",
    "logradouro": "Avenida Higienópolis",
    "complemento": "111",
    "bairro": "Higienópolis",
    "localidade": "São Paulo",
    "uf": "SP",
    "unidade": "",
    "ibge": "3550308",
    "gia": "1004"
  },
  {
    "cep": "01238-910",
    "logradouro": "Avenida Higienópolis",
    "complemento": "996",
    "bairro": "Higienópolis",
    "localidade": "São Paulo",
    "uf": "SP",
    "unidade": "",
    "ibge": "3550308",
    "gia": "1004"
  }
]</v>
      </c>
      <c r="H17" t="str">
        <f t="shared" si="1"/>
        <v>01238-901</v>
      </c>
      <c r="I17" t="str">
        <f t="shared" si="2"/>
        <v>{
  "cep": "01238-901",
  "logradouro": "Avenida Higienópolis",
  "complemento": "148",
  "bairro": "Higienópolis",
  "localidade": "São Paulo",
  "uf": "SP",
  "unidade": "",
  "ibge": "3550308",
  "gia": "1004"
}</v>
      </c>
      <c r="J17" t="str">
        <f t="shared" si="3"/>
        <v>Avenida Higienópolis</v>
      </c>
      <c r="K17" t="str">
        <f t="shared" ca="1" si="4"/>
        <v>insert into fornecedor values (fornecedor_seq.nextval, 'Cinemarkus Patio Higienopolis', '(11) 4065-4819');</v>
      </c>
      <c r="L17" t="s">
        <v>77</v>
      </c>
    </row>
    <row r="18" spans="2:12" x14ac:dyDescent="0.25">
      <c r="B18" t="s">
        <v>27</v>
      </c>
      <c r="C18" t="s">
        <v>28</v>
      </c>
      <c r="D18" t="s">
        <v>73</v>
      </c>
      <c r="E18" t="s">
        <v>74</v>
      </c>
      <c r="F18">
        <v>11</v>
      </c>
      <c r="G18" t="str">
        <f t="shared" si="0"/>
        <v>[
  {
    "cep": "05176-100",
    "logradouro": "Rua Bela Vista",
    "complemento": "",
    "bairro": "Vila Clarice",
    "localidade": "São Paulo",
    "uf": "SP",
    "unidade": "",
    "ibge": "3550308",
    "gia": "1004"
  },
  {
    "cep": "04851-721",
    "logradouro": "Rua Bela Vista",
    "complemento": "",
    "bairro": "Jardim Prainha",
    "localidade": "São Paulo",
    "uf": "SP",
    "unidade": "",
    "ibge": "3550308",
    "gia": "1004"
  },
  {
    "cep": "02329-190",
    "logradouro": "Rua Bela Vista",
    "complemento": "",
    "bairro": "Jardim Hebrom",
    "localidade": "São Paulo",
    "uf": "SP",
    "unidade": "",
    "ibge": "3550308",
    "gia": "1004"
  },
  {
    "cep": "02987-190",
    "logradouro": "Rua Bela Vista",
    "complemento": "",
    "bairro": "Parque Taipas",
    "localidade": "São Paulo",
    "uf": "SP",
    "unidade": "",
    "ibge": "3550308",
    "gia": "1004"
  },
  {
    "cep": "04709-001",
    "logradouro": "Rua Bela Vista",
    "complemento": "de 379/380 ao fim",
    "bairro": "Santo Amaro",
    "localidade": "São Paulo",
    "uf": "SP",
    "unidade": "",
    "ibge": "3550308",
    "gia": "1004"
  },
  {
    "cep": "08466-080",
    "logradouro": "Rua Bela Vista",
    "complemento": "",
    "bairro": "Vila Roseira II",
    "localidade": "São Paulo",
    "uf": "SP",
    "unidade": "",
    "ibge": "3550308",
    "gia": "1004"
  },
  {
    "cep": "02326-220",
    "logradouro": "Rua Bela Vista",
    "complemento": "",
    "bairro": "Jardim Felicidade (Zona Norte)",
    "localidade": "São Paulo",
    "uf": "SP",
    "unidade": "",
    "ibge": "3550308",
    "gia": "1004"
  },
  {
    "cep": "02365-065",
    "logradouro": "Rua Bela Vista",
    "complemento": "",
    "bairro": "Jardim São João (Zona Norte)",
    "localidade": "São Paulo",
    "uf": "SP",
    "unidade": "",
    "ibge": "3550308",
    "gia": "1004"
  },
  {
    "cep": "04849-567",
    "logradouro": "Rua Bela Vista",
    "complemento": "",
    "bairro": "Cantinho do Céu",
    "localidade": "São Paulo",
    "uf": "SP",
    "unidade": "",
    "ibge": "3550308",
    "gia": "1004"
  },
  {
    "cep": "02982-145",
    "logradouro": "Rua Bela Vista",
    "complemento": "",
    "bairro": "Jardim Maggi",
    "localidade": "São Paulo",
    "uf": "SP",
    "unidade": "",
    "ibge": "3550308",
    "gia": "1004"
  },
  {
    "cep": "04709-901",
    "logradouro": "Rua Bela Vista",
    "complemento": "739",
    "bairro": "Santo Amaro",
    "localidade": "São Paulo",
    "uf": "SP",
    "unidade": "",
    "ibge": "3550308",
    "gia": "1004"
  },
  {
    "cep": "08346-450",
    "logradouro": "Rua Bela Vista",
    "complemento": "",
    "bairro": "Jardim Nova Conquista",
    "localidade": "São Paulo",
    "uf": "SP",
    "unidade": "",
    "ibge": "3550308",
    "gia": "1004"
  },
  {
    "cep": "02366-140",
    "logradouro": "Rua Bela Vista",
    "complemento": "",
    "bairro": "Jardim Francisco Mendes",
    "localidade": "São Paulo",
    "uf": "SP",
    "unidade": "",
    "ibge": "3550308",
    "gia": "1004"
  },
  {
    "cep": "04421-236",
    "logradouro": "Rua Bela Vista",
    "complemento": "",
    "bairro": "Cidade Júlia",
    "localidade": "São Paulo",
    "uf": "SP",
    "unidade": "",
    "ibge": "3550308",
    "gia": "1004"
  },
  {
    "cep": "08143-310",
    "logradouro": "Rua Bela Vista",
    "complemento": "",
    "bairro": "Jardim Miriam",
    "localidade": "São Paulo",
    "uf": "SP",
    "unidade": "",
    "ibge": "3550308",
    "gia": "1004"
  },
  {
    "cep": "04709-000",
    "logradouro": "Rua Bela Vista",
    "complemento": "até 377/378",
    "bairro": "Santo Amaro",
    "localidade": "São Paulo",
    "uf": "SP",
    "unidade": "",
    "ibge": "3550308",
    "gia": "1004"
  },
  {
    "cep": "05016-100",
    "logradouro": "Vila Bela Vista",
    "complemento": "",
    "bairro": "Perdizes",
    "localidade": "São Paulo",
    "uf": "SP",
    "unidade": "",
    "ibge": "3550308",
    "gia": "1004"
  },
  {
    "cep": "04855-015",
    "logradouro": "Vila Bela Vista",
    "complemento": "",
    "bairro": "Parque São Miguel",
    "localidade": "São Paulo",
    "uf": "SP",
    "unidade": "",
    "ibge": "3550308",
    "gia": "1004"
  },
  {
    "cep": "04891-365",
    "logradouro": "Estrada Bela Vista",
    "complemento": "",
    "bairro": "Engenheiro Marsilac",
    "localidade": "São Paulo",
    "uf": "SP",
    "unidade": "",
    "ibge": "3550308",
    "gia": "1004"
  },
  {
    "cep": "05132-185",
    "logradouro": "Travessa Bela Vista",
    "complemento": "",
    "bairro": "Vila Mangalot",
    "localidade": "São Paulo",
    "uf": "SP",
    "unidade": "",
    "ibge": "3550308",
    "gia": "1004"
  },
  {
    "cep": "03905-010",
    "logradouro": "Rua Bela Vista do Sul",
    "complemento": "",
    "bairro": "Jardim Nice",
    "localidade": "São Paulo",
    "uf": "SP",
    "unidade": "",
    "ibge": "3550308",
    "gia": "1004"
  },
  {
    "cep": "02271-120",
    "logradouro": "Rua Alto da Bela Vista",
    "complemento": "",
    "bairro": "Vila Santa Terezinha (Zona Norte)",
    "localidade": "São Paulo",
    "uf": "SP",
    "unidade": "",
    "ibge": "3550308",
    "gia": "1004"
  },
  {
    "cep": "08081-220",
    "logradouro": "Rua Bela Vista de Minas",
    "complemento": "",
    "bairro": "Vila Helena",
    "localidade": "São Paulo",
    "uf": "SP",
    "unidade": "",
    "ibge": "3550308",
    "gia": "1004"
  },
  {
    "cep": "05180-210",
    "logradouro": "Rua Bela Vista do Ivaí",
    "complemento": "",
    "bairro": "Jaraguá",
    "localidade": "São Paulo",
    "uf": "SP",
    "unidade": "",
    "ibge": "3550308",
    "gia": "1004"
  },
  {
    "cep": "03909-090",
    "logradouro": "Rua Bela Vista de Goiás",
    "complemento": "",
    "bairro": "Jardim das Rosas (Zona Leste I)",
    "localidade": "São Paulo",
    "uf": "SP",
    "unidade": "",
    "ibge": "3550308",
    "gia": "1004"
  },
  {
    "cep": "02726-040",
    "logradouro": "Rua Bela Vista do Paraíso",
    "complemento": "",
    "bairro": "Vila Palmeiras",
    "localidade": "São Paulo",
    "uf": "SP",
    "unidade": "",
    "ibge": "3550308",
    "gia": "1004"
  },
  {
    "cep": "04612-002",
    "logradouro": "Rua Baronesa de Bela Vista",
    "complemento": "de 401/402 ao fim",
    "bairro": "Vila Congonhas",
    "localidade": "São Paulo",
    "uf": "SP",
    "unidade": "",
    "ibge": "3550308",
    "gia": "1004"
  },
  {
    "cep": "04612-000",
    "logradouro": "Rua Baronesa de Bela Vista",
    "complemento": "até 219/220",
    "bairro": "Vila Congonhas",
    "localidade": "São Paulo",
    "uf": "SP",
    "unidade": "",
    "ibge": "3550308",
    "gia": "1004"
  },
  {
    "cep": "04612-902",
    "logradouro": "Rua Baronesa de Bela Vista",
    "complemento": "577",
    "bairro": "Vila Congonhas",
    "localidade": "São Paulo",
    "uf": "SP",
    "unidade": "",
    "ibge": "3550308",
    "gia": "1004"
  },
  {
    "cep": "04612-001",
    "logradouro": "Rua Baronesa de Bela Vista",
    "complemento": "de 221/222 a 399/400",
    "bairro": "Vila Congonhas",
    "localidade": "São Paulo",
    "uf": "SP",
    "unidade": "",
    "ibge": "3550308",
    "gia": "1004"
  },
  {
    "cep": "04612-903",
    "logradouro": "Rua Baronesa de Bela Vista",
    "complemento": "515",
    "bairro": "Vila Congonhas",
    "localidade": "São Paulo",
    "uf": "SP",
    "unidade": "",
    "ibge": "3550308",
    "gia": "1004"
  }
]</v>
      </c>
      <c r="H18" t="str">
        <f t="shared" si="1"/>
        <v>05176-100</v>
      </c>
      <c r="I18" t="str">
        <f t="shared" si="2"/>
        <v>{
  "cep": "05176-100",
  "logradouro": "Rua Bela Vista",
  "complemento": "",
  "bairro": "Vila Clarice",
  "localidade": "São Paulo",
  "uf": "SP",
  "unidade": "",
  "ibge": "3550308",
  "gia": "1004"
}</v>
      </c>
      <c r="J18" t="str">
        <f t="shared" si="3"/>
        <v>Rua Bela Vista</v>
      </c>
      <c r="K18" t="str">
        <f t="shared" ca="1" si="4"/>
        <v>insert into fornecedor values (fornecedor_seq.nextval, 'Cinemarkus Paulista', '(11) 8267-0629');</v>
      </c>
      <c r="L18" t="s">
        <v>77</v>
      </c>
    </row>
    <row r="19" spans="2:12" x14ac:dyDescent="0.25">
      <c r="B19" t="s">
        <v>29</v>
      </c>
      <c r="C19" t="s">
        <v>30</v>
      </c>
      <c r="D19" t="s">
        <v>73</v>
      </c>
      <c r="E19" t="s">
        <v>74</v>
      </c>
      <c r="F19">
        <v>11</v>
      </c>
      <c r="G19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19" t="str">
        <f t="shared" si="1"/>
        <v>05912-960</v>
      </c>
      <c r="I19" t="str">
        <f t="shared" si="2"/>
        <v>{
  "cep": "05912-960",
  "logradouro": "",
  "complemento": "",
  "bairro": "",
  "localidade": "São Paulo",
  "uf": "SP",
  "unidade": "",
  "ibge": "3550308",
  "gia": "1004"
}</v>
      </c>
      <c r="J19" t="str">
        <f t="shared" si="3"/>
        <v/>
      </c>
      <c r="K19" t="str">
        <f t="shared" ca="1" si="4"/>
        <v>insert into fornecedor values (fornecedor_seq.nextval, 'Cinemarkus Raposo', '(11) 6478-9927');</v>
      </c>
      <c r="L19" t="s">
        <v>77</v>
      </c>
    </row>
    <row r="20" spans="2:12" x14ac:dyDescent="0.25">
      <c r="B20" t="s">
        <v>31</v>
      </c>
      <c r="C20" t="s">
        <v>28</v>
      </c>
      <c r="D20" t="s">
        <v>73</v>
      </c>
      <c r="E20" t="s">
        <v>74</v>
      </c>
      <c r="F20">
        <v>11</v>
      </c>
      <c r="G20" t="str">
        <f t="shared" si="0"/>
        <v>[
  {
    "cep": "05176-100",
    "logradouro": "Rua Bela Vista",
    "complemento": "",
    "bairro": "Vila Clarice",
    "localidade": "São Paulo",
    "uf": "SP",
    "unidade": "",
    "ibge": "3550308",
    "gia": "1004"
  },
  {
    "cep": "04851-721",
    "logradouro": "Rua Bela Vista",
    "complemento": "",
    "bairro": "Jardim Prainha",
    "localidade": "São Paulo",
    "uf": "SP",
    "unidade": "",
    "ibge": "3550308",
    "gia": "1004"
  },
  {
    "cep": "02329-190",
    "logradouro": "Rua Bela Vista",
    "complemento": "",
    "bairro": "Jardim Hebrom",
    "localidade": "São Paulo",
    "uf": "SP",
    "unidade": "",
    "ibge": "3550308",
    "gia": "1004"
  },
  {
    "cep": "02987-190",
    "logradouro": "Rua Bela Vista",
    "complemento": "",
    "bairro": "Parque Taipas",
    "localidade": "São Paulo",
    "uf": "SP",
    "unidade": "",
    "ibge": "3550308",
    "gia": "1004"
  },
  {
    "cep": "04709-001",
    "logradouro": "Rua Bela Vista",
    "complemento": "de 379/380 ao fim",
    "bairro": "Santo Amaro",
    "localidade": "São Paulo",
    "uf": "SP",
    "unidade": "",
    "ibge": "3550308",
    "gia": "1004"
  },
  {
    "cep": "08466-080",
    "logradouro": "Rua Bela Vista",
    "complemento": "",
    "bairro": "Vila Roseira II",
    "localidade": "São Paulo",
    "uf": "SP",
    "unidade": "",
    "ibge": "3550308",
    "gia": "1004"
  },
  {
    "cep": "02326-220",
    "logradouro": "Rua Bela Vista",
    "complemento": "",
    "bairro": "Jardim Felicidade (Zona Norte)",
    "localidade": "São Paulo",
    "uf": "SP",
    "unidade": "",
    "ibge": "3550308",
    "gia": "1004"
  },
  {
    "cep": "02365-065",
    "logradouro": "Rua Bela Vista",
    "complemento": "",
    "bairro": "Jardim São João (Zona Norte)",
    "localidade": "São Paulo",
    "uf": "SP",
    "unidade": "",
    "ibge": "3550308",
    "gia": "1004"
  },
  {
    "cep": "04849-567",
    "logradouro": "Rua Bela Vista",
    "complemento": "",
    "bairro": "Cantinho do Céu",
    "localidade": "São Paulo",
    "uf": "SP",
    "unidade": "",
    "ibge": "3550308",
    "gia": "1004"
  },
  {
    "cep": "02982-145",
    "logradouro": "Rua Bela Vista",
    "complemento": "",
    "bairro": "Jardim Maggi",
    "localidade": "São Paulo",
    "uf": "SP",
    "unidade": "",
    "ibge": "3550308",
    "gia": "1004"
  },
  {
    "cep": "04709-901",
    "logradouro": "Rua Bela Vista",
    "complemento": "739",
    "bairro": "Santo Amaro",
    "localidade": "São Paulo",
    "uf": "SP",
    "unidade": "",
    "ibge": "3550308",
    "gia": "1004"
  },
  {
    "cep": "08346-450",
    "logradouro": "Rua Bela Vista",
    "complemento": "",
    "bairro": "Jardim Nova Conquista",
    "localidade": "São Paulo",
    "uf": "SP",
    "unidade": "",
    "ibge": "3550308",
    "gia": "1004"
  },
  {
    "cep": "02366-140",
    "logradouro": "Rua Bela Vista",
    "complemento": "",
    "bairro": "Jardim Francisco Mendes",
    "localidade": "São Paulo",
    "uf": "SP",
    "unidade": "",
    "ibge": "3550308",
    "gia": "1004"
  },
  {
    "cep": "04421-236",
    "logradouro": "Rua Bela Vista",
    "complemento": "",
    "bairro": "Cidade Júlia",
    "localidade": "São Paulo",
    "uf": "SP",
    "unidade": "",
    "ibge": "3550308",
    "gia": "1004"
  },
  {
    "cep": "08143-310",
    "logradouro": "Rua Bela Vista",
    "complemento": "",
    "bairro": "Jardim Miriam",
    "localidade": "São Paulo",
    "uf": "SP",
    "unidade": "",
    "ibge": "3550308",
    "gia": "1004"
  },
  {
    "cep": "04709-000",
    "logradouro": "Rua Bela Vista",
    "complemento": "até 377/378",
    "bairro": "Santo Amaro",
    "localidade": "São Paulo",
    "uf": "SP",
    "unidade": "",
    "ibge": "3550308",
    "gia": "1004"
  },
  {
    "cep": "05016-100",
    "logradouro": "Vila Bela Vista",
    "complemento": "",
    "bairro": "Perdizes",
    "localidade": "São Paulo",
    "uf": "SP",
    "unidade": "",
    "ibge": "3550308",
    "gia": "1004"
  },
  {
    "cep": "04855-015",
    "logradouro": "Vila Bela Vista",
    "complemento": "",
    "bairro": "Parque São Miguel",
    "localidade": "São Paulo",
    "uf": "SP",
    "unidade": "",
    "ibge": "3550308",
    "gia": "1004"
  },
  {
    "cep": "04891-365",
    "logradouro": "Estrada Bela Vista",
    "complemento": "",
    "bairro": "Engenheiro Marsilac",
    "localidade": "São Paulo",
    "uf": "SP",
    "unidade": "",
    "ibge": "3550308",
    "gia": "1004"
  },
  {
    "cep": "05132-185",
    "logradouro": "Travessa Bela Vista",
    "complemento": "",
    "bairro": "Vila Mangalot",
    "localidade": "São Paulo",
    "uf": "SP",
    "unidade": "",
    "ibge": "3550308",
    "gia": "1004"
  },
  {
    "cep": "03905-010",
    "logradouro": "Rua Bela Vista do Sul",
    "complemento": "",
    "bairro": "Jardim Nice",
    "localidade": "São Paulo",
    "uf": "SP",
    "unidade": "",
    "ibge": "3550308",
    "gia": "1004"
  },
  {
    "cep": "02271-120",
    "logradouro": "Rua Alto da Bela Vista",
    "complemento": "",
    "bairro": "Vila Santa Terezinha (Zona Norte)",
    "localidade": "São Paulo",
    "uf": "SP",
    "unidade": "",
    "ibge": "3550308",
    "gia": "1004"
  },
  {
    "cep": "08081-220",
    "logradouro": "Rua Bela Vista de Minas",
    "complemento": "",
    "bairro": "Vila Helena",
    "localidade": "São Paulo",
    "uf": "SP",
    "unidade": "",
    "ibge": "3550308",
    "gia": "1004"
  },
  {
    "cep": "05180-210",
    "logradouro": "Rua Bela Vista do Ivaí",
    "complemento": "",
    "bairro": "Jaraguá",
    "localidade": "São Paulo",
    "uf": "SP",
    "unidade": "",
    "ibge": "3550308",
    "gia": "1004"
  },
  {
    "cep": "03909-090",
    "logradouro": "Rua Bela Vista de Goiás",
    "complemento": "",
    "bairro": "Jardim das Rosas (Zona Leste I)",
    "localidade": "São Paulo",
    "uf": "SP",
    "unidade": "",
    "ibge": "3550308",
    "gia": "1004"
  },
  {
    "cep": "02726-040",
    "logradouro": "Rua Bela Vista do Paraíso",
    "complemento": "",
    "bairro": "Vila Palmeiras",
    "localidade": "São Paulo",
    "uf": "SP",
    "unidade": "",
    "ibge": "3550308",
    "gia": "1004"
  },
  {
    "cep": "04612-002",
    "logradouro": "Rua Baronesa de Bela Vista",
    "complemento": "de 401/402 ao fim",
    "bairro": "Vila Congonhas",
    "localidade": "São Paulo",
    "uf": "SP",
    "unidade": "",
    "ibge": "3550308",
    "gia": "1004"
  },
  {
    "cep": "04612-000",
    "logradouro": "Rua Baronesa de Bela Vista",
    "complemento": "até 219/220",
    "bairro": "Vila Congonhas",
    "localidade": "São Paulo",
    "uf": "SP",
    "unidade": "",
    "ibge": "3550308",
    "gia": "1004"
  },
  {
    "cep": "04612-902",
    "logradouro": "Rua Baronesa de Bela Vista",
    "complemento": "577",
    "bairro": "Vila Congonhas",
    "localidade": "São Paulo",
    "uf": "SP",
    "unidade": "",
    "ibge": "3550308",
    "gia": "1004"
  },
  {
    "cep": "04612-001",
    "logradouro": "Rua Baronesa de Bela Vista",
    "complemento": "de 221/222 a 399/400",
    "bairro": "Vila Congonhas",
    "localidade": "São Paulo",
    "uf": "SP",
    "unidade": "",
    "ibge": "3550308",
    "gia": "1004"
  },
  {
    "cep": "04612-903",
    "logradouro": "Rua Baronesa de Bela Vista",
    "complemento": "515",
    "bairro": "Vila Congonhas",
    "localidade": "São Paulo",
    "uf": "SP",
    "unidade": "",
    "ibge": "3550308",
    "gia": "1004"
  }
]</v>
      </c>
      <c r="H20" t="str">
        <f t="shared" si="1"/>
        <v>05176-100</v>
      </c>
      <c r="I20" t="str">
        <f t="shared" si="2"/>
        <v>{
  "cep": "05176-100",
  "logradouro": "Rua Bela Vista",
  "complemento": "",
  "bairro": "Vila Clarice",
  "localidade": "São Paulo",
  "uf": "SP",
  "unidade": "",
  "ibge": "3550308",
  "gia": "1004"
}</v>
      </c>
      <c r="J20" t="str">
        <f t="shared" si="3"/>
        <v>Rua Bela Vista</v>
      </c>
      <c r="K20" t="str">
        <f t="shared" ca="1" si="4"/>
        <v>insert into fornecedor values (fornecedor_seq.nextval, 'Cinemarkus Shopping Cidade São Paulo', '(11) 4504-7261');</v>
      </c>
      <c r="L20" t="s">
        <v>77</v>
      </c>
    </row>
    <row r="21" spans="2:12" x14ac:dyDescent="0.25">
      <c r="B21" t="s">
        <v>32</v>
      </c>
      <c r="C21" t="s">
        <v>33</v>
      </c>
      <c r="D21" t="s">
        <v>73</v>
      </c>
      <c r="E21" t="s">
        <v>74</v>
      </c>
      <c r="F21">
        <v>11</v>
      </c>
      <c r="G21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21" t="str">
        <f t="shared" si="1"/>
        <v>05912-960</v>
      </c>
      <c r="I21" t="str">
        <f t="shared" si="2"/>
        <v>{
  "cep": "05912-960",
  "logradouro": "",
  "complemento": "",
  "bairro": "",
  "localidade": "São Paulo",
  "uf": "SP",
  "unidade": "",
  "ibge": "3550308",
  "gia": "1004"
}</v>
      </c>
      <c r="J21" t="str">
        <f t="shared" si="3"/>
        <v/>
      </c>
      <c r="K21" t="str">
        <f t="shared" ca="1" si="4"/>
        <v>insert into fornecedor values (fornecedor_seq.nextval, 'Cinemarkus Shopping D', '(11) 3588-0796');</v>
      </c>
      <c r="L21" t="s">
        <v>77</v>
      </c>
    </row>
    <row r="22" spans="2:12" x14ac:dyDescent="0.25">
      <c r="B22" t="s">
        <v>34</v>
      </c>
      <c r="C22" t="s">
        <v>35</v>
      </c>
      <c r="D22" t="s">
        <v>73</v>
      </c>
      <c r="E22" t="s">
        <v>74</v>
      </c>
      <c r="F22">
        <v>11</v>
      </c>
      <c r="G22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22" t="str">
        <f t="shared" si="1"/>
        <v>05912-960</v>
      </c>
      <c r="I22" t="str">
        <f t="shared" si="2"/>
        <v>{
  "cep": "05912-960",
  "logradouro": "",
  "complemento": "",
  "bairro": "",
  "localidade": "São Paulo",
  "uf": "SP",
  "unidade": "",
  "ibge": "3550308",
  "gia": "1004"
}</v>
      </c>
      <c r="J22" t="str">
        <f t="shared" si="3"/>
        <v/>
      </c>
      <c r="K22" t="str">
        <f t="shared" ca="1" si="4"/>
        <v>insert into fornecedor values (fornecedor_seq.nextval, 'Cinemarkus Shopping Iguatemi SP', '(11) 3200-0653');</v>
      </c>
      <c r="L22" t="s">
        <v>77</v>
      </c>
    </row>
    <row r="23" spans="2:12" x14ac:dyDescent="0.25">
      <c r="B23" t="s">
        <v>36</v>
      </c>
      <c r="C23" t="s">
        <v>37</v>
      </c>
      <c r="D23" t="s">
        <v>73</v>
      </c>
      <c r="E23" t="s">
        <v>74</v>
      </c>
      <c r="F23">
        <v>11</v>
      </c>
      <c r="G23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23" t="str">
        <f t="shared" si="1"/>
        <v>05912-960</v>
      </c>
      <c r="I23" t="str">
        <f t="shared" si="2"/>
        <v>{
  "cep": "05912-960",
  "logradouro": "",
  "complemento": "",
  "bairro": "",
  "localidade": "São Paulo",
  "uf": "SP",
  "unidade": "",
  "ibge": "3550308",
  "gia": "1004"
}</v>
      </c>
      <c r="J23" t="str">
        <f t="shared" si="3"/>
        <v/>
      </c>
      <c r="K23" t="str">
        <f t="shared" ca="1" si="4"/>
        <v>insert into fornecedor values (fornecedor_seq.nextval, 'Cinemarkus Shopping Interlagos', '(11) 6320-4116');</v>
      </c>
      <c r="L23" t="s">
        <v>77</v>
      </c>
    </row>
    <row r="24" spans="2:12" x14ac:dyDescent="0.25">
      <c r="B24" t="s">
        <v>38</v>
      </c>
      <c r="C24" t="s">
        <v>39</v>
      </c>
      <c r="D24" t="s">
        <v>73</v>
      </c>
      <c r="E24" t="s">
        <v>74</v>
      </c>
      <c r="F24">
        <v>11</v>
      </c>
      <c r="G24" t="str">
        <f t="shared" si="0"/>
        <v>[
  {
    "cep": "04114-050",
    "logradouro": "Praça Lions Clube-Vila Mariana",
    "complemento": "",
    "bairro": "Jardim da Glória",
    "localidade": "São Paulo",
    "uf": "SP",
    "unidade": "",
    "ibge": "3550308",
    "gia": "1004"
  },
  {
    "cep": "04112-015",
    "logradouro": "Praça Comunitária da Vila Mariana",
    "complemento": "",
    "bairro": "Vila Mariana",
    "localidade": "São Paulo",
    "uf": "SP",
    "unidade": "",
    "ibge": "3550308",
    "gia": "1004"
  }
]</v>
      </c>
      <c r="H24" t="str">
        <f t="shared" si="1"/>
        <v>04114-050</v>
      </c>
      <c r="I24" t="str">
        <f t="shared" si="2"/>
        <v>{
  "cep": "04114-050",
  "logradouro": "Praça Lions Clube-Vila Mariana",
  "complemento": "",
  "bairro": "Jardim da Glória",
  "localidade": "São Paulo",
  "uf": "SP",
  "unidade": "",
  "ibge": "3550308",
  "gia": "1004"
}</v>
      </c>
      <c r="J24" t="str">
        <f t="shared" si="3"/>
        <v>Praça Lions Clube-Vila Mariana</v>
      </c>
      <c r="K24" t="str">
        <f t="shared" ca="1" si="4"/>
        <v>insert into fornecedor values (fornecedor_seq.nextval, 'Cinemarkus Shopping Metrô Santa Cruz', '(11) 6719-4742');</v>
      </c>
      <c r="L24" t="s">
        <v>77</v>
      </c>
    </row>
    <row r="25" spans="2:12" x14ac:dyDescent="0.25">
      <c r="B25" t="s">
        <v>40</v>
      </c>
      <c r="C25" t="s">
        <v>41</v>
      </c>
      <c r="D25" t="s">
        <v>73</v>
      </c>
      <c r="E25" t="s">
        <v>74</v>
      </c>
      <c r="F25">
        <v>11</v>
      </c>
      <c r="G25" t="str">
        <f t="shared" si="0"/>
        <v>[
  {
    "cep": "05302-051",
    "logradouro": "Rua Campo Grande",
    "complemento": "de 301/302 ao fim",
    "bairro": "Vila Hamburguesa",
    "localidade": "São Paulo",
    "uf": "SP",
    "unidade": "",
    "ibge": "3550308",
    "gia": "1004"
  },
  {
    "cep": "04859-390",
    "logradouro": "Rua Campo Grande",
    "complemento": "",
    "bairro": "Chácara do Conde",
    "localidade": "São Paulo",
    "uf": "SP",
    "unidade": "",
    "ibge": "3550308",
    "gia": "1004"
  },
  {
    "cep": "05302-050",
    "logradouro": "Rua Campo Grande",
    "complemento": "até 299/300",
    "bairro": "Vila Hamburguesa",
    "localidade": "São Paulo",
    "uf": "SP",
    "unidade": "",
    "ibge": "3550308",
    "gia": "1004"
  },
  {
    "cep": "08475-000",
    "logradouro": "Rua Cachoeira do Campo Grande",
    "complemento": "até 398/399",
    "bairro": "Conjunto Habitacional Barro Branco II",
    "localidade": "São Paulo",
    "uf": "SP",
    "unidade": "",
    "ibge": "3550308",
    "gia": "1004"
  },
  {
    "cep": "08475-020",
    "logradouro": "Rua Cachoeira do Campo Grande",
    "complemento": "de 400/401 ao fim",
    "bairro": "Conjunto Habitacional Barro Branco II",
    "localidade": "São Paulo",
    "uf": "SP",
    "unidade": "",
    "ibge": "3550308",
    "gia": "1004"
  }
]</v>
      </c>
      <c r="H25" t="str">
        <f t="shared" si="1"/>
        <v>05302-051</v>
      </c>
      <c r="I25" t="str">
        <f t="shared" si="2"/>
        <v>{
  "cep": "05302-051",
  "logradouro": "Rua Campo Grande",
  "complemento": "de 301/302 ao fim",
  "bairro": "Vila Hamburguesa",
  "localidade": "São Paulo",
  "uf": "SP",
  "unidade": "",
  "ibge": "3550308",
  "gia": "1004"
}</v>
      </c>
      <c r="J25" t="str">
        <f t="shared" si="3"/>
        <v>Rua Campo Grande</v>
      </c>
      <c r="K25" t="str">
        <f t="shared" ca="1" si="4"/>
        <v>insert into fornecedor values (fornecedor_seq.nextval, 'Cinemarkus SP Market', '(11) 6980-3228');</v>
      </c>
      <c r="L25" t="s">
        <v>77</v>
      </c>
    </row>
    <row r="26" spans="2:12" x14ac:dyDescent="0.25">
      <c r="B26" t="s">
        <v>42</v>
      </c>
      <c r="C26" t="s">
        <v>43</v>
      </c>
      <c r="D26" t="s">
        <v>73</v>
      </c>
      <c r="E26" t="s">
        <v>74</v>
      </c>
      <c r="F26">
        <v>11</v>
      </c>
      <c r="G26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26" t="str">
        <f t="shared" si="1"/>
        <v>05912-960</v>
      </c>
      <c r="I26" t="str">
        <f t="shared" si="2"/>
        <v>{
  "cep": "05912-960",
  "logradouro": "",
  "complemento": "",
  "bairro": "",
  "localidade": "São Paulo",
  "uf": "SP",
  "unidade": "",
  "ibge": "3550308",
  "gia": "1004"
}</v>
      </c>
      <c r="J26" t="str">
        <f t="shared" si="3"/>
        <v/>
      </c>
      <c r="K26" t="str">
        <f t="shared" ca="1" si="4"/>
        <v>insert into fornecedor values (fornecedor_seq.nextval, 'Cinemarkus Tietê Plaza', '(11) 5070-4563');</v>
      </c>
      <c r="L26" t="s">
        <v>77</v>
      </c>
    </row>
    <row r="27" spans="2:12" x14ac:dyDescent="0.25">
      <c r="B27" t="s">
        <v>44</v>
      </c>
      <c r="C27" t="s">
        <v>45</v>
      </c>
      <c r="D27" t="s">
        <v>73</v>
      </c>
      <c r="E27" t="s">
        <v>74</v>
      </c>
      <c r="F27">
        <v>11</v>
      </c>
      <c r="G27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27" t="str">
        <f t="shared" si="1"/>
        <v>05912-960</v>
      </c>
      <c r="I27" t="str">
        <f t="shared" si="2"/>
        <v>{
  "cep": "05912-960",
  "logradouro": "",
  "complemento": "",
  "bairro": "",
  "localidade": "São Paulo",
  "uf": "SP",
  "unidade": "",
  "ibge": "3550308",
  "gia": "1004"
}</v>
      </c>
      <c r="J27" t="str">
        <f t="shared" si="3"/>
        <v/>
      </c>
      <c r="K27" t="str">
        <f t="shared" ca="1" si="4"/>
        <v>insert into fornecedor values (fornecedor_seq.nextval, 'Cinemarkus Tucuruvi', '(11) 6060-0736');</v>
      </c>
      <c r="L27" t="s">
        <v>77</v>
      </c>
    </row>
    <row r="28" spans="2:12" x14ac:dyDescent="0.25">
      <c r="B28" t="s">
        <v>46</v>
      </c>
      <c r="C28" t="s">
        <v>3</v>
      </c>
      <c r="D28" t="s">
        <v>73</v>
      </c>
      <c r="E28" t="s">
        <v>74</v>
      </c>
      <c r="F28">
        <v>11</v>
      </c>
      <c r="G28" t="str">
        <f t="shared" si="0"/>
        <v>[
  {
    "cep": "04755-020",
    "logradouro": "Rua La Paz",
    "complemento": "",
    "bairro": "Santo Amaro",
    "localidade": "São Paulo",
    "uf": "SP",
    "unidade": "",
    "ibge": "3550308",
    "gia": "1004"
  },
  {
    "cep": "04755-901",
    "logradouro": "Rua La Paz",
    "complemento": "37 Entrada 36",
    "bairro": "Santo Amaro",
    "localidade": "São Paulo",
    "uf": "SP",
    "unidade": "",
    "ibge": "3550308",
    "gia": "1004"
  },
  {
    "cep": "02637-070",
    "logradouro": "Rua Lapão",
    "complemento": "",
    "bairro": "Vila Santos",
    "localidade": "São Paulo",
    "uf": "SP",
    "unidade": "",
    "ibge": "3550308",
    "gia": "1004"
  },
  {
    "cep": "03575-130",
    "logradouro": "Rua Jalapa",
    "complemento": "",
    "bairro": "Jardim Eliane",
    "localidade": "São Paulo",
    "uf": "SP",
    "unidade": "",
    "ibge": "3550308",
    "gia": "1004"
  },
  {
    "cep": "08040-380",
    "logradouro": "Rua Lapacho",
    "complemento": "",
    "bairro": "Vila Reis",
    "localidade": "São Paulo",
    "uf": "SP",
    "unidade": "",
    "ibge": "3550308",
    "gia": "1004"
  },
  {
    "cep": "03009-110",
    "logradouro": "Vila Passos",
    "complemento": "",
    "bairro": "Brás",
    "localidade": "São Paulo",
    "uf": "SP",
    "unidade": "",
    "ibge": "3550308",
    "gia": "1004"
  },
  {
    "cep": "03045-016",
    "logradouro": "Vila Palmira",
    "complemento": "",
    "bairro": "Brás",
    "localidade": "São Paulo",
    "uf": "SP",
    "unidade": "",
    "ibge": "3550308",
    "gia": "1004"
  },
  {
    "cep": "03121-050",
    "logradouro": "Vila Pardeli",
    "complemento": "",
    "bairro": "Mooca",
    "localidade": "São Paulo",
    "uf": "SP",
    "unidade": "",
    "ibge": "3550308",
    "gia": "1004"
  },
  {
    "cep": "04859-300",
    "logradouro": "Viela Panceti",
    "complemento": "",
    "bairro": "Jardim Alvorada (Zona Sul)",
    "localidade": "São Paulo",
    "uf": "SP",
    "unidade": "",
    "ibge": "3550308",
    "gia": "1004"
  },
  {
    "cep": "01405-030",
    "logradouro": "Vila Pamplona",
    "complemento": "",
    "bairro": "Jardim Paulista",
    "localidade": "São Paulo",
    "uf": "SP",
    "unidade": "",
    "ibge": "3550308",
    "gia": "1004"
  },
  {
    "cep": "03635-030",
    "logradouro": "Vila Paganini",
    "complemento": "",
    "bairro": "Vila Marieta",
    "localidade": "São Paulo",
    "uf": "SP",
    "unidade": "",
    "ibge": "3550308",
    "gia": "1004"
  },
  {
    "cep": "05707-004",
    "logradouro": "Viela Paraná",
    "complemento": "",
    "bairro": "Jardim Santo Antônio",
    "localidade": "São Paulo",
    "uf": "SP",
    "unidade": "",
    "ibge": "3550308",
    "gia": "1004"
  },
  {
    "cep": "05069-030",
    "logradouro": "Largo da Lapa",
    "complemento": "",
    "bairro": "Lapa de Baixo",
    "localidade": "São Paulo",
    "uf": "SP",
    "unidade": "",
    "ibge": "3550308",
    "gia": "1004"
  },
  {
    "cep": "02987-108",
    "logradouro": "Viela Papagaio",
    "complemento": "",
    "bairro": "Parque Taipas",
    "localidade": "São Paulo",
    "uf": "SP",
    "unidade": "",
    "ibge": "3550308",
    "gia": "1004"
  },
  {
    "cep": "02226-220",
    "logradouro": "Viela Pandango",
    "complemento": "",
    "bairro": "Vila Medeiros",
    "localidade": "São Paulo",
    "uf": "SP",
    "unidade": "",
    "ibge": "3550308",
    "gia": "1004"
  },
  {
    "cep": "08190-461",
    "logradouro": "Viela Paulista",
    "complemento": "",
    "bairro": "Vila Itaim",
    "localidade": "São Paulo",
    "uf": "SP",
    "unidade": "",
    "ibge": "3550308",
    "gia": "1004"
  },
  {
    "cep": "08220-211",
    "logradouro": "Viela Patrícia",
    "complemento": "",
    "bairro": "Cidade Antônio Estevão de Carvalho",
    "localidade": "São Paulo",
    "uf": "SP",
    "unidade": "",
    "ibge": "3550308",
    "gia": "1004"
  },
  {
    "cep": "02536-025",
    "logradouro": "Viela Particular",
    "complemento": "(Valdomiro Silveira)",
    "bairro": "Vila Ester (Zona Norte)",
    "localidade": "São Paulo",
    "uf": "SP",
    "unidade": "",
    "ibge": "3550308",
    "gia": "1004"
  },
  {
    "cep": "05301-100",
    "logradouro": "Praça Nova Lapa",
    "complemento": "",
    "bairro": "Parque da Lapa",
    "localidade": "São Paulo",
    "uf": "SP",
    "unidade": "",
    "ibge": "3550308",
    "gia": "1004"
  },
  {
    "cep": "08143-400",
    "logradouro": "Viela Particular",
    "complemento": "",
    "bairro": "Jardim Indaiá",
    "localidade": "São Paulo",
    "uf": "SP",
    "unidade": "",
    "ibge": "3550308",
    "gia": "1004"
  },
  {
    "cep": "02987-102",
    "logradouro": "Viela Particular",
    "complemento": "(Fernando Mendes de Almeida)",
    "bairro": "Parque Taipas",
    "localidade": "São Paulo",
    "uf": "SP",
    "unidade": "",
    "ibge": "3550308",
    "gia": "1004"
  },
  {
    "cep": "02993-275",
    "logradouro": "Viela Particular",
    "complemento": "",
    "bairro": "Parque Panamericano",
    "localidade": "São Paulo",
    "uf": "SP",
    "unidade": "",
    "ibge": "3550308",
    "gia": "1004"
  },
  {
    "cep": "02987-200",
    "logradouro": "Viela Particular",
    "complemento": "",
    "bairro": "Parque Taipas",
    "localidade": "São Paulo",
    "uf": "SP",
    "unidade": "",
    "ibge": "3550308",
    "gia": "1004"
  },
  {
    "cep": "02967-185",
    "logradouro": "Viela Particular",
    "complemento": "",
    "bairro": "Vila Marina",
    "localidade": "São Paulo",
    "uf": "SP",
    "unidade": "",
    "ibge": "3550308",
    "gia": "1004"
  },
  {
    "cep": "04433-170",
    "logradouro": "Rua Raul Laparra",
    "complemento": "",
    "bairro": "Jardim São Carlos (Zona Sul)",
    "localidade": "São Paulo",
    "uf": "SP",
    "unidade": "",
    "ibge": "3550308",
    "gia": "1004"
  },
  {
    "cep": "02861-000",
    "logradouro": "Rua Campos de Lapa",
    "complemento": "",
    "bairro": "Vila Rica",
    "localidade": "São Paulo",
    "uf": "SP",
    "unidade": "",
    "ibge": "3550308",
    "gia": "1004"
  },
  {
    "cep": "08343-190",
    "logradouro": "Travessa La Paloma",
    "complemento": "",
    "bairro": "Jardim da Conquista (Zona Leste)",
    "localidade": "São Paulo",
    "uf": "SP",
    "unidade": "",
    "ibge": "3550308",
    "gia": "1004"
  },
  {
    "cep": "02982-061",
    "logradouro": "Viela Paranaiguara",
    "complemento": "",
    "bairro": "Jardim Sydney",
    "localidade": "São Paulo",
    "uf": "SP",
    "unidade": "",
    "ibge": "3550308",
    "gia": "1004"
  },
  {
    "cep": "08240-077",
    "logradouro": "Viela Particular A",
    "complemento": "",
    "bairro": "Jardim Liderança",
    "localidade": "São Paulo",
    "uf": "SP",
    "unidade": "",
    "ibge": "3550308",
    "gia": "1004"
  },
  {
    "cep": "05374-070",
    "logradouro": "Rua Joaquina da Lapa",
    "complemento": "",
    "bairro": "Jardim Ester Yolanda",
    "localidade": "São Paulo",
    "uf": "SP",
    "unidade": "",
    "ibge": "3550308",
    "gia": "1004"
  },
  {
    "cep": "05885-320",
    "logradouro": "Rua Lapa dos Esteios",
    "complemento": "",
    "bairro": "Jardim Comercial",
    "localidade": "São Paulo",
    "uf": "SP",
    "unidade": "",
    "ibge": "3550308",
    "gia": "1004"
  },
  {
    "cep": "02206-110",
    "logradouro": "Travessa Nicola Parma",
    "complemento": "",
    "bairro": "Vila Gustavo",
    "localidade": "São Paulo",
    "uf": "SP",
    "unidade": "",
    "ibge": "3550308",
    "gia": "1004"
  },
  {
    "cep": "04477-055",
    "logradouro": "Rua Graziella Paretto",
    "complemento": "",
    "bairro": "Eldorado",
    "localidade": "São Paulo",
    "uf": "SP",
    "unidade": "",
    "ibge": "3550308",
    "gia": "1004"
  },
  {
    "cep": "05550-010",
    "logradouro": "Rua Joaquim Lapas Veiga",
    "complemento": "até 1046/1047",
    "bairro": "Jardim Gilda Maria",
    "localidade": "São Paulo",
    "uf": "SP",
    "unidade": "",
    "ibge": "3550308",
    "gia": "1004"
  },
  {
    "cep": "05398-011",
    "logradouro": "Rua Joaquim Lapas Veiga",
    "complemento": "de 1048/1049 ao fim",
    "bairro": "Jardim D'Abril",
    "localidade": "São Paulo",
    "uf": "SP",
    "unidade": "",
    "ibge": "3550308",
    "gia": "1004"
  },
  {
    "cep": "05083-100",
    "logradouro": "Praça da Virgem da Lapa",
    "complemento": "",
    "bairro": "Alto da Lapa",
    "localidade": "São Paulo",
    "uf": "SP",
    "unidade": "",
    "ibge": "3550308",
    "gia": "1004"
  },
  {
    "cep": "05072-901",
    "logradouro": "Rua Nossa Senhora da Lapa",
    "complemento": "232",
    "bairro": "Lapa",
    "localidade": "São Paulo",
    "uf": "SP",
    "unidade": "",
    "ibge": "3550308",
    "gia": "1004"
  },
  {
    "cep": "05072-000",
    "logradouro": "Rua Nossa Senhora da Lapa",
    "complemento": "",
    "bairro": "Lapa",
    "localidade": "São Paulo",
    "uf": "SP",
    "unidade": "",
    "ibge": "3550308",
    "gia": "1004"
  },
  {
    "cep": "05072-900",
    "logradouro": "Rua Nossa Senhora da Lapa",
    "complemento": "671",
    "bairro": "Lapa",
    "localidade": "São Paulo",
    "uf": "SP",
    "unidade": "",
    "ibge": "3550308",
    "gia": "1004"
  },
  {
    "cep": "08050-222",
    "logradouro": "Viela Particular Servidão",
    "complemento": "",
    "bairro": "Vila Jacuí",
    "localidade": "São Paulo",
    "uf": "SP",
    "unidade": "",
    "ibge": "3550308",
    "gia": "1004"
  },
  {
    "cep": "02311-070",
    "logradouro": "Travessa Bom Jesus da Lapa",
    "complemento": "",
    "bairro": "Vila Mazzei",
    "localidade": "São Paulo",
    "uf": "SP",
    "unidade": "",
    "ibge": "3550308",
    "gia": "1004"
  },
  {
    "cep": "05868-497",
    "logradouro": "Viela Paulo Monteiro Duarte",
    "complemento": "",
    "bairro": "Jardim Capão Redondo",
    "localidade": "São Paulo",
    "uf": "SP",
    "unidade": "",
    "ibge": "3550308",
    "gia": "1004"
  },
  {
    "cep": "08215-390",
    "logradouro": "Rua Norival Aparecido Costa",
    "complemento": "",
    "bairro": "Itaquera",
    "localidade": "São Paulo",
    "uf": "SP",
    "unidade": "",
    "ibge": "3550308",
    "gia": "1004"
  },
  {
    "cep": "04845-030",
    "logradouro": "Rua Rosalina Lapadula Camargo",
    "complemento": "",
    "bairro": "Jardim Somara",
    "localidade": "São Paulo",
    "uf": "SP",
    "unidade": "",
    "ibge": "3550308",
    "gia": "1004"
  },
  {
    "cep": "03350-000",
    "logradouro": "Rua Aparecida Campanhola Parra",
    "complemento": "",
    "bairro": "Vila Invernada",
    "localidade": "São Paulo",
    "uf": "SP",
    "unidade": "",
    "ibge": "3550308",
    "gia": "1004"
  },
  {
    "cep": "04150-040",
    "logradouro": "Rua Carlos Maria Della Paolera",
    "complemento": "",
    "bairro": "Bosque da Saúde",
    "localidade": "São Paulo",
    "uf": "SP",
    "unidade": "",
    "ibge": "3550308",
    "gia": "1004"
  },
  {
    "cep": "03547-125",
    "logradouro": "Vila Paulo Souto Ratolla Júnior",
    "complemento": "",
    "bairro": "Vila Guilhermina",
    "localidade": "São Paulo",
    "uf": "SP",
    "unidade": "",
    "ibge": "3550308",
    "gia": "1004"
  },
  {
    "cep": "02354-250",
    "logradouro": "Travessa Senhor Bom Jesus da Lapa",
    "complemento": "",
    "bairro": "Jardim Yara",
    "localidade": "São Paulo",
    "uf": "SP",
    "unidade": "",
    "ibge": "3550308",
    "gia": "1004"
  },
  {
    "cep": "08450-430",
    "logradouro": "Rua Padre Dictinio de La Parte Abia",
    "complemento": "",
    "bairro": "Jardim Fanganiello",
    "localidade": "São Paulo",
    "uf": "SP",
    "unidade": "",
    "ibge": "3550308",
    "gia": "1004"
  },
  {
    "cep": "05442-120",
    "logradouro": "Praça Dolores Ibarruri-La Pasionaria",
    "complemento": "",
    "bairro": "Sumarezinho",
    "localidade": "São Paulo",
    "uf": "SP",
    "unidade": "",
    "ibge": "3550308",
    "gia": "1004"
  }
]</v>
      </c>
      <c r="H28" t="str">
        <f t="shared" si="1"/>
        <v>04755-020</v>
      </c>
      <c r="I28" t="str">
        <f t="shared" si="2"/>
        <v>{
  "cep": "04755-020",
  "logradouro": "Rua La Paz",
  "complemento": "",
  "bairro": "Santo Amaro",
  "localidade": "São Paulo",
  "uf": "SP",
  "unidade": "",
  "ibge": "3550308",
  "gia": "1004"
}</v>
      </c>
      <c r="J28" t="str">
        <f t="shared" si="3"/>
        <v>Rua La Paz</v>
      </c>
      <c r="K28" t="str">
        <f t="shared" ca="1" si="4"/>
        <v>insert into fornecedor values (fornecedor_seq.nextval, 'Cinemarkus Villa Lobos', '(11) 7308-3396');</v>
      </c>
      <c r="L28" t="s">
        <v>77</v>
      </c>
    </row>
    <row r="29" spans="2:12" x14ac:dyDescent="0.25">
      <c r="B29" t="s">
        <v>47</v>
      </c>
      <c r="C29" t="s">
        <v>48</v>
      </c>
      <c r="D29" t="s">
        <v>73</v>
      </c>
      <c r="E29" t="s">
        <v>74</v>
      </c>
      <c r="F29">
        <v>11</v>
      </c>
      <c r="G29" t="str">
        <f t="shared" si="0"/>
        <v>[
  {
    "cep": "01246-030",
    "logradouro": "Rua Itaquera",
    "complemento": "",
    "bairro": "Pacaembu",
    "localidade": "São Paulo",
    "uf": "SP",
    "unidade": "",
    "ibge": "3550308",
    "gia": "1004"
  },
  {
    "cep": "08210-435",
    "logradouro": "Praça Itaquera",
    "complemento": "",
    "bairro": "Itaquera",
    "localidade": "São Paulo",
    "uf": "SP",
    "unidade": "",
    "ibge": "3550308",
    "gia": "1004"
  },
  {
    "cep": "08295-001",
    "logradouro": "Avenida Itaquera",
    "complemento": "de 7401/7402 a 99998/99999",
    "bairro": "Vila Carmosina",
    "localidade": "São Paulo",
    "uf": "SP",
    "unidade": "",
    "ibge": "3550308",
    "gia": "1004"
  },
  {
    "cep": "03526-000",
    "logradouro": "Avenida Itaquera",
    "complemento": "de 573/574 a 4856/4857",
    "bairro": "Jardim Maringá",
    "localidade": "São Paulo",
    "uf": "SP",
    "unidade": "",
    "ibge": "3550308",
    "gia": "1004"
  },
  {
    "cep": "08285-060",
    "logradouro": "Avenida Itaquera",
    "complemento": "de 4858/4859 a 5299/5300",
    "bairro": "Cidade Líder",
    "localidade": "São Paulo",
    "uf": "SP",
    "unidade": "",
    "ibge": "3550308",
    "gia": "1004"
  },
  {
    "cep": "03450-000",
    "logradouro": "Avenida Itaquera",
    "complemento": "até 572 - lado par",
    "bairro": "Parque Maria Luiza",
    "localidade": "São Paulo",
    "uf": "SP",
    "unidade": "",
    "ibge": "3550308",
    "gia": "1004"
  },
  {
    "cep": "08285-065",
    "logradouro": "Avenida Itaquera",
    "complemento": "de 5301/5302 a 6929/6930",
    "bairro": "Cidade Líder",
    "localidade": "São Paulo",
    "uf": "SP",
    "unidade": "",
    "ibge": "3550308",
    "gia": "1004"
  },
  {
    "cep": "08295-000",
    "logradouro": "Avenida Itaquera",
    "complemento": "de 6931/6932 a 7399/7400",
    "bairro": "Vila Carmosina",
    "localidade": "São Paulo",
    "uf": "SP",
    "unidade": "",
    "ibge": "3550308",
    "gia": "1004"
  },
  {
    "cep": "03450-001",
    "logradouro": "Avenida Itaquera",
    "complemento": "até 571 - lado ímpar",
    "bairro": "Parque Maria Luiza",
    "localidade": "São Paulo",
    "uf": "SP",
    "unidade": "",
    "ibge": "3550308",
    "gia": "1004"
  },
  {
    "cep": "08290-375",
    "logradouro": "Rua Flores de Itaquera",
    "complemento": "",
    "bairro": "Vila Carmosina",
    "localidade": "São Paulo",
    "uf": "SP",
    "unidade": "",
    "ibge": "3550308",
    "gia": "1004"
  },
  {
    "cep": "08285-350",
    "logradouro": "Estrada Velha de Itaquera",
    "complemento": "",
    "bairro": "Cidade Líder",
    "localidade": "São Paulo",
    "uf": "SP",
    "unidade": "",
    "ibge": "3550308",
    "gia": "1004"
  },
  {
    "cep": "08420-500",
    "logradouro": "Avenida Ribeirão Itaquera",
    "complemento": "",
    "bairro": "Parque Central",
    "localidade": "São Paulo",
    "uf": "SP",
    "unidade": "",
    "ibge": "3550308",
    "gia": "1004"
  },
  {
    "cep": "08420-495",
    "logradouro": "Estrada Itaquera-Guaianazes",
    "complemento": "de 2560/2561 ao fim",
    "bairro": "Parque Central",
    "localidade": "São Paulo",
    "uf": "SP",
    "unidade": "",
    "ibge": "3550308",
    "gia": "1004"
  },
  {
    "cep": "08420-000",
    "logradouro": "Estrada Itaquera-Guaianazes",
    "complemento": "de 1723/1724 a 2558/2559",
    "bairro": "Jardim Helena",
    "localidade": "São Paulo",
    "uf": "SP",
    "unidade": "",
    "ibge": "3550308",
    "gia": "1004"
  },
  {
    "cep": "08246-001",
    "logradouro": "Estrada Itaquera-Guaianazes",
    "complemento": "de 1301/1302 a 1721/1722",
    "bairro": "Vila Santa Teresinha",
    "localidade": "São Paulo",
    "uf": "SP",
    "unidade": "",
    "ibge": "3550308",
    "gia": "1004"
  },
  {
    "cep": "08246-000",
    "logradouro": "Estrada Itaquera-Guaianazes",
    "complemento": "até 1299/1300",
    "bairro": "Parada XV de Novembro",
    "localidade": "São Paulo",
    "uf": "SP",
    "unidade": "",
    "ibge": "3550308",
    "gia": "1004"
  }
]</v>
      </c>
      <c r="H29" t="str">
        <f t="shared" si="1"/>
        <v>01246-030</v>
      </c>
      <c r="I29" t="str">
        <f t="shared" si="2"/>
        <v>{
  "cep": "01246-030",
  "logradouro": "Rua Itaquera",
  "complemento": "",
  "bairro": "Pacaembu",
  "localidade": "São Paulo",
  "uf": "SP",
  "unidade": "",
  "ibge": "3550308",
  "gia": "1004"
}</v>
      </c>
      <c r="J29" t="str">
        <f t="shared" si="3"/>
        <v>Rua Itaquera</v>
      </c>
      <c r="K29" t="str">
        <f t="shared" ca="1" si="4"/>
        <v>insert into fornecedor values (fornecedor_seq.nextval, 'Cinépolim Itaquera', '(11) 8167-1355');</v>
      </c>
      <c r="L29" t="s">
        <v>77</v>
      </c>
    </row>
    <row r="30" spans="2:12" x14ac:dyDescent="0.25">
      <c r="B30" t="s">
        <v>49</v>
      </c>
      <c r="C30" t="s">
        <v>50</v>
      </c>
      <c r="D30" t="s">
        <v>73</v>
      </c>
      <c r="E30" t="s">
        <v>74</v>
      </c>
      <c r="F30">
        <v>11</v>
      </c>
      <c r="G30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30" t="str">
        <f t="shared" si="1"/>
        <v>05912-960</v>
      </c>
      <c r="I30" t="str">
        <f t="shared" si="2"/>
        <v>{
  "cep": "05912-960",
  "logradouro": "",
  "complemento": "",
  "bairro": "",
  "localidade": "São Paulo",
  "uf": "SP",
  "unidade": "",
  "ibge": "3550308",
  "gia": "1004"
}</v>
      </c>
      <c r="J30" t="str">
        <f t="shared" si="3"/>
        <v/>
      </c>
      <c r="K30" t="str">
        <f t="shared" ca="1" si="4"/>
        <v>insert into fornecedor values (fornecedor_seq.nextval, 'Cinépolim JK Iguatemi', '(11) 4337-2535');</v>
      </c>
      <c r="L30" t="s">
        <v>77</v>
      </c>
    </row>
    <row r="31" spans="2:12" x14ac:dyDescent="0.25">
      <c r="B31" t="s">
        <v>51</v>
      </c>
      <c r="C31" t="s">
        <v>5</v>
      </c>
      <c r="D31" t="s">
        <v>73</v>
      </c>
      <c r="E31" t="s">
        <v>74</v>
      </c>
      <c r="F31">
        <v>11</v>
      </c>
      <c r="G31" t="str">
        <f t="shared" si="0"/>
        <v>[
  {
    "cep": "01315-902",
    "logradouro": "Rua Santo Amaro",
    "complemento": "71",
    "bairro": "Bela Vista",
    "localidade": "São Paulo",
    "uf": "SP",
    "unidade": "",
    "ibge": "3550308",
    "gia": "1004"
  },
  {
    "cep": "01315-000",
    "logradouro": "Rua Santo Amaro",
    "complemento": "lado par",
    "bairro": "Bela Vista",
    "localidade": "São Paulo",
    "uf": "SP",
    "unidade": "",
    "ibge": "3550308",
    "gia": "1004"
  },
  {
    "cep": "02169-280",
    "logradouro": "Rua Santo Amaro",
    "complemento": "",
    "bairro": "Parque Vila Maria",
    "localidade": "São Paulo",
    "uf": "SP",
    "unidade": "",
    "ibge": "3550308",
    "gia": "1004"
  },
  {
    "cep": "01315-001",
    "logradouro": "Rua Santo Amaro",
    "complemento": "lado ímpar",
    "bairro": "Bela Vista",
    "localidade": "São Paulo",
    "uf": "SP",
    "unidade": "",
    "ibge": "3550308",
    "gia": "1004"
  },
  {
    "cep": "04235-110",
    "logradouro": "Viela Santo Amaro",
    "complemento": "",
    "bairro": "Cidade Nova Heliópolis",
    "localidade": "São Paulo",
    "uf": "SP",
    "unidade": "",
    "ibge": "3550308",
    "gia": "1004"
  },
  {
    "cep": "04556-970",
    "logradouro": "Avenida Santo Amaro",
    "complemento": "4402",
    "bairro": "Brooklin Paulista",
    "localidade": "São Paulo",
    "uf": "SP",
    "unidade": "CDD Brooklin Paulista",
    "ibge": "3550308",
    "gia": "1004"
  },
  {
    "cep": "04506-002",
    "logradouro": "Avenida Santo Amaro",
    "complemento": "de 1502 a 1900 - lado par",
    "bairro": "Vila Nova Conceição",
    "localidade": "São Paulo",
    "uf": "SP",
    "unidade": "",
    "ibge": "3550308",
    "gia": "1004"
  },
  {
    "cep": "04701-200",
    "logradouro": "Avenida Santo Amaro",
    "complemento": "de 6783 ao fim - lado ímpar",
    "bairro": "Santo Amaro",
    "localidade": "São Paulo",
    "uf": "SP",
    "unidade": "",
    "ibge": "3550308",
    "gia": "1004"
  },
  {
    "cep": "04555-001",
    "logradouro": "Avenida Santo Amaro",
    "complemento": "de 3201 a 3619 - lado ímpar",
    "bairro": "Brooklin Paulista",
    "localidade": "São Paulo",
    "uf": "SP",
    "unidade": "",
    "ibge": "3550308",
    "gia": "1004"
  },
  {
    "cep": "04505-002",
    "logradouro": "Avenida Santo Amaro",
    "complemento": "de 1233 a 1721 - lado ímpar",
    "bairro": "Vila Nova Conceição",
    "localidade": "São Paulo",
    "uf": "SP",
    "unidade": "",
    "ibge": "3550308",
    "gia": "1004"
  },
  {
    "cep": "04556-902",
    "logradouro": "Avenida Santo Amaro",
    "complemento": "3651",
    "bairro": "Brooklin Paulista",
    "localidade": "São Paulo",
    "uf": "SP",
    "unidade": "",
    "ibge": "3550308",
    "gia": "1004"
  },
  {
    "cep": "04745-000",
    "logradouro": "Alameda Santo Amaro",
    "complemento": "lado ímpar",
    "bairro": "Santo Amaro",
    "localidade": "São Paulo",
    "uf": "SP",
    "unidade": "",
    "ibge": "3550308",
    "gia": "1004"
  },
  {
    "cep": "04702-002",
    "logradouro": "Avenida Santo Amaro",
    "complemento": "de 5988 ao fim - lado par",
    "bairro": "Santo Amaro",
    "localidade": "São Paulo",
    "uf": "SP",
    "unidade": "",
    "ibge": "3550308",
    "gia": "1004"
  },
  {
    "cep": "04556-100",
    "logradouro": "Avenida Santo Amaro",
    "complemento": "de 2262 a 2800 - lado par",
    "bairro": "Brooklin Paulista",
    "localidade": "São Paulo",
    "uf": "SP",
    "unidade": "",
    "ibge": "3550308",
    "gia": "1004"
  },
  {
    "cep": "04556-400",
    "logradouro": "Avenida Santo Amaro",
    "complemento": "de 3702 a 4200 - lado par",
    "bairro": "Brooklin Paulista",
    "localidade": "São Paulo",
    "uf": "SP",
    "unidade": "",
    "ibge": "3550308",
    "gia": "1004"
  },
  {
    "cep": "04506-000",
    "logradouro": "Avenida Santo Amaro",
    "complemento": "até 900 - lado par",
    "bairro": "Vila Nova Conceição",
    "localidade": "São Paulo",
    "uf": "SP",
    "unidade": "",
    "ibge": "3550308",
    "gia": "1004"
  },
  {
    "cep": "04505-971",
    "logradouro": "Avenida Santo Amaro",
    "complemento": "2197 Loja 2",
    "bairro": "Vila Nova Conceição",
    "localidade": "São Paulo",
    "uf": "SP",
    "unidade": "",
    "ibge": "3550308",
    "gia": "1004"
  },
  {
    "cep": "04701-000",
    "logradouro": "Avenida Santo Amaro",
    "complemento": "de 4547 a 6161 - lado ímpar",
    "bairro": "Santo Amaro",
    "localidade": "São Paulo",
    "uf": "SP",
    "unidade": "",
    "ibge": "3550308",
    "gia": "1004"
  },
  {
    "cep": "04505-000",
    "logradouro": "Avenida Santo Amaro",
    "complemento": "até 671 - lado ímpar",
    "bairro": "Vila Nova Conceição",
    "localidade": "São Paulo",
    "uf": "SP",
    "unidade": "",
    "ibge": "3550308",
    "gia": "1004"
  },
  {
    "cep": "04556-901",
    "logradouro": "Avenida Santo Amaro",
    "complemento": "2468",
    "bairro": "Brooklin Paulista",
    "localidade": "São Paulo",
    "uf": "SP",
    "unidade": "",
    "ibge": "3550308",
    "gia": "1004"
  },
  {
    "cep": "04506-003",
    "logradouro": "Avenida Santo Amaro",
    "complemento": "de 1902 a 2260 - lado par",
    "bairro": "Vila Nova Conceição",
    "localidade": "São Paulo",
    "uf": "SP",
    "unidade": "",
    "ibge": "3550308",
    "gia": "1004"
  },
  {
    "cep": "04702-000",
    "logradouro": "Avenida Santo Amaro",
    "complemento": "de 4532 a 5620 - lado par",
    "bairro": "Santo Amaro",
    "localidade": "São Paulo",
    "uf": "SP",
    "unidade": "",
    "ibge": "3550308",
    "gia": "1004"
  },
  {
    "cep": "04555-002",
    "logradouro": "Avenida Santo Amaro",
    "complemento": "de 3621 a 4179 - lado ímpar",
    "bairro": "Brooklin Paulista",
    "localidade": "São Paulo",
    "uf": "SP",
    "unidade": "",
    "ibge": "3550308",
    "gia": "1004"
  },
  {
    "cep": "04505-003",
    "logradouro": "Avenida Santo Amaro",
    "complemento": "de 1723 a 2001 - lado ímpar",
    "bairro": "Vila Nova Conceição",
    "localidade": "São Paulo",
    "uf": "SP",
    "unidade": "",
    "ibge": "3550308",
    "gia": "1004"
  },
  {
    "cep": "04506-903",
    "logradouro": "Avenida Santo Amaro",
    "complemento": "1022",
    "bairro": "Vila Nova Conceição",
    "localidade": "São Paulo",
    "uf": "SP",
    "unidade": "",
    "ibge": "3550308",
    "gia": "1004"
  },
  {
    "cep": "04745-001",
    "logradouro": "Alameda Santo Amaro",
    "complemento": "lado par",
    "bairro": "Santo Amaro",
    "localidade": "São Paulo",
    "uf": "SP",
    "unidade": "",
    "ibge": "3550308",
    "gia": "1004"
  },
  {
    "cep": "04702-902",
    "logradouro": "Avenida Santo Amaro",
    "complemento": "s/n",
    "bairro": "Santo Amaro",
    "localidade": "São Paulo",
    "uf": "SP",
    "unidade": "",
    "ibge": "3550308",
    "gia": "1004"
  },
  {
    "cep": "04556-200",
    "logradouro": "Avenida Santo Amaro",
    "complemento": "de 2802 a 3320 - lado par",
    "bairro": "Brooklin Paulista",
    "localidade": "São Paulo",
    "uf": "SP",
    "unidade": "",
    "ibge": "3550308",
    "gia": "1004"
  },
  {
    "cep": "04556-500",
    "logradouro": "Avenida Santo Amaro",
    "complemento": "de 4202 a 4530 - lado par",
    "bairro": "Brooklin Paulista",
    "localidade": "São Paulo",
    "uf": "SP",
    "unidade": "",
    "ibge": "3550308",
    "gia": "1004"
  },
  {
    "cep": "04506-001",
    "logradouro": "Avenida Santo Amaro",
    "complemento": "de 902 a 1500 - lado par",
    "bairro": "Vila Nova Conceição",
    "localidade": "São Paulo",
    "uf": "SP",
    "unidade": "",
    "ibge": "3550308",
    "gia": "1004"
  },
  {
    "cep": "04506-970",
    "logradouro": "Avenida Santo Amaro",
    "complemento": "1978",
    "bairro": "Vila Nova Conceição",
    "localidade": "São Paulo",
    "uf": "SP",
    "unidade": "",
    "ibge": "3550308",
    "gia": "1004"
  },
  {
    "cep": "04701-100",
    "logradouro": "Avenida Santo Amaro",
    "complemento": "de 6163 a 6781 - lado ímpar",
    "bairro": "Santo Amaro",
    "localidade": "São Paulo",
    "uf": "SP",
    "unidade": "",
    "ibge": "3550308",
    "gia": "1004"
  },
  {
    "cep": "04555-000",
    "logradouro": "Avenida Santo Amaro",
    "complemento": "de 2261 a 3199 - lado ímpar",
    "bairro": "Brooklin Paulista",
    "localidade": "São Paulo",
    "uf": "SP",
    "unidade": "",
    "ibge": "3550308",
    "gia": "1004"
  },
  {
    "cep": "04505-001",
    "logradouro": "Avenida Santo Amaro",
    "complemento": "de 673 a 1231 - lado ímpar",
    "bairro": "Vila Nova Conceição",
    "localidade": "São Paulo",
    "uf": "SP",
    "unidade": "",
    "ibge": "3550308",
    "gia": "1004"
  },
  {
    "cep": "04556-903",
    "logradouro": "Avenida Santo Amaro",
    "complemento": "4281",
    "bairro": "Brooklin Paulista",
    "localidade": "São Paulo",
    "uf": "SP",
    "unidade": "",
    "ibge": "3550308",
    "gia": "1004"
  },
  {
    "cep": "04505-970",
    "logradouro": "Avenida Santo Amaro",
    "complemento": "863",
    "bairro": "Vila Nova Conceição",
    "localidade": "São Paulo",
    "uf": "SP",
    "unidade": "",
    "ibge": "3550308",
    "gia": "1004"
  },
  {
    "cep": "04702-001",
    "logradouro": "Avenida Santo Amaro",
    "complemento": "de 5622 a 5986 - lado par",
    "bairro": "Santo Amaro",
    "localidade": "São Paulo",
    "uf": "SP",
    "unidade": "",
    "ibge": "3550308",
    "gia": "1004"
  },
  {
    "cep": "04555-003",
    "logradouro": "Avenida Santo Amaro",
    "complemento": "de 4181 a 4545 - lado ímpar",
    "bairro": "Brooklin Paulista",
    "localidade": "São Paulo",
    "uf": "SP",
    "unidade": "",
    "ibge": "3550308",
    "gia": "1004"
  },
  {
    "cep": "04505-004",
    "logradouro": "Avenida Santo Amaro",
    "complemento": "de 2003 a 2259 - lado ímpar",
    "bairro": "Vila Nova Conceição",
    "localidade": "São Paulo",
    "uf": "SP",
    "unidade": "",
    "ibge": "3550308",
    "gia": "1004"
  },
  {
    "cep": "04555-010",
    "logradouro": "Viaduto Santo Amaro",
    "complemento": "",
    "bairro": "Brooklin Paulista",
    "localidade": "São Paulo",
    "uf": "SP",
    "unidade": "",
    "ibge": "3550308",
    "gia": "1004"
  },
  {
    "cep": "04506-905",
    "logradouro": "Avenida Santo Amaro",
    "complemento": "48 6º andar",
    "bairro": "Vila Nova Conceição",
    "localidade": "São Paulo",
    "uf": "SP",
    "unidade": "",
    "ibge": "3550308",
    "gia": "1004"
  },
  {
    "cep": "04745-900",
    "logradouro": "Alameda Santo Amaro",
    "complemento": "336 Bloco 320 Bloco 256",
    "bairro": "Santo Amaro",
    "localidade": "São Paulo",
    "uf": "SP",
    "unidade": "",
    "ibge": "3550308",
    "gia": "1004"
  },
  {
    "cep": "04556-300",
    "logradouro": "Avenida Santo Amaro",
    "complemento": "de 3322 a 3700 - lado par",
    "bairro": "Brooklin Paulista",
    "localidade": "São Paulo",
    "uf": "SP",
    "unidade": "",
    "ibge": "3550308",
    "gia": "1004"
  },
  {
    "cep": "04372-080",
    "logradouro": "Travessa Santo Amaro",
    "complemento": "",
    "bairro": "Vila Santa Catarina",
    "localidade": "São Paulo",
    "uf": "SP",
    "unidade": "",
    "ibge": "3550308",
    "gia": "1004"
  },
  {
    "cep": "05544-000",
    "logradouro": "Estrada de Santo Amaro",
    "complemento": "",
    "bairro": "Jardim Guarau",
    "localidade": "São Paulo",
    "uf": "SP",
    "unidade": "",
    "ibge": "3550308",
    "gia": "1004"
  },
  {
    "cep": "04506-904",
    "logradouro": "Rua Frutas de Santo Amaro",
    "complemento": "1386",
    "bairro": "Vila Nova Conceição",
    "localidade": "São Paulo",
    "uf": "SP",
    "unidade": "",
    "ibge": "3550308",
    "gia": "1004"
  },
  {
    "cep": "01315-903",
    "logradouro": "Rua Frutas de Santo Amaro",
    "complemento": "255",
    "bairro": "Bela Vista",
    "localidade": "São Paulo",
    "uf": "SP",
    "unidade": "",
    "ibge": "3550308",
    "gia": "1004"
  },
  {
    "cep": "04505-900",
    "logradouro": "Rua Frutas de Santo Amaro",
    "complemento": "835",
    "bairro": "Vila Nova Conceição",
    "localidade": "São Paulo",
    "uf": "SP",
    "unidade": "",
    "ibge": "3550308",
    "gia": "1004"
  },
  {
    "cep": "04702-901",
    "logradouro": "Rua Frutas de Santo Amaro",
    "complemento": "5750",
    "bairro": "Santo Amaro",
    "localidade": "São Paulo",
    "uf": "SP",
    "unidade": "",
    "ibge": "3550308",
    "gia": "1004"
  },
  {
    "cep": "04235-100",
    "logradouro": "Rua Frutas de Santo Amaro",
    "complemento": "",
    "bairro": "Cidade Nova Heliópolis",
    "localidade": "São Paulo",
    "uf": "SP",
    "unidade": "",
    "ibge": "3550308",
    "gia": "1004"
  },
  {
    "cep": "04505-901",
    "logradouro": "Rua Frutas de Santo Amaro",
    "complemento": "1817",
    "bairro": "Vila Nova Conceição",
    "localidade": "São Paulo",
    "uf": "SP",
    "unidade": "",
    "ibge": "3550308",
    "gia": "1004"
  },
  {
    "cep": "04556-900",
    "logradouro": "Rua Frutas de Santo Amaro",
    "complemento": "3330",
    "bairro": "Brooklin Paulista",
    "localidade": "São Paulo",
    "uf": "SP",
    "unidade": "",
    "ibge": "3550308",
    "gia": "1004"
  },
  {
    "cep": "04506-901",
    "logradouro": "Rua Frutas de Santo Amaro",
    "complemento": "722",
    "bairro": "Vila Nova Conceição",
    "localidade": "São Paulo",
    "uf": "SP",
    "unidade": "",
    "ibge": "3550308",
    "gia": "1004"
  },
  {
    "cep": "04702-900",
    "logradouro": "Rua Frutas de Santo Amaro",
    "complemento": "5328",
    "bairro": "Santo Amaro",
    "localidade": "São Paulo",
    "uf": "SP",
    "unidade": "",
    "ibge": "3550308",
    "gia": "1004"
  },
  {
    "cep": "03214-080",
    "logradouro": "Rua Marquês de Santo Amaro",
    "complemento": "de 280/281 ao fim",
    "bairro": "Vila Califórnia",
    "localidade": "São Paulo",
    "uf": "SP",
    "unidade": "",
    "ibge": "3550308",
    "gia": "1004"
  },
  {
    "cep": "03205-040",
    "logradouro": "Rua Marquês de Santo Amaro",
    "complemento": "até 278/279",
    "bairro": "Vila Alpina",
    "localidade": "São Paulo",
    "uf": "SP",
    "unidade": "",
    "ibge": "3550308",
    "gia": "1004"
  },
  {
    "cep": "02177-065",
    "logradouro": "Via de Pedestre Forte Santo Amaro",
    "complemento": "",
    "bairro": "Parque Novo Mundo",
    "localidade": "São Paulo",
    "uf": "SP",
    "unidade": "",
    "ibge": "3550308",
    "gia": "1004"
  }
]</v>
      </c>
      <c r="H31" t="str">
        <f t="shared" si="1"/>
        <v>01315-902</v>
      </c>
      <c r="I31" t="str">
        <f t="shared" si="2"/>
        <v>{
  "cep": "01315-902",
  "logradouro": "Rua Santo Amaro",
  "complemento": "71",
  "bairro": "Bela Vista",
  "localidade": "São Paulo",
  "uf": "SP",
  "unidade": "",
  "ibge": "3550308",
  "gia": "1004"
}</v>
      </c>
      <c r="J31" t="str">
        <f t="shared" si="3"/>
        <v>Rua Santo Amaro</v>
      </c>
      <c r="K31" t="str">
        <f t="shared" ca="1" si="4"/>
        <v>insert into fornecedor values (fornecedor_seq.nextval, 'Cinépolim Largo XIII', '(11) 5356-0161');</v>
      </c>
      <c r="L31" t="s">
        <v>77</v>
      </c>
    </row>
    <row r="32" spans="2:12" x14ac:dyDescent="0.25">
      <c r="B32" t="s">
        <v>6</v>
      </c>
      <c r="C32" t="s">
        <v>7</v>
      </c>
      <c r="D32" t="s">
        <v>73</v>
      </c>
      <c r="E32" t="s">
        <v>74</v>
      </c>
      <c r="F32">
        <v>11</v>
      </c>
      <c r="G32" t="str">
        <f t="shared" si="0"/>
        <v>[
  {
    "cep": "04750-080",
    "logradouro": "Rua Cerqueira Cesar",
    "complemento": "",
    "bairro": "Santo Amaro",
    "localidade": "São Paulo",
    "uf": "SP",
    "unidade": "",
    "ibge": "3550308",
    "gia": "1004"
  },
  {
    "cep": "08022-270",
    "logradouro": "Rua Júlio Cerqueira César",
    "complemento": "",
    "bairro": "Vila Barbosa",
    "localidade": "São Paulo",
    "uf": "SP",
    "unidade": "",
    "ibge": "3550308",
    "gia": "1004"
  }
]</v>
      </c>
      <c r="H32" t="str">
        <f t="shared" si="1"/>
        <v>04750-080</v>
      </c>
      <c r="I32" t="str">
        <f t="shared" si="2"/>
        <v>{
  "cep": "04750-080",
  "logradouro": "Rua Cerqueira Cesar",
  "complemento": "",
  "bairro": "Santo Amaro",
  "localidade": "São Paulo",
  "uf": "SP",
  "unidade": "",
  "ibge": "3550308",
  "gia": "1004"
}</v>
      </c>
      <c r="J32" t="str">
        <f t="shared" si="3"/>
        <v>Rua Cerqueira Cesar</v>
      </c>
      <c r="K32" t="str">
        <f t="shared" ca="1" si="4"/>
        <v>insert into fornecedor values (fornecedor_seq.nextval, 'CineTARDE', '(11) 2837-9631');</v>
      </c>
      <c r="L32" t="s">
        <v>77</v>
      </c>
    </row>
    <row r="33" spans="2:12" x14ac:dyDescent="0.25">
      <c r="B33" t="s">
        <v>53</v>
      </c>
      <c r="C33" t="s">
        <v>7</v>
      </c>
      <c r="D33" t="s">
        <v>73</v>
      </c>
      <c r="E33" t="s">
        <v>74</v>
      </c>
      <c r="F33">
        <v>11</v>
      </c>
      <c r="G33" t="str">
        <f t="shared" si="0"/>
        <v>[
  {
    "cep": "04750-080",
    "logradouro": "Rua Cerqueira Cesar",
    "complemento": "",
    "bairro": "Santo Amaro",
    "localidade": "São Paulo",
    "uf": "SP",
    "unidade": "",
    "ibge": "3550308",
    "gia": "1004"
  },
  {
    "cep": "08022-270",
    "logradouro": "Rua Júlio Cerqueira César",
    "complemento": "",
    "bairro": "Vila Barbosa",
    "localidade": "São Paulo",
    "uf": "SP",
    "unidade": "",
    "ibge": "3550308",
    "gia": "1004"
  }
]</v>
      </c>
      <c r="H33" t="str">
        <f t="shared" si="1"/>
        <v>04750-080</v>
      </c>
      <c r="I33" t="str">
        <f t="shared" si="2"/>
        <v>{
  "cep": "04750-080",
  "logradouro": "Rua Cerqueira Cesar",
  "complemento": "",
  "bairro": "Santo Amaro",
  "localidade": "São Paulo",
  "uf": "SP",
  "unidade": "",
  "ibge": "3550308",
  "gia": "1004"
}</v>
      </c>
      <c r="J33" t="str">
        <f t="shared" si="3"/>
        <v>Rua Cerqueira Cesar</v>
      </c>
      <c r="K33" t="str">
        <f t="shared" ca="1" si="4"/>
        <v>insert into fornecedor values (fornecedor_seq.nextval, 'Espaço Hitaum de Cinema - Augusta', '(11) 6657-5325');</v>
      </c>
      <c r="L33" t="s">
        <v>77</v>
      </c>
    </row>
    <row r="34" spans="2:12" x14ac:dyDescent="0.25">
      <c r="B34" t="s">
        <v>54</v>
      </c>
      <c r="C34" t="s">
        <v>7</v>
      </c>
      <c r="D34" t="s">
        <v>73</v>
      </c>
      <c r="E34" t="s">
        <v>74</v>
      </c>
      <c r="F34">
        <v>11</v>
      </c>
      <c r="G34" t="str">
        <f t="shared" si="0"/>
        <v>[
  {
    "cep": "04750-080",
    "logradouro": "Rua Cerqueira Cesar",
    "complemento": "",
    "bairro": "Santo Amaro",
    "localidade": "São Paulo",
    "uf": "SP",
    "unidade": "",
    "ibge": "3550308",
    "gia": "1004"
  },
  {
    "cep": "08022-270",
    "logradouro": "Rua Júlio Cerqueira César",
    "complemento": "",
    "bairro": "Vila Barbosa",
    "localidade": "São Paulo",
    "uf": "SP",
    "unidade": "",
    "ibge": "3550308",
    "gia": "1004"
  }
]</v>
      </c>
      <c r="H34" t="str">
        <f t="shared" si="1"/>
        <v>04750-080</v>
      </c>
      <c r="I34" t="str">
        <f t="shared" si="2"/>
        <v>{
  "cep": "04750-080",
  "logradouro": "Rua Cerqueira Cesar",
  "complemento": "",
  "bairro": "Santo Amaro",
  "localidade": "São Paulo",
  "uf": "SP",
  "unidade": "",
  "ibge": "3550308",
  "gia": "1004"
}</v>
      </c>
      <c r="J34" t="str">
        <f t="shared" si="3"/>
        <v>Rua Cerqueira Cesar</v>
      </c>
      <c r="K34" t="str">
        <f t="shared" ca="1" si="4"/>
        <v>insert into fornecedor values (fornecedor_seq.nextval, 'Espaço Hitaum de Cinema - Augusta II', '(11) 6453-6362');</v>
      </c>
      <c r="L34" t="s">
        <v>77</v>
      </c>
    </row>
    <row r="35" spans="2:12" x14ac:dyDescent="0.25">
      <c r="B35" t="s">
        <v>55</v>
      </c>
      <c r="C35" t="s">
        <v>28</v>
      </c>
      <c r="D35" t="s">
        <v>73</v>
      </c>
      <c r="E35" t="s">
        <v>74</v>
      </c>
      <c r="F35">
        <v>11</v>
      </c>
      <c r="G35" t="str">
        <f t="shared" si="0"/>
        <v>[
  {
    "cep": "05176-100",
    "logradouro": "Rua Bela Vista",
    "complemento": "",
    "bairro": "Vila Clarice",
    "localidade": "São Paulo",
    "uf": "SP",
    "unidade": "",
    "ibge": "3550308",
    "gia": "1004"
  },
  {
    "cep": "04851-721",
    "logradouro": "Rua Bela Vista",
    "complemento": "",
    "bairro": "Jardim Prainha",
    "localidade": "São Paulo",
    "uf": "SP",
    "unidade": "",
    "ibge": "3550308",
    "gia": "1004"
  },
  {
    "cep": "02329-190",
    "logradouro": "Rua Bela Vista",
    "complemento": "",
    "bairro": "Jardim Hebrom",
    "localidade": "São Paulo",
    "uf": "SP",
    "unidade": "",
    "ibge": "3550308",
    "gia": "1004"
  },
  {
    "cep": "02987-190",
    "logradouro": "Rua Bela Vista",
    "complemento": "",
    "bairro": "Parque Taipas",
    "localidade": "São Paulo",
    "uf": "SP",
    "unidade": "",
    "ibge": "3550308",
    "gia": "1004"
  },
  {
    "cep": "04709-001",
    "logradouro": "Rua Bela Vista",
    "complemento": "de 379/380 ao fim",
    "bairro": "Santo Amaro",
    "localidade": "São Paulo",
    "uf": "SP",
    "unidade": "",
    "ibge": "3550308",
    "gia": "1004"
  },
  {
    "cep": "08466-080",
    "logradouro": "Rua Bela Vista",
    "complemento": "",
    "bairro": "Vila Roseira II",
    "localidade": "São Paulo",
    "uf": "SP",
    "unidade": "",
    "ibge": "3550308",
    "gia": "1004"
  },
  {
    "cep": "02326-220",
    "logradouro": "Rua Bela Vista",
    "complemento": "",
    "bairro": "Jardim Felicidade (Zona Norte)",
    "localidade": "São Paulo",
    "uf": "SP",
    "unidade": "",
    "ibge": "3550308",
    "gia": "1004"
  },
  {
    "cep": "02365-065",
    "logradouro": "Rua Bela Vista",
    "complemento": "",
    "bairro": "Jardim São João (Zona Norte)",
    "localidade": "São Paulo",
    "uf": "SP",
    "unidade": "",
    "ibge": "3550308",
    "gia": "1004"
  },
  {
    "cep": "04849-567",
    "logradouro": "Rua Bela Vista",
    "complemento": "",
    "bairro": "Cantinho do Céu",
    "localidade": "São Paulo",
    "uf": "SP",
    "unidade": "",
    "ibge": "3550308",
    "gia": "1004"
  },
  {
    "cep": "02982-145",
    "logradouro": "Rua Bela Vista",
    "complemento": "",
    "bairro": "Jardim Maggi",
    "localidade": "São Paulo",
    "uf": "SP",
    "unidade": "",
    "ibge": "3550308",
    "gia": "1004"
  },
  {
    "cep": "04709-901",
    "logradouro": "Rua Bela Vista",
    "complemento": "739",
    "bairro": "Santo Amaro",
    "localidade": "São Paulo",
    "uf": "SP",
    "unidade": "",
    "ibge": "3550308",
    "gia": "1004"
  },
  {
    "cep": "08346-450",
    "logradouro": "Rua Bela Vista",
    "complemento": "",
    "bairro": "Jardim Nova Conquista",
    "localidade": "São Paulo",
    "uf": "SP",
    "unidade": "",
    "ibge": "3550308",
    "gia": "1004"
  },
  {
    "cep": "02366-140",
    "logradouro": "Rua Bela Vista",
    "complemento": "",
    "bairro": "Jardim Francisco Mendes",
    "localidade": "São Paulo",
    "uf": "SP",
    "unidade": "",
    "ibge": "3550308",
    "gia": "1004"
  },
  {
    "cep": "04421-236",
    "logradouro": "Rua Bela Vista",
    "complemento": "",
    "bairro": "Cidade Júlia",
    "localidade": "São Paulo",
    "uf": "SP",
    "unidade": "",
    "ibge": "3550308",
    "gia": "1004"
  },
  {
    "cep": "08143-310",
    "logradouro": "Rua Bela Vista",
    "complemento": "",
    "bairro": "Jardim Miriam",
    "localidade": "São Paulo",
    "uf": "SP",
    "unidade": "",
    "ibge": "3550308",
    "gia": "1004"
  },
  {
    "cep": "04709-000",
    "logradouro": "Rua Bela Vista",
    "complemento": "até 377/378",
    "bairro": "Santo Amaro",
    "localidade": "São Paulo",
    "uf": "SP",
    "unidade": "",
    "ibge": "3550308",
    "gia": "1004"
  },
  {
    "cep": "05016-100",
    "logradouro": "Vila Bela Vista",
    "complemento": "",
    "bairro": "Perdizes",
    "localidade": "São Paulo",
    "uf": "SP",
    "unidade": "",
    "ibge": "3550308",
    "gia": "1004"
  },
  {
    "cep": "04855-015",
    "logradouro": "Vila Bela Vista",
    "complemento": "",
    "bairro": "Parque São Miguel",
    "localidade": "São Paulo",
    "uf": "SP",
    "unidade": "",
    "ibge": "3550308",
    "gia": "1004"
  },
  {
    "cep": "04891-365",
    "logradouro": "Estrada Bela Vista",
    "complemento": "",
    "bairro": "Engenheiro Marsilac",
    "localidade": "São Paulo",
    "uf": "SP",
    "unidade": "",
    "ibge": "3550308",
    "gia": "1004"
  },
  {
    "cep": "05132-185",
    "logradouro": "Travessa Bela Vista",
    "complemento": "",
    "bairro": "Vila Mangalot",
    "localidade": "São Paulo",
    "uf": "SP",
    "unidade": "",
    "ibge": "3550308",
    "gia": "1004"
  },
  {
    "cep": "03905-010",
    "logradouro": "Rua Bela Vista do Sul",
    "complemento": "",
    "bairro": "Jardim Nice",
    "localidade": "São Paulo",
    "uf": "SP",
    "unidade": "",
    "ibge": "3550308",
    "gia": "1004"
  },
  {
    "cep": "02271-120",
    "logradouro": "Rua Alto da Bela Vista",
    "complemento": "",
    "bairro": "Vila Santa Terezinha (Zona Norte)",
    "localidade": "São Paulo",
    "uf": "SP",
    "unidade": "",
    "ibge": "3550308",
    "gia": "1004"
  },
  {
    "cep": "08081-220",
    "logradouro": "Rua Bela Vista de Minas",
    "complemento": "",
    "bairro": "Vila Helena",
    "localidade": "São Paulo",
    "uf": "SP",
    "unidade": "",
    "ibge": "3550308",
    "gia": "1004"
  },
  {
    "cep": "05180-210",
    "logradouro": "Rua Bela Vista do Ivaí",
    "complemento": "",
    "bairro": "Jaraguá",
    "localidade": "São Paulo",
    "uf": "SP",
    "unidade": "",
    "ibge": "3550308",
    "gia": "1004"
  },
  {
    "cep": "03909-090",
    "logradouro": "Rua Bela Vista de Goiás",
    "complemento": "",
    "bairro": "Jardim das Rosas (Zona Leste I)",
    "localidade": "São Paulo",
    "uf": "SP",
    "unidade": "",
    "ibge": "3550308",
    "gia": "1004"
  },
  {
    "cep": "02726-040",
    "logradouro": "Rua Bela Vista do Paraíso",
    "complemento": "",
    "bairro": "Vila Palmeiras",
    "localidade": "São Paulo",
    "uf": "SP",
    "unidade": "",
    "ibge": "3550308",
    "gia": "1004"
  },
  {
    "cep": "04612-002",
    "logradouro": "Rua Baronesa de Bela Vista",
    "complemento": "de 401/402 ao fim",
    "bairro": "Vila Congonhas",
    "localidade": "São Paulo",
    "uf": "SP",
    "unidade": "",
    "ibge": "3550308",
    "gia": "1004"
  },
  {
    "cep": "04612-000",
    "logradouro": "Rua Baronesa de Bela Vista",
    "complemento": "até 219/220",
    "bairro": "Vila Congonhas",
    "localidade": "São Paulo",
    "uf": "SP",
    "unidade": "",
    "ibge": "3550308",
    "gia": "1004"
  },
  {
    "cep": "04612-902",
    "logradouro": "Rua Baronesa de Bela Vista",
    "complemento": "577",
    "bairro": "Vila Congonhas",
    "localidade": "São Paulo",
    "uf": "SP",
    "unidade": "",
    "ibge": "3550308",
    "gia": "1004"
  },
  {
    "cep": "04612-001",
    "logradouro": "Rua Baronesa de Bela Vista",
    "complemento": "de 221/222 a 399/400",
    "bairro": "Vila Congonhas",
    "localidade": "São Paulo",
    "uf": "SP",
    "unidade": "",
    "ibge": "3550308",
    "gia": "1004"
  },
  {
    "cep": "04612-903",
    "logradouro": "Rua Baronesa de Bela Vista",
    "complemento": "515",
    "bairro": "Vila Congonhas",
    "localidade": "São Paulo",
    "uf": "SP",
    "unidade": "",
    "ibge": "3550308",
    "gia": "1004"
  }
]</v>
      </c>
      <c r="H35" t="str">
        <f t="shared" si="1"/>
        <v>05176-100</v>
      </c>
      <c r="I35" t="str">
        <f t="shared" si="2"/>
        <v>{
  "cep": "05176-100",
  "logradouro": "Rua Bela Vista",
  "complemento": "",
  "bairro": "Vila Clarice",
  "localidade": "São Paulo",
  "uf": "SP",
  "unidade": "",
  "ibge": "3550308",
  "gia": "1004"
}</v>
      </c>
      <c r="J35" t="str">
        <f t="shared" si="3"/>
        <v>Rua Bela Vista</v>
      </c>
      <c r="K35" t="str">
        <f t="shared" ca="1" si="4"/>
        <v>insert into fornecedor values (fornecedor_seq.nextval, 'Espaço Hitaum de Cinema - Frei Caneca', '(11) 3789-0358');</v>
      </c>
      <c r="L35" t="s">
        <v>77</v>
      </c>
    </row>
    <row r="36" spans="2:12" x14ac:dyDescent="0.25">
      <c r="B36" t="s">
        <v>56</v>
      </c>
      <c r="C36" t="s">
        <v>57</v>
      </c>
      <c r="D36" t="s">
        <v>73</v>
      </c>
      <c r="E36" t="s">
        <v>74</v>
      </c>
      <c r="F36">
        <v>11</v>
      </c>
      <c r="G36" t="str">
        <f t="shared" si="0"/>
        <v>[
  {
    "cep": "01156-030",
    "logradouro": "Rua das Perdizes",
    "complemento": "",
    "bairro": "Barra Funda",
    "localidade": "São Paulo",
    "uf": "SP",
    "unidade": "",
    "ibge": "3550308",
    "gia": "1004"
  },
  {
    "cep": "04880-190",
    "logradouro": "Rua das Perdizes",
    "complemento": "(Condomínio Aruã Acampar)",
    "bairro": "Recanto Campo Belo",
    "localidade": "São Paulo",
    "uf": "SP",
    "unidade": "",
    "ibge": "3550308",
    "gia": "1004"
  },
  {
    "cep": "05014-060",
    "logradouro": "Travessa Alto das Perdizes",
    "complemento": "",
    "bairro": "Perdizes",
    "localidade": "São Paulo",
    "uf": "SP",
    "unidade": "",
    "ibge": "3550308",
    "gia": "1004"
  }
]</v>
      </c>
      <c r="H36" t="str">
        <f t="shared" si="1"/>
        <v>01156-030</v>
      </c>
      <c r="I36" t="str">
        <f t="shared" si="2"/>
        <v>{
  "cep": "01156-030",
  "logradouro": "Rua das Perdizes",
  "complemento": "",
  "bairro": "Barra Funda",
  "localidade": "São Paulo",
  "uf": "SP",
  "unidade": "",
  "ibge": "3550308",
  "gia": "1004"
}</v>
      </c>
      <c r="J36" t="str">
        <f t="shared" si="3"/>
        <v>Rua das Perdizes</v>
      </c>
      <c r="K36" t="str">
        <f t="shared" ca="1" si="4"/>
        <v>insert into fornecedor values (fornecedor_seq.nextval, 'Espaço Hitaum de Cinema - Pompéia', '(11) 3217-1075');</v>
      </c>
      <c r="L36" t="s">
        <v>77</v>
      </c>
    </row>
    <row r="37" spans="2:12" x14ac:dyDescent="0.25">
      <c r="B37" t="s">
        <v>62</v>
      </c>
      <c r="C37" t="s">
        <v>63</v>
      </c>
      <c r="D37" t="s">
        <v>73</v>
      </c>
      <c r="E37" t="s">
        <v>74</v>
      </c>
      <c r="F37">
        <v>11</v>
      </c>
      <c r="G37" t="str">
        <f t="shared" si="0"/>
        <v>[
  {
    "cep": "08220-153",
    "logradouro": "Rua da Penha",
    "complemento": "",
    "bairro": "Cidade Antônio Estevão de Carvalho",
    "localidade": "São Paulo",
    "uf": "SP",
    "unidade": "",
    "ibge": "3550308",
    "gia": "1004"
  },
  {
    "cep": "08441-480",
    "logradouro": "Rua Copenhague",
    "complemento": "",
    "bairro": "Guaianazes",
    "localidade": "São Paulo",
    "uf": "SP",
    "unidade": "",
    "ibge": "3550308",
    "gia": "1004"
  },
  {
    "cep": "08440-600",
    "logradouro": "Rua Penha Longa",
    "complemento": "",
    "bairro": "Núcleo Lageado",
    "localidade": "São Paulo",
    "uf": "SP",
    "unidade": "",
    "ibge": "3550308",
    "gia": "1004"
  },
  {
    "cep": "05820-160",
    "logradouro": "Rua João Penha",
    "complemento": "",
    "bairro": "Jardim Novo Santo Amaro",
    "localidade": "São Paulo",
    "uf": "SP",
    "unidade": "",
    "ibge": "3550308",
    "gia": "1004"
  },
  {
    "cep": "05871-350",
    "logradouro": "Rua Penha Garcia",
    "complemento": "",
    "bairro": "Jardim São Manoel",
    "localidade": "São Paulo",
    "uf": "SP",
    "unidade": "",
    "ibge": "3550308",
    "gia": "1004"
  },
  {
    "cep": "03729-150",
    "logradouro": "Rua José da Penha",
    "complemento": "",
    "bairro": "Jardim Danfer",
    "localidade": "São Paulo",
    "uf": "SP",
    "unidade": "",
    "ibge": "3550308",
    "gia": "1004"
  },
  {
    "cep": "08080-180",
    "logradouro": "Rua Penha do Norte",
    "complemento": "",
    "bairro": "Parque Paulistano",
    "localidade": "São Paulo",
    "uf": "SP",
    "unidade": "",
    "ibge": "3550308",
    "gia": "1004"
  },
  {
    "cep": "01323-140",
    "logradouro": "Rua Ramon Penharrubia",
    "complemento": "",
    "bairro": "Bela Vista",
    "localidade": "São Paulo",
    "uf": "SP",
    "unidade": "",
    "ibge": "3550308",
    "gia": "1004"
  },
  {
    "cep": "08441-330",
    "logradouro": "Rua Bom Jesus da Penha",
    "complemento": "",
    "bairro": "Vila Minerva",
    "localidade": "São Paulo",
    "uf": "SP",
    "unidade": "",
    "ibge": "3550308",
    "gia": "1004"
  },
  {
    "cep": "03090-020",
    "logradouro": "Estrada Velha da Penha",
    "complemento": "",
    "bairro": "Tatuapé",
    "localidade": "São Paulo",
    "uf": "SP",
    "unidade": "",
    "ibge": "3550308",
    "gia": "1004"
  },
  {
    "cep": "03606-010",
    "logradouro": "Avenida Penha de França",
    "complemento": "lado ímpar",
    "bairro": "Penha de França",
    "localidade": "São Paulo",
    "uf": "SP",
    "unidade": "",
    "ibge": "3550308",
    "gia": "1004"
  },
  {
    "cep": "03085-025",
    "logradouro": "Praça Lions Clube-Penha",
    "complemento": "",
    "bairro": "Parque São Jorge",
    "localidade": "São Paulo",
    "uf": "SP",
    "unidade": "",
    "ibge": "3550308",
    "gia": "1004"
  },
  {
    "cep": "03606-000",
    "logradouro": "Avenida Penha de França",
    "complemento": "lado par",
    "bairro": "Penha de França",
    "localidade": "São Paulo",
    "uf": "SP",
    "unidade": "",
    "ibge": "3550308",
    "gia": "1004"
  },
  {
    "cep": "03561-040",
    "logradouro": "Rua Capitão Manoel Penha",
    "complemento": "",
    "bairro": "Vila Nhocune",
    "localidade": "São Paulo",
    "uf": "SP",
    "unidade": "",
    "ibge": "3550308",
    "gia": "1004"
  },
  {
    "cep": "02917-030",
    "logradouro": "Praça Dona Maria da Penha",
    "complemento": "",
    "bairro": "Vila Bonilha",
    "localidade": "São Paulo",
    "uf": "SP",
    "unidade": "",
    "ibge": "3550308",
    "gia": "1004"
  },
  {
    "cep": "05205-080",
    "logradouro": "Rua Joaquim da Costa Penha",
    "complemento": "",
    "bairro": "Jardim Russo",
    "localidade": "São Paulo",
    "uf": "SP",
    "unidade": "",
    "ibge": "3550308",
    "gia": "1004"
  },
  {
    "cep": "03632-060",
    "logradouro": "Rua Nossa Senhora da Penha",
    "complemento": "",
    "bairro": "Penha de França",
    "localidade": "São Paulo",
    "uf": "SP",
    "unidade": "",
    "ibge": "3550308",
    "gia": "1004"
  },
  {
    "cep": "02850-160",
    "logradouro": "Rua Dora da Penha dos Santos",
    "complemento": "",
    "bairro": "Parque Belém",
    "localidade": "São Paulo",
    "uf": "SP",
    "unidade": "",
    "ibge": "3550308",
    "gia": "1004"
  },
  {
    "cep": "02673-000",
    "logradouro": "Avenida General Penha Brasil",
    "complemento": "",
    "bairro": "Vila Nova Cachoeirinha",
    "localidade": "São Paulo",
    "uf": "SP",
    "unidade": "",
    "ibge": "3550308",
    "gia": "1004"
  },
  {
    "cep": "03632-010",
    "logradouro": "Praça Nossa Senhora da Penha",
    "complemento": "",
    "bairro": "Penha de França",
    "localidade": "São Paulo",
    "uf": "SP",
    "unidade": "",
    "ibge": "3550308",
    "gia": "1004"
  },
  {
    "cep": "04929-020",
    "logradouro": "Rua Engenheiro Isaac Kopenhagen",
    "complemento": "",
    "bairro": "Alto da Riviera",
    "localidade": "São Paulo",
    "uf": "SP",
    "unidade": "",
    "ibge": "3550308",
    "gia": "1004"
  },
  {
    "cep": "04913-090",
    "logradouro": "Rua Sargento Ângelo Penha Santis",
    "complemento": "",
    "bairro": "Jardim Santa Edwiges (Capela do Socorro)",
    "localidade": "São Paulo",
    "uf": "SP",
    "unidade": "",
    "ibge": "3550308",
    "gia": "1004"
  },
  {
    "cep": "03155-015",
    "logradouro": "Praça Maria da Penha Nascimento e Silva",
    "complemento": "",
    "bairro": "Mooca",
    "localidade": "São Paulo",
    "uf": "SP",
    "unidade": "",
    "ibge": "3550308",
    "gia": "1004"
  }
]</v>
      </c>
      <c r="H37" t="str">
        <f t="shared" si="1"/>
        <v>08220-153</v>
      </c>
      <c r="I37" t="str">
        <f t="shared" si="2"/>
        <v>{
  "cep": "08220-153",
  "logradouro": "Rua da Penha",
  "complemento": "",
  "bairro": "Cidade Antônio Estevão de Carvalho",
  "localidade": "São Paulo",
  "uf": "SP",
  "unidade": "",
  "ibge": "3550308",
  "gia": "1004"
}</v>
      </c>
      <c r="J37" t="str">
        <f t="shared" si="3"/>
        <v>Rua da Penha</v>
      </c>
      <c r="K37" t="str">
        <f t="shared" ca="1" si="4"/>
        <v>insert into fornecedor values (fornecedor_seq.nextval, 'Moviesem Penha', '(11) 6009-1743');</v>
      </c>
      <c r="L37" t="s">
        <v>77</v>
      </c>
    </row>
    <row r="38" spans="2:12" x14ac:dyDescent="0.25">
      <c r="B38" t="s">
        <v>58</v>
      </c>
      <c r="C38" t="s">
        <v>59</v>
      </c>
      <c r="D38" t="s">
        <v>73</v>
      </c>
      <c r="E38" t="s">
        <v>74</v>
      </c>
      <c r="F38">
        <v>11</v>
      </c>
      <c r="G38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38" t="str">
        <f t="shared" si="1"/>
        <v>05912-960</v>
      </c>
      <c r="I38" t="str">
        <f t="shared" si="2"/>
        <v>{
  "cep": "05912-960",
  "logradouro": "",
  "complemento": "",
  "bairro": "",
  "localidade": "São Paulo",
  "uf": "SP",
  "unidade": "",
  "ibge": "3550308",
  "gia": "1004"
}</v>
      </c>
      <c r="J38" t="str">
        <f t="shared" si="3"/>
        <v/>
      </c>
      <c r="K38" t="str">
        <f t="shared" ca="1" si="4"/>
        <v>insert into fornecedor values (fornecedor_seq.nextval, 'Quinoplex Itaim', '(11) 4759-8134');</v>
      </c>
      <c r="L38" t="s">
        <v>77</v>
      </c>
    </row>
    <row r="39" spans="2:12" x14ac:dyDescent="0.25">
      <c r="B39" t="s">
        <v>60</v>
      </c>
      <c r="C39" t="s">
        <v>61</v>
      </c>
      <c r="D39" t="s">
        <v>73</v>
      </c>
      <c r="E39" t="s">
        <v>74</v>
      </c>
      <c r="F39">
        <v>11</v>
      </c>
      <c r="G39" t="str">
        <f t="shared" si="0"/>
        <v>[
  {
    "cep": "05912-960",
    "logradouro": "",
    "complemento": "",
    "bairro": "",
    "localidade": "São Paulo",
    "uf": "SP",
    "unidade": "",
    "ibge": "3550308",
    "gia": "1004"
  },
  {
    "cep": "05909-960",
    "logradouro": "",
    "complemento": "",
    "bairro": "",
    "localidade": "São Paulo",
    "uf": "SP",
    "unidade": "",
    "ibge": "3550308",
    "gia": "1004"
  },
  {
    "cep": "05960-960",
    "logradouro": "",
    "complemento": "",
    "bairro": "",
    "localidade": "São Paulo",
    "uf": "SP",
    "unidade": "",
    "ibge": "3550308",
    "gia": "1004"
  },
  {
    "cep": "05947-960",
    "logradouro": "",
    "complemento": "",
    "bairro": "",
    "localidade": "São Paulo",
    "uf": "SP",
    "unidade": "",
    "ibge": "3550308",
    "gia": "1004"
  }
]</v>
      </c>
      <c r="H39" t="str">
        <f t="shared" si="1"/>
        <v>05912-960</v>
      </c>
      <c r="I39" t="str">
        <f t="shared" si="2"/>
        <v>{
  "cep": "05912-960",
  "logradouro": "",
  "complemento": "",
  "bairro": "",
  "localidade": "São Paulo",
  "uf": "SP",
  "unidade": "",
  "ibge": "3550308",
  "gia": "1004"
}</v>
      </c>
      <c r="J39" t="str">
        <f t="shared" si="3"/>
        <v/>
      </c>
      <c r="K39" t="str">
        <f t="shared" ca="1" si="4"/>
        <v>insert into fornecedor values (fornecedor_seq.nextval, 'Quinoplex Vila Olímpia', '(11) 8511-2477');</v>
      </c>
      <c r="L39" t="s">
        <v>77</v>
      </c>
    </row>
    <row r="40" spans="2:12" x14ac:dyDescent="0.25">
      <c r="B40" t="s">
        <v>64</v>
      </c>
      <c r="C40" t="s">
        <v>28</v>
      </c>
      <c r="D40" t="s">
        <v>73</v>
      </c>
      <c r="E40" t="s">
        <v>74</v>
      </c>
      <c r="F40">
        <v>11</v>
      </c>
      <c r="G40" t="str">
        <f t="shared" si="0"/>
        <v>[
  {
    "cep": "05176-100",
    "logradouro": "Rua Bela Vista",
    "complemento": "",
    "bairro": "Vila Clarice",
    "localidade": "São Paulo",
    "uf": "SP",
    "unidade": "",
    "ibge": "3550308",
    "gia": "1004"
  },
  {
    "cep": "04851-721",
    "logradouro": "Rua Bela Vista",
    "complemento": "",
    "bairro": "Jardim Prainha",
    "localidade": "São Paulo",
    "uf": "SP",
    "unidade": "",
    "ibge": "3550308",
    "gia": "1004"
  },
  {
    "cep": "02329-190",
    "logradouro": "Rua Bela Vista",
    "complemento": "",
    "bairro": "Jardim Hebrom",
    "localidade": "São Paulo",
    "uf": "SP",
    "unidade": "",
    "ibge": "3550308",
    "gia": "1004"
  },
  {
    "cep": "02987-190",
    "logradouro": "Rua Bela Vista",
    "complemento": "",
    "bairro": "Parque Taipas",
    "localidade": "São Paulo",
    "uf": "SP",
    "unidade": "",
    "ibge": "3550308",
    "gia": "1004"
  },
  {
    "cep": "04709-001",
    "logradouro": "Rua Bela Vista",
    "complemento": "de 379/380 ao fim",
    "bairro": "Santo Amaro",
    "localidade": "São Paulo",
    "uf": "SP",
    "unidade": "",
    "ibge": "3550308",
    "gia": "1004"
  },
  {
    "cep": "08466-080",
    "logradouro": "Rua Bela Vista",
    "complemento": "",
    "bairro": "Vila Roseira II",
    "localidade": "São Paulo",
    "uf": "SP",
    "unidade": "",
    "ibge": "3550308",
    "gia": "1004"
  },
  {
    "cep": "02326-220",
    "logradouro": "Rua Bela Vista",
    "complemento": "",
    "bairro": "Jardim Felicidade (Zona Norte)",
    "localidade": "São Paulo",
    "uf": "SP",
    "unidade": "",
    "ibge": "3550308",
    "gia": "1004"
  },
  {
    "cep": "02365-065",
    "logradouro": "Rua Bela Vista",
    "complemento": "",
    "bairro": "Jardim São João (Zona Norte)",
    "localidade": "São Paulo",
    "uf": "SP",
    "unidade": "",
    "ibge": "3550308",
    "gia": "1004"
  },
  {
    "cep": "04849-567",
    "logradouro": "Rua Bela Vista",
    "complemento": "",
    "bairro": "Cantinho do Céu",
    "localidade": "São Paulo",
    "uf": "SP",
    "unidade": "",
    "ibge": "3550308",
    "gia": "1004"
  },
  {
    "cep": "02982-145",
    "logradouro": "Rua Bela Vista",
    "complemento": "",
    "bairro": "Jardim Maggi",
    "localidade": "São Paulo",
    "uf": "SP",
    "unidade": "",
    "ibge": "3550308",
    "gia": "1004"
  },
  {
    "cep": "04709-901",
    "logradouro": "Rua Bela Vista",
    "complemento": "739",
    "bairro": "Santo Amaro",
    "localidade": "São Paulo",
    "uf": "SP",
    "unidade": "",
    "ibge": "3550308",
    "gia": "1004"
  },
  {
    "cep": "08346-450",
    "logradouro": "Rua Bela Vista",
    "complemento": "",
    "bairro": "Jardim Nova Conquista",
    "localidade": "São Paulo",
    "uf": "SP",
    "unidade": "",
    "ibge": "3550308",
    "gia": "1004"
  },
  {
    "cep": "02366-140",
    "logradouro": "Rua Bela Vista",
    "complemento": "",
    "bairro": "Jardim Francisco Mendes",
    "localidade": "São Paulo",
    "uf": "SP",
    "unidade": "",
    "ibge": "3550308",
    "gia": "1004"
  },
  {
    "cep": "04421-236",
    "logradouro": "Rua Bela Vista",
    "complemento": "",
    "bairro": "Cidade Júlia",
    "localidade": "São Paulo",
    "uf": "SP",
    "unidade": "",
    "ibge": "3550308",
    "gia": "1004"
  },
  {
    "cep": "08143-310",
    "logradouro": "Rua Bela Vista",
    "complemento": "",
    "bairro": "Jardim Miriam",
    "localidade": "São Paulo",
    "uf": "SP",
    "unidade": "",
    "ibge": "3550308",
    "gia": "1004"
  },
  {
    "cep": "04709-000",
    "logradouro": "Rua Bela Vista",
    "complemento": "até 377/378",
    "bairro": "Santo Amaro",
    "localidade": "São Paulo",
    "uf": "SP",
    "unidade": "",
    "ibge": "3550308",
    "gia": "1004"
  },
  {
    "cep": "05016-100",
    "logradouro": "Vila Bela Vista",
    "complemento": "",
    "bairro": "Perdizes",
    "localidade": "São Paulo",
    "uf": "SP",
    "unidade": "",
    "ibge": "3550308",
    "gia": "1004"
  },
  {
    "cep": "04855-015",
    "logradouro": "Vila Bela Vista",
    "complemento": "",
    "bairro": "Parque São Miguel",
    "localidade": "São Paulo",
    "uf": "SP",
    "unidade": "",
    "ibge": "3550308",
    "gia": "1004"
  },
  {
    "cep": "04891-365",
    "logradouro": "Estrada Bela Vista",
    "complemento": "",
    "bairro": "Engenheiro Marsilac",
    "localidade": "São Paulo",
    "uf": "SP",
    "unidade": "",
    "ibge": "3550308",
    "gia": "1004"
  },
  {
    "cep": "05132-185",
    "logradouro": "Travessa Bela Vista",
    "complemento": "",
    "bairro": "Vila Mangalot",
    "localidade": "São Paulo",
    "uf": "SP",
    "unidade": "",
    "ibge": "3550308",
    "gia": "1004"
  },
  {
    "cep": "03905-010",
    "logradouro": "Rua Bela Vista do Sul",
    "complemento": "",
    "bairro": "Jardim Nice",
    "localidade": "São Paulo",
    "uf": "SP",
    "unidade": "",
    "ibge": "3550308",
    "gia": "1004"
  },
  {
    "cep": "02271-120",
    "logradouro": "Rua Alto da Bela Vista",
    "complemento": "",
    "bairro": "Vila Santa Terezinha (Zona Norte)",
    "localidade": "São Paulo",
    "uf": "SP",
    "unidade": "",
    "ibge": "3550308",
    "gia": "1004"
  },
  {
    "cep": "08081-220",
    "logradouro": "Rua Bela Vista de Minas",
    "complemento": "",
    "bairro": "Vila Helena",
    "localidade": "São Paulo",
    "uf": "SP",
    "unidade": "",
    "ibge": "3550308",
    "gia": "1004"
  },
  {
    "cep": "05180-210",
    "logradouro": "Rua Bela Vista do Ivaí",
    "complemento": "",
    "bairro": "Jaraguá",
    "localidade": "São Paulo",
    "uf": "SP",
    "unidade": "",
    "ibge": "3550308",
    "gia": "1004"
  },
  {
    "cep": "03909-090",
    "logradouro": "Rua Bela Vista de Goiás",
    "complemento": "",
    "bairro": "Jardim das Rosas (Zona Leste I)",
    "localidade": "São Paulo",
    "uf": "SP",
    "unidade": "",
    "ibge": "3550308",
    "gia": "1004"
  },
  {
    "cep": "02726-040",
    "logradouro": "Rua Bela Vista do Paraíso",
    "complemento": "",
    "bairro": "Vila Palmeiras",
    "localidade": "São Paulo",
    "uf": "SP",
    "unidade": "",
    "ibge": "3550308",
    "gia": "1004"
  },
  {
    "cep": "04612-002",
    "logradouro": "Rua Baronesa de Bela Vista",
    "complemento": "de 401/402 ao fim",
    "bairro": "Vila Congonhas",
    "localidade": "São Paulo",
    "uf": "SP",
    "unidade": "",
    "ibge": "3550308",
    "gia": "1004"
  },
  {
    "cep": "04612-000",
    "logradouro": "Rua Baronesa de Bela Vista",
    "complemento": "até 219/220",
    "bairro": "Vila Congonhas",
    "localidade": "São Paulo",
    "uf": "SP",
    "unidade": "",
    "ibge": "3550308",
    "gia": "1004"
  },
  {
    "cep": "04612-902",
    "logradouro": "Rua Baronesa de Bela Vista",
    "complemento": "577",
    "bairro": "Vila Congonhas",
    "localidade": "São Paulo",
    "uf": "SP",
    "unidade": "",
    "ibge": "3550308",
    "gia": "1004"
  },
  {
    "cep": "04612-001",
    "logradouro": "Rua Baronesa de Bela Vista",
    "complemento": "de 221/222 a 399/400",
    "bairro": "Vila Congonhas",
    "localidade": "São Paulo",
    "uf": "SP",
    "unidade": "",
    "ibge": "3550308",
    "gia": "1004"
  },
  {
    "cep": "04612-903",
    "logradouro": "Rua Baronesa de Bela Vista",
    "complemento": "515",
    "bairro": "Vila Congonhas",
    "localidade": "São Paulo",
    "uf": "SP",
    "unidade": "",
    "ibge": "3550308",
    "gia": "1004"
  }
]</v>
      </c>
      <c r="H40" t="str">
        <f t="shared" si="1"/>
        <v>05176-100</v>
      </c>
      <c r="I40" t="str">
        <f t="shared" si="2"/>
        <v>{
  "cep": "05176-100",
  "logradouro": "Rua Bela Vista",
  "complemento": "",
  "bairro": "Vila Clarice",
  "localidade": "São Paulo",
  "uf": "SP",
  "unidade": "",
  "ibge": "3550308",
  "gia": "1004"
}</v>
      </c>
      <c r="J40" t="str">
        <f t="shared" si="3"/>
        <v>Rua Bela Vista</v>
      </c>
      <c r="K40" t="str">
        <f t="shared" ca="1" si="4"/>
        <v>insert into fornecedor values (fornecedor_seq.nextval, 'Reservação Cultural', '(11) 6042-1589');</v>
      </c>
      <c r="L40" t="s">
        <v>77</v>
      </c>
    </row>
    <row r="41" spans="2:12" x14ac:dyDescent="0.25">
      <c r="B41" t="s">
        <v>65</v>
      </c>
      <c r="C41" t="s">
        <v>11</v>
      </c>
      <c r="D41" t="s">
        <v>73</v>
      </c>
      <c r="E41" t="s">
        <v>74</v>
      </c>
      <c r="F41">
        <v>11</v>
      </c>
      <c r="G41" t="str">
        <f t="shared" si="0"/>
        <v>[
  {
    "cep": "03076-005",
    "logradouro": "Ponte Tatuapé",
    "complemento": "",
    "bairro": "Tatuapé",
    "localidade": "São Paulo",
    "uf": "SP",
    "unidade": "",
    "ibge": "3550308",
    "gia": "1004"
  },
  {
    "cep": "03089-030",
    "logradouro": "Rua do Tatuapé",
    "complemento": "",
    "bairro": "Maranhão",
    "localidade": "São Paulo",
    "uf": "SP",
    "unidade": "",
    "ibge": "3550308",
    "gia": "1004"
  },
  {
    "cep": "03319-060",
    "logradouro": "Rua da Amizade do Tatuapé",
    "complemento": "",
    "bairro": "Vila Gomes Cardim",
    "localidade": "São Paulo",
    "uf": "SP",
    "unidade": "",
    "ibge": "3550308",
    "gia": "1004"
  }
]</v>
      </c>
      <c r="H41" t="str">
        <f t="shared" si="1"/>
        <v>03076-005</v>
      </c>
      <c r="I41" t="str">
        <f t="shared" si="2"/>
        <v>{
  "cep": "03076-005",
  "logradouro": "Ponte Tatuapé",
  "complemento": "",
  "bairro": "Tatuapé",
  "localidade": "São Paulo",
  "uf": "SP",
  "unidade": "",
  "ibge": "3550308",
  "gia": "1004"
}</v>
      </c>
      <c r="J41" t="str">
        <f t="shared" si="3"/>
        <v>Ponte Tatuapé</v>
      </c>
      <c r="K41" t="str">
        <f t="shared" ca="1" si="4"/>
        <v>insert into fornecedor values (fornecedor_seq.nextval, 'UCD Analia Franco', '(11) 3863-1427');</v>
      </c>
      <c r="L41" t="s">
        <v>77</v>
      </c>
    </row>
    <row r="42" spans="2:12" x14ac:dyDescent="0.25">
      <c r="B42" t="s">
        <v>66</v>
      </c>
      <c r="C42" t="s">
        <v>17</v>
      </c>
      <c r="D42" t="s">
        <v>73</v>
      </c>
      <c r="E42" t="s">
        <v>74</v>
      </c>
      <c r="F42">
        <v>11</v>
      </c>
      <c r="G42" t="str">
        <f t="shared" si="0"/>
        <v>[
  {
    "cep": "05604-030",
    "logradouro": "Parque Morumbi",
    "complemento": "",
    "bairro": "Jardim Guedala",
    "localidade": "São Paulo",
    "uf": "SP",
    "unidade": "",
    "ibge": "3550308",
    "gia": "1004"
  },
  {
    "cep": "05650-002",
    "logradouro": "Avenida Morumbi",
    "complemento": "de 6059/6060 a 7199/7200",
    "bairro": "Morumbi",
    "localidade": "São Paulo",
    "uf": "SP",
    "unidade": "",
    "ibge": "3550308",
    "gia": "1004"
  },
  {
    "cep": "04703-004",
    "logradouro": "Avenida Morumbi",
    "complemento": "de 8003 ao fim - lado ímpar",
    "bairro": "Santo Amaro",
    "localidade": "São Paulo",
    "uf": "SP",
    "unidade": "",
    "ibge": "3550308",
    "gia": "1004"
  },
  {
    "cep": "05606-200",
    "logradouro": "Avenida Morumbi",
    "complemento": "de 2006 a 3008 - lado par",
    "bairro": "Morumbi",
    "localidade": "São Paulo",
    "uf": "SP",
    "unidade": "",
    "ibge": "3550308",
    "gia": "1004"
  },
  {
    "cep": "05607-100",
    "logradouro": "Avenida Morumbi",
    "complemento": "de 1003 a 2005 - lado ímpar",
    "bairro": "Morumbi",
    "localidade": "São Paulo",
    "uf": "SP",
    "unidade": "",
    "ibge": "3550308",
    "gia": "1004"
  },
  {
    "cep": "05650-000",
    "logradouro": "Avenida Morumbi",
    "complemento": "de 4051/4052 a 5053/5054",
    "bairro": "Morumbi",
    "localidade": "São Paulo",
    "uf": "SP",
    "unidade": "",
    "ibge": "3550308",
    "gia": "1004"
  },
  {
    "cep": "04703-002",
    "logradouro": "Avenida Morumbi",
    "complemento": "de 8034 ao fim - lado par",
    "bairro": "Santo Amaro",
    "localidade": "São Paulo",
    "uf": "SP",
    "unidade": "",
    "ibge": "3550308",
    "gia": "1004"
  },
  {
    "cep": "05606-010",
    "logradouro": "Avenida Morumbi",
    "complemento": "até 1000 - lado par",
    "bairro": "Morumbi",
    "localidade": "São Paulo",
    "uf": "SP",
    "unidade": "",
    "ibge": "3550308",
    "gia": "1004"
  },
  {
    "cep": "05650-905",
    "logradouro": "Avenida Morumbi",
    "complemento": "4500",
    "bairro": "Morumbi",
    "localidade": "São Paulo",
    "uf": "SP",
    "unidade": "",
    "ibge": "3550308",
    "gia": "1004"
  },
  {
    "cep": "04703-900",
    "logradouro": "Avenida Morumbi",
    "complemento": "8264",
    "bairro": "Santo Amaro",
    "localidade": "São Paulo",
    "uf": "SP",
    "unidade": "",
    "ibge": "3550308",
    "gia": "1004"
  },
  {
    "cep": "05713-530",
    "logradouro": "Caminho Morumbi",
    "complemento": "",
    "bairro": "Jardim Ampliação",
    "localidade": "São Paulo",
    "uf": "SP",
    "unidade": "",
    "ibge": "3550308",
    "gia": "1004"
  },
  {
    "cep": "05606-300",
    "logradouro": "Avenida Morumbi",
    "complemento": "de 3010 a 4050 - lado par",
    "bairro": "Morumbi",
    "localidade": "São Paulo",
    "uf": "SP",
    "unidade": "",
    "ibge": "3550308",
    "gia": "1004"
  },
  {
    "cep": "05607-200",
    "logradouro": "Avenida Morumbi",
    "complemento": "de 2007 a 3009 - lado ímpar",
    "bairro": "Morumbi",
    "localidade": "São Paulo",
    "uf": "SP",
    "unidade": "",
    "ibge": "3550308",
    "gia": "1004"
  },
  {
    "cep": "04703-000",
    "logradouro": "Avenida Morumbi",
    "complemento": "de 7202 a 7816 - lado par",
    "bairro": "Santo Amaro",
    "localidade": "São Paulo",
    "uf": "SP",
    "unidade": "",
    "ibge": "3550308",
    "gia": "1004"
  },
  {
    "cep": "05650-001",
    "logradouro": "Avenida Morumbi",
    "complemento": "de 5055/5056 a 6057/6058",
    "bairro": "Morumbi",
    "localidade": "São Paulo",
    "uf": "SP",
    "unidade": "",
    "ibge": "3550308",
    "gia": "1004"
  },
  {
    "cep": "04703-003",
    "logradouro": "Avenida Morumbi",
    "complemento": "de 7201 a 8001 - lado ímpar",
    "bairro": "Santo Amaro",
    "localidade": "São Paulo",
    "uf": "SP",
    "unidade": "",
    "ibge": "3550308",
    "gia": "1004"
  },
  {
    "cep": "05606-100",
    "logradouro": "Avenida Morumbi",
    "complemento": "de 1002 a 2004 - lado par",
    "bairro": "Morumbi",
    "localidade": "São Paulo",
    "uf": "SP",
    "unidade": "",
    "ibge": "3550308",
    "gia": "1004"
  },
  {
    "cep": "04703-901",
    "logradouro": "Avenida Morumbi",
    "complemento": "8234",
    "bairro": "Santo Amaro",
    "localidade": "São Paulo",
    "uf": "SP",
    "unidade": "",
    "ibge": "3550308",
    "gia": "1004"
  },
  {
    "cep": "05607-000",
    "logradouro": "Avenida Morumbi",
    "complemento": "até 1001 - lado ímpar",
    "bairro": "Morumbi",
    "localidade": "São Paulo",
    "uf": "SP",
    "unidade": "",
    "ibge": "3550308",
    "gia": "1004"
  },
  {
    "cep": "05607-300",
    "logradouro": "Avenida Morumbi",
    "complemento": "de 3011 a 4049 - lado ímpar",
    "bairro": "Morumbi",
    "localidade": "São Paulo",
    "uf": "SP",
    "unidade": "",
    "ibge": "3550308",
    "gia": "1004"
  },
  {
    "cep": "04703-001",
    "logradouro": "Avenida Morumbi",
    "complemento": "de 7818 a 8032 - lado par",
    "bairro": "Santo Amaro",
    "localidade": "São Paulo",
    "uf": "SP",
    "unidade": "",
    "ibge": "3550308",
    "gia": "1004"
  },
  {
    "cep": "04703-010",
    "logradouro": "Ponte do Morumbi",
    "complemento": "",
    "bairro": "Jardim das Acácias",
    "localidade": "São Paulo",
    "uf": "SP",
    "unidade": "",
    "ibge": "3550308",
    "gia": "1004"
  },
  {
    "cep": "05713-540",
    "logradouro": "Passagem Morumbi",
    "complemento": "",
    "bairro": "Jardim Ampliação",
    "localidade": "São Paulo",
    "uf": "SP",
    "unidade": "",
    "ibge": "3550308",
    "gia": "1004"
  },
  {
    "cep": "08473-802",
    "logradouro": "Rua Praia Morumbira",
    "complemento": "",
    "bairro": "Jardim Pérola II",
    "localidade": "São Paulo",
    "uf": "SP",
    "unidade": "",
    "ibge": "3550308",
    "gia": "1004"
  },
  {
    "cep": "05683-070",
    "logradouro": "Praça Rotary-Morumbi",
    "complemento": "",
    "bairro": "Paineiras do Morumbi",
    "localidade": "São Paulo",
    "uf": "SP",
    "unidade": "",
    "ibge": "3550308",
    "gia": "1004"
  },
  {
    "cep": "05650-010",
    "logradouro": "Praça Lions Clube-Morumbi",
    "complemento": "",
    "bairro": "Morumbi",
    "localidade": "São Paulo",
    "uf": "SP",
    "unidade": "",
    "ibge": "3550308",
    "gia": "1004"
  }
]</v>
      </c>
      <c r="H42" t="str">
        <f t="shared" si="1"/>
        <v>05604-030</v>
      </c>
      <c r="I42" t="str">
        <f t="shared" si="2"/>
        <v>{
  "cep": "05604-030",
  "logradouro": "Parque Morumbi",
  "complemento": "",
  "bairro": "Jardim Guedala",
  "localidade": "São Paulo",
  "uf": "SP",
  "unidade": "",
  "ibge": "3550308",
  "gia": "1004"
}</v>
      </c>
      <c r="J42" t="str">
        <f t="shared" si="3"/>
        <v>Parque Morumbi</v>
      </c>
      <c r="K42" t="str">
        <f t="shared" ca="1" si="4"/>
        <v>insert into fornecedor values (fornecedor_seq.nextval, 'UCD Jardim Sul', '(11) 5696-1126');</v>
      </c>
      <c r="L42" t="s">
        <v>77</v>
      </c>
    </row>
    <row r="43" spans="2:12" x14ac:dyDescent="0.25">
      <c r="B43" t="s">
        <v>67</v>
      </c>
      <c r="C43" t="s">
        <v>68</v>
      </c>
      <c r="D43" t="s">
        <v>73</v>
      </c>
      <c r="E43" t="s">
        <v>74</v>
      </c>
      <c r="F43">
        <v>11</v>
      </c>
      <c r="G43" t="str">
        <f t="shared" si="0"/>
        <v>[
  {
    "cep": "02443-040",
    "logradouro": "Avenida Lauzane Paulista",
    "complemento": "",
    "bairro": "Lauzane Paulista",
    "localidade": "São Paulo",
    "uf": "SP",
    "unidade": "",
    "ibge": "3550308",
    "gia": "1004"
  }
]</v>
      </c>
      <c r="H43" t="str">
        <f t="shared" si="1"/>
        <v>02443-040</v>
      </c>
      <c r="I43" t="str">
        <f t="shared" si="2"/>
        <v>{
  "cep": "02443-040",
  "logradouro": "Avenida Lauzane Paulista",
  "complemento": "",
  "bairro": "Lauzane Paulista",
  "localidade": "São Paulo",
  "uf": "SP",
  "unidade": "",
  "ibge": "3550308",
  "gia": "1004"
}</v>
      </c>
      <c r="J43" t="str">
        <f t="shared" si="3"/>
        <v>Avenida Lauzane Paulista</v>
      </c>
      <c r="K43" t="str">
        <f t="shared" ca="1" si="4"/>
        <v>insert into fornecedor values (fornecedor_seq.nextval, 'UCD Santana', '(11) 8193-1142');</v>
      </c>
      <c r="L43" t="s">
        <v>77</v>
      </c>
    </row>
    <row r="44" spans="2:12" x14ac:dyDescent="0.25">
      <c r="B44" t="s">
        <v>83</v>
      </c>
      <c r="C44" t="s">
        <v>84</v>
      </c>
      <c r="D44" t="s">
        <v>73</v>
      </c>
      <c r="E44" t="s">
        <v>87</v>
      </c>
      <c r="F44">
        <v>11</v>
      </c>
      <c r="G44" t="str">
        <f t="shared" ref="G44:G47" si="5">_xlfn.WEBSERVICE("https://viacep.com.br/ws/"&amp;D44&amp;"/"&amp;E44&amp;"/"&amp;C44&amp;"/json/")</f>
        <v>[]</v>
      </c>
      <c r="H44" t="e">
        <f t="shared" si="1"/>
        <v>#VALUE!</v>
      </c>
      <c r="I44" t="e">
        <f t="shared" si="2"/>
        <v>#VALUE!</v>
      </c>
      <c r="J44" t="e">
        <f t="shared" ref="J44:J47" si="6">MID(G44,FIND("logradouro",G44)+14,FIND(",",G44,FIND("logradouro",G44)+14)-FIND("logradouro",G44)-15)</f>
        <v>#VALUE!</v>
      </c>
      <c r="K44" t="str">
        <f t="shared" ca="1" si="4"/>
        <v>insert into fornecedor values (fornecedor_seq.nextval, 'Cinemark Extra Anchieta', '(11) 3466-6733');</v>
      </c>
      <c r="L44" t="s">
        <v>77</v>
      </c>
    </row>
    <row r="45" spans="2:12" x14ac:dyDescent="0.25">
      <c r="B45" t="s">
        <v>85</v>
      </c>
      <c r="C45" t="s">
        <v>93</v>
      </c>
      <c r="D45" t="s">
        <v>73</v>
      </c>
      <c r="E45" t="s">
        <v>87</v>
      </c>
      <c r="F45">
        <v>11</v>
      </c>
      <c r="G45" t="str">
        <f t="shared" si="5"/>
        <v>[
  {
    "cep": "09726-400",
    "logradouro": "Praça Marlene",
    "complemento": "",
    "bairro": "Jardim do Mar",
    "localidade": "São Bernardo do Campo",
    "uf": "SP",
    "unidade": "",
    "ibge": "3548708",
    "gia": "6350"
  }
]</v>
      </c>
      <c r="H45" t="str">
        <f t="shared" si="1"/>
        <v>09726-400</v>
      </c>
      <c r="I45" t="str">
        <f t="shared" si="2"/>
        <v>{
  "cep": "09726-400",
  "logradouro": "Praça Marlene",
  "complemento": "",
  "bairro": "Jardim do Mar",
  "localidade": "São Bernardo do Campo",
  "uf": "SP",
  "unidade": "",
  "ibge": "3548708",
  "gia": "6350"
}</v>
      </c>
      <c r="J45" t="str">
        <f t="shared" si="6"/>
        <v>Praça Marlene</v>
      </c>
      <c r="K45" t="str">
        <f t="shared" ca="1" si="4"/>
        <v>insert into fornecedor values (fornecedor_seq.nextval, 'Cinemark Golden Square', '(11) 7225-7331');</v>
      </c>
      <c r="L45" t="s">
        <v>77</v>
      </c>
    </row>
    <row r="46" spans="2:12" x14ac:dyDescent="0.25">
      <c r="B46" t="s">
        <v>86</v>
      </c>
      <c r="C46" t="s">
        <v>92</v>
      </c>
      <c r="D46" t="s">
        <v>73</v>
      </c>
      <c r="E46" t="s">
        <v>87</v>
      </c>
      <c r="F46">
        <v>11</v>
      </c>
      <c r="G46" t="str">
        <f t="shared" si="5"/>
        <v>[
  {
    "cep": "09857-140",
    "logradouro": "Rua São Bernardo do Campo",
    "complemento": "",
    "bairro": "Alvarenga",
    "localidade": "São Bernardo do Campo",
    "uf": "SP",
    "unidade": "",
    "ibge": "3548708",
    "gia": "6350"
  }
]</v>
      </c>
      <c r="H46" t="str">
        <f t="shared" si="1"/>
        <v>09857-140</v>
      </c>
      <c r="I46" t="str">
        <f t="shared" si="2"/>
        <v>{
  "cep": "09857-140",
  "logradouro": "Rua São Bernardo do Campo",
  "complemento": "",
  "bairro": "Alvarenga",
  "localidade": "São Bernardo do Campo",
  "uf": "SP",
  "unidade": "",
  "ibge": "3548708",
  "gia": "6350"
}</v>
      </c>
      <c r="J46" t="str">
        <f t="shared" si="6"/>
        <v>Rua São Bernardo do Campo</v>
      </c>
      <c r="K46" t="str">
        <f t="shared" ca="1" si="4"/>
        <v>insert into fornecedor values (fornecedor_seq.nextval, 'Cinépolis São Bernardo do Campo', '(11) 4345-0311');</v>
      </c>
      <c r="L46" t="s">
        <v>77</v>
      </c>
    </row>
    <row r="47" spans="2:12" x14ac:dyDescent="0.25">
      <c r="B47" t="s">
        <v>88</v>
      </c>
      <c r="C47" t="s">
        <v>94</v>
      </c>
      <c r="D47" t="s">
        <v>73</v>
      </c>
      <c r="E47" t="s">
        <v>91</v>
      </c>
      <c r="F47">
        <v>11</v>
      </c>
      <c r="G47" t="str">
        <f t="shared" ref="G47:G50" si="7">_xlfn.WEBSERVICE("https://viacep.com.br/ws/"&amp;D47&amp;"/"&amp;E47&amp;"/"&amp;C47&amp;"/json/")</f>
        <v>[
  {
    "cep": "09111-130",
    "logradouro": "Rua Oscar Thon",
    "complemento": "",
    "bairro": "Vila Homero Thon",
    "localidade": "Santo André",
    "uf": "SP",
    "unidade": "",
    "ibge": "3547809",
    "gia": "6269"
  },
  {
    "cep": "09111-010",
    "logradouro": "Rua Luísa Thon",
    "complemento": "",
    "bairro": "Vila Homero Thon",
    "localidade": "Santo André",
    "uf": "SP",
    "unidade": "",
    "ibge": "3547809",
    "gia": "6269"
  }
]</v>
      </c>
      <c r="H47" t="str">
        <f t="shared" si="1"/>
        <v>09111-130</v>
      </c>
      <c r="I47" t="str">
        <f t="shared" si="2"/>
        <v>{
  "cep": "09111-130",
  "logradouro": "Rua Oscar Thon",
  "complemento": "",
  "bairro": "Vila Homero Thon",
  "localidade": "Santo André",
  "uf": "SP",
  "unidade": "",
  "ibge": "3547809",
  "gia": "6269"
}</v>
      </c>
      <c r="J47" t="str">
        <f t="shared" ref="J47:J50" si="8">MID(G47,FIND("logradouro",G47)+14,FIND(",",G47,FIND("logradouro",G47)+14)-FIND("logradouro",G47)-15)</f>
        <v>Rua Oscar Thon</v>
      </c>
      <c r="K47" t="str">
        <f t="shared" ca="1" si="4"/>
        <v>insert into fornecedor values (fornecedor_seq.nextval, 'Cinemark Atrium', '(11) 3457-1829');</v>
      </c>
      <c r="L47" t="s">
        <v>77</v>
      </c>
    </row>
    <row r="48" spans="2:12" x14ac:dyDescent="0.25">
      <c r="B48" t="s">
        <v>89</v>
      </c>
      <c r="C48" t="s">
        <v>90</v>
      </c>
      <c r="D48" t="s">
        <v>73</v>
      </c>
      <c r="E48" t="s">
        <v>91</v>
      </c>
      <c r="F48">
        <v>11</v>
      </c>
      <c r="G48" t="str">
        <f t="shared" si="7"/>
        <v>[
  {
    "cep": "09070-200",
    "logradouro": "Alameda Campestre",
    "complemento": "",
    "bairro": "Campestre",
    "localidade": "Santo André",
    "uf": "SP",
    "unidade": "",
    "ibge": "3547809",
    "gia": "6269"
  }
]</v>
      </c>
      <c r="H48" t="str">
        <f t="shared" si="1"/>
        <v>09070-200</v>
      </c>
      <c r="I48" t="str">
        <f t="shared" si="2"/>
        <v>{
  "cep": "09070-200",
  "logradouro": "Alameda Campestre",
  "complemento": "",
  "bairro": "Campestre",
  "localidade": "Santo André",
  "uf": "SP",
  "unidade": "",
  "ibge": "3547809",
  "gia": "6269"
}</v>
      </c>
      <c r="J48" t="str">
        <f t="shared" si="8"/>
        <v>Alameda Campestre</v>
      </c>
      <c r="K48" t="str">
        <f t="shared" ca="1" si="4"/>
        <v>insert into fornecedor values (fornecedor_seq.nextval, 'Cinemark Grand Plaza Shopping', '(11) 3098-1861');</v>
      </c>
      <c r="L48" t="s">
        <v>77</v>
      </c>
    </row>
    <row r="49" spans="2:12" x14ac:dyDescent="0.25">
      <c r="B49" t="s">
        <v>95</v>
      </c>
      <c r="C49" t="s">
        <v>96</v>
      </c>
      <c r="D49" t="s">
        <v>97</v>
      </c>
      <c r="E49" t="s">
        <v>98</v>
      </c>
      <c r="G49" t="str">
        <f t="shared" si="7"/>
        <v>[
  {
    "cep": "69911-352",
    "logradouro": "Estrada da Floresta",
    "complemento": "até 501 - lado ímpar",
    "bairro": "Conjunto Bela Vista",
    "localidade": "Rio Branco",
    "uf": "AC",
    "unidade": "",
    "ibge": "1200401",
    "gia": ""
  },
  {
    "cep": "69912-900",
    "logradouro": "Estrada da Floresta",
    "complemento": "2320",
    "bairro": "Floresta Sul",
    "localidade": "Rio Branco",
    "uf": "AC",
    "unidade": "",
    "ibge": "1200401",
    "gia": ""
  },
  {
    "cep": "69911-383",
    "logradouro": "Estrada da Floresta",
    "complemento": "de 503 a 713 - lado ímpar",
    "bairro": "Novo Horizonte",
    "localidade": "Rio Branco",
    "uf": "AC",
    "unidade": "",
    "ibge": "1200401",
    "gia": ""
  },
  {
    "cep": "69912-443",
    "logradouro": "Estrada da Floresta",
    "complemento": "de 1901/1902 ao fim",
    "bairro": "Floresta Sul",
    "localidade": "Rio Branco",
    "uf": "AC",
    "unidade": "",
    "ibge": "1200401",
    "gia": ""
  },
  {
    "cep": "69911-422",
    "logradouro": "Estrada da Floresta",
    "complemento": "de 715/716 a 1207/1208",
    "bairro": "João Eduardo I",
    "localidade": "Rio Branco",
    "uf": "AC",
    "unidade": "",
    "ibge": "1200401",
    "gia": ""
  },
  {
    "cep": "69912-452",
    "logradouro": "Estrada da Floresta",
    "complemento": "de 1209/1210 a 1899/1900",
    "bairro": "Floresta Sul",
    "localidade": "Rio Branco",
    "uf": "AC",
    "unidade": "",
    "ibge": "1200401",
    "gia": ""
  },
  {
    "cep": "69915-254",
    "logradouro": "Estrada da Floresta",
    "complemento": "até 714 - lado par",
    "bairro": "Nova Esperança",
    "localidade": "Rio Branco",
    "uf": "AC",
    "unidade": "",
    "ibge": "1200401",
    "gia": ""
  }
]</v>
      </c>
      <c r="H49" t="str">
        <f t="shared" si="1"/>
        <v>69911-352</v>
      </c>
      <c r="I49" t="str">
        <f t="shared" si="2"/>
        <v>{
  "cep": "69911-352",
  "logradouro": "Estrada da Floresta",
  "complemento": "até 501 - lado ímpar",
  "bairro": "Conjunto Bela Vista",
  "localidade": "Rio Branco",
  "uf": "AC",
  "unidade": "",
  "ibge": "1200401",
  "gia": ""
}</v>
      </c>
      <c r="J49" t="str">
        <f t="shared" si="8"/>
        <v>Estrada da Floresta</v>
      </c>
      <c r="K49" t="str">
        <f t="shared" ca="1" si="4"/>
        <v>insert into fornecedor values (fornecedor_seq.nextval, 'Cine Araújo Rio Branco', '() 6401-7827');</v>
      </c>
      <c r="L49" t="s">
        <v>77</v>
      </c>
    </row>
    <row r="50" spans="2:12" x14ac:dyDescent="0.25">
      <c r="B50" t="s">
        <v>99</v>
      </c>
      <c r="C50" t="s">
        <v>105</v>
      </c>
      <c r="D50" t="s">
        <v>103</v>
      </c>
      <c r="E50" t="s">
        <v>104</v>
      </c>
      <c r="G50" t="str">
        <f t="shared" ref="G50:G52" si="9">_xlfn.WEBSERVICE("https://viacep.com.br/ws/"&amp;D50&amp;"/"&amp;E50&amp;"/"&amp;C50&amp;"/json/")</f>
        <v>[
  {
    "cep": "57039-040",
    "logradouro": "Rua Martins",
    "complemento": "",
    "bairro": "Garça Torta",
    "localidade": "Maceió",
    "uf": "AL",
    "unidade": "",
    "ibge": "2704302",
    "gia": ""
  },
  {
    "cep": "57052-290",
    "logradouro": "Rua Martins Murta",
    "complemento": "",
    "bairro": "Pitanguinha",
    "localidade": "Maceió",
    "uf": "AL",
    "unidade": "",
    "ibge": "2704302",
    "gia": ""
  },
  {
    "cep": "57071-228",
    "logradouro": "Vila João Martins",
    "complemento": "",
    "bairro": "Clima Bom",
    "localidade": "Maceió",
    "uf": "AL",
    "unidade": "",
    "ibge": "2704302",
    "gia": ""
  },
  {
    "cep": "57035-685",
    "logradouro": "Rua Ângelo Martins",
    "complemento": "",
    "bairro": "Jatiúca",
    "localidade": "Maceió",
    "uf": "AL",
    "unidade": "",
    "ibge": "2704302",
    "gia": ""
  },
  {
    "cep": "57030-592",
    "logradouro": "Rua Ângelo Martins",
    "complemento": "",
    "bairro": "Ponta da Terra",
    "localidade": "Maceió",
    "uf": "AL",
    "unidade": "",
    "ibge": "2704302",
    "gia": ""
  },
  {
    "cep": "57025-760",
    "logradouro": "Rua Lauro Leite Martins",
    "complemento": "",
    "bairro": "Poço",
    "localidade": "Maceió",
    "uf": "AL",
    "unidade": "",
    "ibge": "2704302",
    "gia": ""
  },
  {
    "cep": "57035-676",
    "logradouro": "Travessa Ângelo Martins",
    "complemento": "",
    "bairro": "Jatiúca",
    "localidade": "Maceió",
    "uf": "AL",
    "unidade": "",
    "ibge": "2704302",
    "gia": ""
  },
  {
    "cep": "57057-050",
    "logradouro": "Rua Doutor Bruno Martins",
    "complemento": "",
    "bairro": "Pinheiro",
    "localidade": "Maceió",
    "uf": "AL",
    "unidade": "",
    "ibge": "2704302",
    "gia": ""
  },
  {
    "cep": "57036-050",
    "logradouro": "Rua Artagnan Martins Reis",
    "complemento": "",
    "bairro": "Jatiúca",
    "localidade": "Maceió",
    "uf": "AL",
    "unidade": "",
    "ibge": "2704302",
    "gia": ""
  },
  {
    "cep": "57042-390",
    "logradouro": "Rua Maria Ramires Martins",
    "complemento": "",
    "bairro": "Feitosa",
    "localidade": "Maceió",
    "uf": "AL",
    "unidade": "",
    "ibge": "2704302",
    "gia": ""
  },
  {
    "cep": "57080-520",
    "logradouro": "Rua Hermes Martins de Melo",
    "complemento": "",
    "bairro": "Jardim Petrópolis",
    "localidade": "Maceió",
    "uf": "AL",
    "unidade": "",
    "ibge": "2704302",
    "gia": ""
  },
  {
    "cep": "57046-161",
    "logradouro": "Rua Araci Martins da Silva",
    "complemento": "",
    "bairro": "Serraria",
    "localidade": "Maceió",
    "uf": "AL",
    "unidade": "",
    "ibge": "2704302",
    "gia": ""
  },
  {
    "cep": "57085-210",
    "logradouro": "Rua Ana Lúcia Martins Costa",
    "complemento": "",
    "bairro": "Benedito Bentes",
    "localidade": "Maceió",
    "uf": "AL",
    "unidade": "",
    "ibge": "2704302",
    "gia": ""
  },
  {
    "cep": "57017-600",
    "logradouro": "Rua Doutor José Martins Neto",
    "complemento": "",
    "bairro": "Bebedouro",
    "localidade": "Maceió",
    "uf": "AL",
    "unidade": "",
    "ibge": "2704302",
    "gia": ""
  },
  {
    "cep": "57073-230",
    "logradouro": "Rua José Martins de Oliveira",
    "complemento": "",
    "bairro": "Cidade Universitária",
    "localidade": "Maceió",
    "uf": "AL",
    "unidade": "",
    "ibge": "2704302",
    "gia": ""
  },
  {
    "cep": "57080-510",
    "logradouro": "Rua José de Carvalho Martins",
    "complemento": "",
    "bairro": "Jardim Petrópolis",
    "localidade": "Maceió",
    "uf": "AL",
    "unidade": "",
    "ibge": "2704302",
    "gia": ""
  },
  {
    "cep": "57073-460",
    "logradouro": "Conjunto Tabuleiro dos Martins I",
    "complemento": "",
    "bairro": "Cidade Universitária",
    "localidade": "Maceió",
    "uf": "AL",
    "unidade": "",
    "ibge": "2704302",
    "gia": ""
  },
  {
    "cep": "57085-212",
    "logradouro": "Travessa Ana Lúcia Martins Costa",
    "complemento": "",
    "bairro": "Benedito Bentes",
    "localidade": "Maceió",
    "uf": "AL",
    "unidade": "",
    "ibge": "2704302",
    "gia": ""
  },
  {
    "cep": "57042-600",
    "logradouro": "Rua Inspetor Rosalvo Martins de Carvalho",
    "complemento": "",
    "bairro": "Feitosa",
    "localidade": "Maceió",
    "uf": "AL",
    "unidade": "",
    "ibge": "2704302",
    "gia": ""
  }
]</v>
      </c>
      <c r="H50" t="str">
        <f t="shared" si="1"/>
        <v>57039-040</v>
      </c>
      <c r="I50" t="str">
        <f t="shared" si="2"/>
        <v>{
  "cep": "57039-040",
  "logradouro": "Rua Martins",
  "complemento": "",
  "bairro": "Garça Torta",
  "localidade": "Maceió",
  "uf": "AL",
  "unidade": "",
  "ibge": "2704302",
  "gia": ""
}</v>
      </c>
      <c r="J50" t="str">
        <f t="shared" ref="J50:J52" si="10">MID(G50,FIND("logradouro",G50)+14,FIND(",",G50,FIND("logradouro",G50)+14)-FIND("logradouro",G50)-15)</f>
        <v>Rua Martins</v>
      </c>
      <c r="K50" t="str">
        <f t="shared" ca="1" si="4"/>
        <v>insert into fornecedor values (fornecedor_seq.nextval, 'Centerplex - Maceió', '() 6664-2427');</v>
      </c>
      <c r="L50" t="s">
        <v>77</v>
      </c>
    </row>
    <row r="51" spans="2:12" x14ac:dyDescent="0.25">
      <c r="B51" t="s">
        <v>100</v>
      </c>
      <c r="C51" t="s">
        <v>106</v>
      </c>
      <c r="D51" t="s">
        <v>103</v>
      </c>
      <c r="E51" t="s">
        <v>104</v>
      </c>
      <c r="G51" t="str">
        <f t="shared" si="9"/>
        <v>[
  {
    "cep": "57038-120",
    "logradouro": "Rua Marechal Mascarenhas de Moraes",
    "complemento": "",
    "bairro": "Cruz das Almas",
    "localidade": "Maceió",
    "uf": "AL",
    "unidade": "",
    "ibge": "2704302",
    "gia": ""
  },
  {
    "cep": "57038-125",
    "logradouro": "Travessa Marechal Mascarenhas de Moraes",
    "complemento": "",
    "bairro": "Cruz das Almas",
    "localidade": "Maceió",
    "uf": "AL",
    "unidade": "",
    "ibge": "2704302",
    "gia": ""
  }
]</v>
      </c>
      <c r="H51" t="str">
        <f t="shared" si="1"/>
        <v>57038-120</v>
      </c>
      <c r="I51" t="str">
        <f t="shared" si="2"/>
        <v>{
  "cep": "57038-120",
  "logradouro": "Rua Marechal Mascarenhas de Moraes",
  "complemento": "",
  "bairro": "Cruz das Almas",
  "localidade": "Maceió",
  "uf": "AL",
  "unidade": "",
  "ibge": "2704302",
  "gia": ""
}</v>
      </c>
      <c r="J51" t="str">
        <f t="shared" si="10"/>
        <v>Rua Marechal Mascarenhas de Moraes</v>
      </c>
      <c r="K51" t="str">
        <f t="shared" ca="1" si="4"/>
        <v>insert into fornecedor values (fornecedor_seq.nextval, 'Cinesystem Maceió', '() 7146-1461');</v>
      </c>
      <c r="L51" t="s">
        <v>77</v>
      </c>
    </row>
    <row r="52" spans="2:12" x14ac:dyDescent="0.25">
      <c r="B52" t="s">
        <v>101</v>
      </c>
      <c r="C52" t="s">
        <v>102</v>
      </c>
      <c r="D52" t="s">
        <v>103</v>
      </c>
      <c r="E52" t="s">
        <v>104</v>
      </c>
      <c r="G52" t="str">
        <f t="shared" si="9"/>
        <v>[
  {
    "cep": "57037-280",
    "logradouro": "Parque Residencial Mangabeiras",
    "complemento": "",
    "bairro": "Mangabeiras",
    "localidade": "Maceió",
    "uf": "AL",
    "unidade": "",
    "ibge": "2704302",
    "gia": ""
  }
]</v>
      </c>
      <c r="H52" t="str">
        <f t="shared" si="1"/>
        <v>57037-280</v>
      </c>
      <c r="I52" t="str">
        <f t="shared" si="2"/>
        <v>{
  "cep": "57037-280",
  "logradouro": "Parque Residencial Mangabeiras",
  "complemento": "",
  "bairro": "Mangabeiras",
  "localidade": "Maceió",
  "uf": "AL",
  "unidade": "",
  "ibge": "2704302",
  "gia": ""
}</v>
      </c>
      <c r="J52" t="str">
        <f t="shared" si="10"/>
        <v>Parque Residencial Mangabeiras</v>
      </c>
      <c r="K52" t="str">
        <f t="shared" ca="1" si="4"/>
        <v>insert into fornecedor values (fornecedor_seq.nextval, 'Kinoplex Maceió', '() 8889-9959');</v>
      </c>
      <c r="L52" t="s">
        <v>77</v>
      </c>
    </row>
  </sheetData>
  <autoFilter ref="B2:E43">
    <sortState ref="B3:E43">
      <sortCondition ref="B2:B4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Fornecedor &amp; Endereço</vt:lpstr>
      <vt:lpstr>Salas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Wenzel</dc:creator>
  <cp:lastModifiedBy>Flavio Wenzel</cp:lastModifiedBy>
  <dcterms:created xsi:type="dcterms:W3CDTF">2016-10-09T20:07:38Z</dcterms:created>
  <dcterms:modified xsi:type="dcterms:W3CDTF">2016-10-09T21:13:57Z</dcterms:modified>
</cp:coreProperties>
</file>