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flavi\OneDrive\Desktop\ProjetosExcel\"/>
    </mc:Choice>
  </mc:AlternateContent>
  <xr:revisionPtr revIDLastSave="0" documentId="13_ncr:1_{0E3870EF-10D4-42A5-93AC-F14C4016263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XE-01" sheetId="7" r:id="rId1"/>
    <sheet name="EXE-02" sheetId="6" r:id="rId2"/>
    <sheet name="EXE-03" sheetId="10" r:id="rId3"/>
    <sheet name="EXE-04" sheetId="9" r:id="rId4"/>
    <sheet name="MAIS" sheetId="12" r:id="rId5"/>
  </sheets>
  <definedNames>
    <definedName name="_xlnm._FilterDatabase" localSheetId="0" hidden="1">'EXE-01'!$B$6:$H$34</definedName>
    <definedName name="_xlnm._FilterDatabase" localSheetId="1" hidden="1">'EXE-02'!$B$4:$D$24</definedName>
    <definedName name="_xlnm._FilterDatabase" localSheetId="2" hidden="1">'EXE-03'!$A$5:$F$19</definedName>
    <definedName name="_xlnm._FilterDatabase" localSheetId="3" hidden="1">'EXE-04'!$A$6:$E$19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9" l="1"/>
  <c r="E8" i="9"/>
  <c r="E9" i="9"/>
  <c r="E10" i="9"/>
  <c r="E11" i="9"/>
  <c r="E12" i="9"/>
  <c r="E13" i="9"/>
  <c r="E14" i="9"/>
  <c r="E15" i="9"/>
  <c r="E16" i="9"/>
  <c r="E17" i="9"/>
  <c r="E18" i="9"/>
  <c r="E19" i="9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6" i="10"/>
  <c r="D3" i="6"/>
  <c r="I7" i="7"/>
  <c r="H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</calcChain>
</file>

<file path=xl/sharedStrings.xml><?xml version="1.0" encoding="utf-8"?>
<sst xmlns="http://schemas.openxmlformats.org/spreadsheetml/2006/main" count="307" uniqueCount="183">
  <si>
    <t>CLIENTE</t>
  </si>
  <si>
    <t>QTD</t>
  </si>
  <si>
    <t>PRODUTO</t>
  </si>
  <si>
    <t>EMAIL</t>
  </si>
  <si>
    <t>CPF</t>
  </si>
  <si>
    <t>CADASTRO</t>
  </si>
  <si>
    <t>Júlia</t>
  </si>
  <si>
    <t>Leila</t>
  </si>
  <si>
    <t>Alma</t>
  </si>
  <si>
    <t>Monalisa</t>
  </si>
  <si>
    <t>Lilian</t>
  </si>
  <si>
    <t>Verônica</t>
  </si>
  <si>
    <t>Viviane</t>
  </si>
  <si>
    <t>Isaura</t>
  </si>
  <si>
    <t>Ludmila</t>
  </si>
  <si>
    <t>Marisa</t>
  </si>
  <si>
    <t>Isadora</t>
  </si>
  <si>
    <t>Gaia</t>
  </si>
  <si>
    <t>Sônia</t>
  </si>
  <si>
    <t>Gabriela</t>
  </si>
  <si>
    <t>Júlia8@mail.com</t>
  </si>
  <si>
    <t>Alma26@mail.com</t>
  </si>
  <si>
    <t>Verônica21@mail.com</t>
  </si>
  <si>
    <t>Isaura27@mail.com</t>
  </si>
  <si>
    <t>Ludmila22@mail.com</t>
  </si>
  <si>
    <t>Marisa16@mail.com</t>
  </si>
  <si>
    <t>Sônia21@mail.com</t>
  </si>
  <si>
    <t>114.144.abc-de</t>
  </si>
  <si>
    <t>401.920.abc-de</t>
  </si>
  <si>
    <t>819.668.abc-de</t>
  </si>
  <si>
    <t>170.468.abc-de</t>
  </si>
  <si>
    <t>181.437.abc-de</t>
  </si>
  <si>
    <t>926.228.abc-de</t>
  </si>
  <si>
    <t>627.121.abc-de</t>
  </si>
  <si>
    <t>369.311.abc-de</t>
  </si>
  <si>
    <t>804.368.abc-de</t>
  </si>
  <si>
    <t>331.391.abc-de</t>
  </si>
  <si>
    <t>140.390.abc-de</t>
  </si>
  <si>
    <t>235.658.abc-de</t>
  </si>
  <si>
    <t>130.731.abc-de</t>
  </si>
  <si>
    <t>620.031.abc-de</t>
  </si>
  <si>
    <t>STATUS</t>
  </si>
  <si>
    <t>Gabriela14-mail.com</t>
  </si>
  <si>
    <t>Leila19.mail.com</t>
  </si>
  <si>
    <t>Monalisa29#mail.com</t>
  </si>
  <si>
    <t>Lilian13//mail.com</t>
  </si>
  <si>
    <t>Viviane24*mail.com</t>
  </si>
  <si>
    <t>Isadora1()mail.com</t>
  </si>
  <si>
    <t>Gaia15(a)mail.com</t>
  </si>
  <si>
    <t>DATA_VENDA</t>
  </si>
  <si>
    <t>VENDEDOR</t>
  </si>
  <si>
    <t>PAULO</t>
  </si>
  <si>
    <t>ANA</t>
  </si>
  <si>
    <t>MIGUEL</t>
  </si>
  <si>
    <t>TOTAL_FATURADO</t>
  </si>
  <si>
    <t>TOTAL</t>
  </si>
  <si>
    <t>CONFERÊNCIA</t>
  </si>
  <si>
    <t>ESTOQUISTA</t>
  </si>
  <si>
    <t>PRATELEIRA</t>
  </si>
  <si>
    <t>SETOR</t>
  </si>
  <si>
    <t>CUSTO UNIT</t>
  </si>
  <si>
    <t>A1</t>
  </si>
  <si>
    <t>A2</t>
  </si>
  <si>
    <t>B1</t>
  </si>
  <si>
    <t>B2</t>
  </si>
  <si>
    <t>C1</t>
  </si>
  <si>
    <t>C2</t>
  </si>
  <si>
    <t>Alimentos</t>
  </si>
  <si>
    <t>Bebidas</t>
  </si>
  <si>
    <t>PRD-100</t>
  </si>
  <si>
    <t>PRD-21</t>
  </si>
  <si>
    <t>PRD-58</t>
  </si>
  <si>
    <t>PRD-97</t>
  </si>
  <si>
    <t>PRD-38</t>
  </si>
  <si>
    <t>PRD-32</t>
  </si>
  <si>
    <t>PRD-63</t>
  </si>
  <si>
    <t>PRD-81</t>
  </si>
  <si>
    <t>PRD-79</t>
  </si>
  <si>
    <t>PRD-53</t>
  </si>
  <si>
    <t>PRD-93</t>
  </si>
  <si>
    <t>PRD-77</t>
  </si>
  <si>
    <t>PRD-70</t>
  </si>
  <si>
    <t>PRD-55</t>
  </si>
  <si>
    <t>PRD-73</t>
  </si>
  <si>
    <t>PRD-45</t>
  </si>
  <si>
    <t>PRD-39</t>
  </si>
  <si>
    <t>PRD-14</t>
  </si>
  <si>
    <t>PRD-19</t>
  </si>
  <si>
    <t>PRD-50</t>
  </si>
  <si>
    <t>PRD-31</t>
  </si>
  <si>
    <t>PRD-72</t>
  </si>
  <si>
    <t>PRD-44</t>
  </si>
  <si>
    <t>PRD-37</t>
  </si>
  <si>
    <t>PRD-83</t>
  </si>
  <si>
    <t>PRD-99</t>
  </si>
  <si>
    <t>PRD-61</t>
  </si>
  <si>
    <t>PRD-71</t>
  </si>
  <si>
    <t>PRD-30</t>
  </si>
  <si>
    <t>PRD-10</t>
  </si>
  <si>
    <t>PRD-11</t>
  </si>
  <si>
    <t>PRD-12</t>
  </si>
  <si>
    <t>PRD-13</t>
  </si>
  <si>
    <t>PRD-15</t>
  </si>
  <si>
    <t>PRD-16</t>
  </si>
  <si>
    <t>PRD-17</t>
  </si>
  <si>
    <t>PRD-18</t>
  </si>
  <si>
    <t>PRD-20</t>
  </si>
  <si>
    <t>PRD-22</t>
  </si>
  <si>
    <t>PRD-23</t>
  </si>
  <si>
    <t>PRD-24</t>
  </si>
  <si>
    <t>PRD-25</t>
  </si>
  <si>
    <t>PRD-26</t>
  </si>
  <si>
    <t>PRD-27</t>
  </si>
  <si>
    <t>PRD-28</t>
  </si>
  <si>
    <t>PRD-29</t>
  </si>
  <si>
    <t>PRD-33</t>
  </si>
  <si>
    <t>PRD-34</t>
  </si>
  <si>
    <t>PRD-35</t>
  </si>
  <si>
    <t>PRD-36</t>
  </si>
  <si>
    <t>PRD-40</t>
  </si>
  <si>
    <t>PRD-41</t>
  </si>
  <si>
    <t>PRD-42</t>
  </si>
  <si>
    <t>PRD-43</t>
  </si>
  <si>
    <t>PRD-46</t>
  </si>
  <si>
    <t>PRD-47</t>
  </si>
  <si>
    <t>PRD-48</t>
  </si>
  <si>
    <t>PRD-49</t>
  </si>
  <si>
    <t>PRD-51</t>
  </si>
  <si>
    <t>PRD-52</t>
  </si>
  <si>
    <t>PRD-54</t>
  </si>
  <si>
    <t>PRD-56</t>
  </si>
  <si>
    <t>PRD-57</t>
  </si>
  <si>
    <t>PRD-59</t>
  </si>
  <si>
    <t>PRD-60</t>
  </si>
  <si>
    <t>PRD-62</t>
  </si>
  <si>
    <t>PRD-64</t>
  </si>
  <si>
    <t>PRD-65</t>
  </si>
  <si>
    <t>PRD-66</t>
  </si>
  <si>
    <t>PRD-67</t>
  </si>
  <si>
    <t>PRD-68</t>
  </si>
  <si>
    <t>PRD-69</t>
  </si>
  <si>
    <t>PRD-74</t>
  </si>
  <si>
    <t>PRD-75</t>
  </si>
  <si>
    <t>PRD-76</t>
  </si>
  <si>
    <t>PRD-78</t>
  </si>
  <si>
    <t>PRD-80</t>
  </si>
  <si>
    <t>PRD-82</t>
  </si>
  <si>
    <t>PRD-84</t>
  </si>
  <si>
    <t>PRD-85</t>
  </si>
  <si>
    <t>PRD-86</t>
  </si>
  <si>
    <t>PRD-87</t>
  </si>
  <si>
    <t>PRD-88</t>
  </si>
  <si>
    <t>PRD-89</t>
  </si>
  <si>
    <t>PRD-90</t>
  </si>
  <si>
    <t>PRD-91</t>
  </si>
  <si>
    <t>PRD-92</t>
  </si>
  <si>
    <t>PRD-94</t>
  </si>
  <si>
    <t>PRD-95</t>
  </si>
  <si>
    <t>PRD-96</t>
  </si>
  <si>
    <t>PRD-98</t>
  </si>
  <si>
    <t>PROJETO</t>
  </si>
  <si>
    <t>PROJETO A</t>
  </si>
  <si>
    <t>PROJETO B</t>
  </si>
  <si>
    <t>PROJETO C</t>
  </si>
  <si>
    <t>PROJETO D</t>
  </si>
  <si>
    <t>PROJETO E</t>
  </si>
  <si>
    <t>PROJETO F</t>
  </si>
  <si>
    <t>PROJETO G</t>
  </si>
  <si>
    <t>PROJETO H</t>
  </si>
  <si>
    <t>PROJETO I</t>
  </si>
  <si>
    <t>PROJETO J</t>
  </si>
  <si>
    <t>PROJETO K</t>
  </si>
  <si>
    <t>PROJETO L</t>
  </si>
  <si>
    <t>PROJETO M</t>
  </si>
  <si>
    <t>PREVISÃO
INVESTIMENTO</t>
  </si>
  <si>
    <t>PREVISÃO
LUCRO</t>
  </si>
  <si>
    <t>Requisitos mínimos</t>
  </si>
  <si>
    <t>Paulo</t>
  </si>
  <si>
    <t xml:space="preserve"> E x c e l e n t e j o a o </t>
  </si>
  <si>
    <t>Ex ce le nt ej oa o</t>
  </si>
  <si>
    <t xml:space="preserve">  E xce len tej oao</t>
  </si>
  <si>
    <t>CUSTO UNIT (PROCX)</t>
  </si>
  <si>
    <t>CUSTO UNIT (PROCV)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</si>
</sst>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u/>
      <sz val="11"/>
      <color theme="8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rgb="FFFBFBFB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44" fontId="2" fillId="0" borderId="1" xfId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2" borderId="0" xfId="0" applyFill="1"/>
    <xf numFmtId="0" fontId="0" fillId="0" borderId="0" xfId="0" applyProtection="1"/>
    <xf numFmtId="0" fontId="0" fillId="0" borderId="0" xfId="0" applyProtection="1"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1" fillId="7" borderId="1" xfId="0" applyFont="1" applyFill="1" applyBorder="1" applyAlignment="1">
      <alignment horizontal="center" vertical="center"/>
    </xf>
    <xf numFmtId="44" fontId="1" fillId="7" borderId="1" xfId="1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Protection="1">
      <protection locked="0"/>
    </xf>
    <xf numFmtId="0" fontId="7" fillId="7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BFBFB"/>
      <color rgb="FFF2F2F2"/>
      <color rgb="FFEEEEEE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i3RVbyl5XjA" TargetMode="External"/><Relationship Id="rId3" Type="http://schemas.openxmlformats.org/officeDocument/2006/relationships/hyperlink" Target="#'EXE-01'!A1"/><Relationship Id="rId7" Type="http://schemas.openxmlformats.org/officeDocument/2006/relationships/image" Target="../media/image11.png"/><Relationship Id="rId2" Type="http://schemas.openxmlformats.org/officeDocument/2006/relationships/image" Target="../media/image9.png"/><Relationship Id="rId1" Type="http://schemas.openxmlformats.org/officeDocument/2006/relationships/hyperlink" Target="https://excelentejoao.com.br/cursos" TargetMode="External"/><Relationship Id="rId6" Type="http://schemas.openxmlformats.org/officeDocument/2006/relationships/hyperlink" Target="https://instagram.com/excelentejoao" TargetMode="External"/><Relationship Id="rId5" Type="http://schemas.openxmlformats.org/officeDocument/2006/relationships/image" Target="../media/image10.png"/><Relationship Id="rId10" Type="http://schemas.openxmlformats.org/officeDocument/2006/relationships/image" Target="../media/image12.png"/><Relationship Id="rId4" Type="http://schemas.openxmlformats.org/officeDocument/2006/relationships/hyperlink" Target="https://www.youtube.com/excelentejoao/" TargetMode="External"/><Relationship Id="rId9" Type="http://schemas.openxmlformats.org/officeDocument/2006/relationships/hyperlink" Target="https://t.me/+0xWVQWzvanpmYmI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75785</xdr:colOff>
      <xdr:row>4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83ED37D-C506-E328-0EC3-8EEE71C0B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78" y="381000"/>
          <a:ext cx="555059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1</xdr:row>
      <xdr:rowOff>9525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ACA08EF-32D3-DC7D-AD20-571D74CDD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80786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1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1EB0548-3197-DF33-6700-781E6FBA1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29264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10</xdr:col>
      <xdr:colOff>9525</xdr:colOff>
      <xdr:row>4</xdr:row>
      <xdr:rowOff>9525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9177CCA-F230-ED52-F3A8-A805371C6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8674" y="0"/>
          <a:ext cx="326459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1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DDA83D-D6E9-D158-E192-D9EE4E5D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2439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10</xdr:col>
      <xdr:colOff>9525</xdr:colOff>
      <xdr:row>3</xdr:row>
      <xdr:rowOff>9525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ACC5A3C-A034-5165-15AB-E8D64F316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115" y="381000"/>
          <a:ext cx="8347564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1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4D88557-5B01-D130-28EF-80FAC5734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94308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5</xdr:col>
      <xdr:colOff>9525</xdr:colOff>
      <xdr:row>4</xdr:row>
      <xdr:rowOff>9525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0D77AA7-D1B3-CE23-F66E-F0FFD6E52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78" y="381000"/>
          <a:ext cx="4482134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2494308" cy="200025"/>
    <xdr:pic>
      <xdr:nvPicPr>
        <xdr:cNvPr id="7" name="Imagem 6">
          <a:extLst>
            <a:ext uri="{FF2B5EF4-FFF2-40B4-BE49-F238E27FC236}">
              <a16:creationId xmlns:a16="http://schemas.microsoft.com/office/drawing/2014/main" id="{A832646C-8E2E-4B54-90E1-3D5FF0C0F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94308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601756</xdr:colOff>
      <xdr:row>14</xdr:row>
      <xdr:rowOff>10857</xdr:rowOff>
    </xdr:from>
    <xdr:to>
      <xdr:col>18</xdr:col>
      <xdr:colOff>606237</xdr:colOff>
      <xdr:row>18</xdr:row>
      <xdr:rowOff>40857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01F0772-374C-423A-94F7-9FB15E6753F8}"/>
            </a:ext>
          </a:extLst>
        </xdr:cNvPr>
        <xdr:cNvSpPr txBox="1"/>
      </xdr:nvSpPr>
      <xdr:spPr>
        <a:xfrm>
          <a:off x="5478556" y="2677857"/>
          <a:ext cx="6100481" cy="792000"/>
        </a:xfrm>
        <a:prstGeom prst="roundRect">
          <a:avLst/>
        </a:prstGeom>
        <a:solidFill>
          <a:srgbClr val="92D050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Precisa de uma planilha personalizada?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Estou à disposição para te ajudar.</a:t>
          </a:r>
        </a:p>
      </xdr:txBody>
    </xdr:sp>
    <xdr:clientData/>
  </xdr:twoCellAnchor>
  <xdr:twoCellAnchor>
    <xdr:from>
      <xdr:col>9</xdr:col>
      <xdr:colOff>0</xdr:colOff>
      <xdr:row>9</xdr:row>
      <xdr:rowOff>101498</xdr:rowOff>
    </xdr:from>
    <xdr:to>
      <xdr:col>18</xdr:col>
      <xdr:colOff>606237</xdr:colOff>
      <xdr:row>13</xdr:row>
      <xdr:rowOff>131498</xdr:rowOff>
    </xdr:to>
    <xdr:sp macro="" textlink="">
      <xdr:nvSpPr>
        <xdr:cNvPr id="3" name="CaixaDeText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CCDD13-91B7-4038-8A1E-E8B004E5DB72}"/>
            </a:ext>
          </a:extLst>
        </xdr:cNvPr>
        <xdr:cNvSpPr txBox="1"/>
      </xdr:nvSpPr>
      <xdr:spPr>
        <a:xfrm>
          <a:off x="5486400" y="1815998"/>
          <a:ext cx="6092637" cy="7920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Cursos 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Treinamentos</a:t>
          </a:r>
        </a:p>
      </xdr:txBody>
    </xdr:sp>
    <xdr:clientData/>
  </xdr:twoCellAnchor>
  <xdr:twoCellAnchor editAs="oneCell">
    <xdr:from>
      <xdr:col>0</xdr:col>
      <xdr:colOff>247650</xdr:colOff>
      <xdr:row>0</xdr:row>
      <xdr:rowOff>47675</xdr:rowOff>
    </xdr:from>
    <xdr:to>
      <xdr:col>9</xdr:col>
      <xdr:colOff>371475</xdr:colOff>
      <xdr:row>23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DCCAB14-9D57-4A2D-B409-8EECD91A5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47675"/>
          <a:ext cx="5610225" cy="4333825"/>
        </a:xfrm>
        <a:prstGeom prst="rect">
          <a:avLst/>
        </a:prstGeom>
      </xdr:spPr>
    </xdr:pic>
    <xdr:clientData/>
  </xdr:twoCellAnchor>
  <xdr:twoCellAnchor>
    <xdr:from>
      <xdr:col>0</xdr:col>
      <xdr:colOff>111291</xdr:colOff>
      <xdr:row>0</xdr:row>
      <xdr:rowOff>106278</xdr:rowOff>
    </xdr:from>
    <xdr:to>
      <xdr:col>3</xdr:col>
      <xdr:colOff>104775</xdr:colOff>
      <xdr:row>6</xdr:row>
      <xdr:rowOff>190499</xdr:rowOff>
    </xdr:to>
    <xdr:sp macro="" textlink="">
      <xdr:nvSpPr>
        <xdr:cNvPr id="5" name="Seta: para a Esquerda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79F9831-5549-4BFC-ADAC-41BAC410A5E9}"/>
            </a:ext>
          </a:extLst>
        </xdr:cNvPr>
        <xdr:cNvSpPr/>
      </xdr:nvSpPr>
      <xdr:spPr>
        <a:xfrm>
          <a:off x="111291" y="106278"/>
          <a:ext cx="1822284" cy="1227221"/>
        </a:xfrm>
        <a:prstGeom prst="leftArrow">
          <a:avLst>
            <a:gd name="adj1" fmla="val 56293"/>
            <a:gd name="adj2" fmla="val 50000"/>
          </a:avLst>
        </a:prstGeom>
        <a:solidFill>
          <a:srgbClr val="CCFFCC"/>
        </a:solidFill>
        <a:ln w="6350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8</xdr:col>
      <xdr:colOff>603996</xdr:colOff>
      <xdr:row>18</xdr:row>
      <xdr:rowOff>109981</xdr:rowOff>
    </xdr:from>
    <xdr:to>
      <xdr:col>13</xdr:col>
      <xdr:colOff>180975</xdr:colOff>
      <xdr:row>22</xdr:row>
      <xdr:rowOff>139980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F90FEAC2-5593-4682-9095-260D51ACD098}"/>
            </a:ext>
          </a:extLst>
        </xdr:cNvPr>
        <xdr:cNvSpPr txBox="1"/>
      </xdr:nvSpPr>
      <xdr:spPr>
        <a:xfrm>
          <a:off x="5480796" y="3538981"/>
          <a:ext cx="2624979" cy="791999"/>
        </a:xfrm>
        <a:prstGeom prst="roundRect">
          <a:avLst/>
        </a:prstGeom>
        <a:solidFill>
          <a:srgbClr val="00B050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Atenciosamente,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João Paulo Araujo.</a:t>
          </a:r>
        </a:p>
      </xdr:txBody>
    </xdr:sp>
    <xdr:clientData/>
  </xdr:twoCellAnchor>
  <xdr:twoCellAnchor>
    <xdr:from>
      <xdr:col>15</xdr:col>
      <xdr:colOff>197283</xdr:colOff>
      <xdr:row>18</xdr:row>
      <xdr:rowOff>109981</xdr:rowOff>
    </xdr:from>
    <xdr:to>
      <xdr:col>17</xdr:col>
      <xdr:colOff>58083</xdr:colOff>
      <xdr:row>22</xdr:row>
      <xdr:rowOff>139980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E5DD7643-A10F-401C-8253-41D67E2B1D99}"/>
            </a:ext>
          </a:extLst>
        </xdr:cNvPr>
        <xdr:cNvGrpSpPr/>
      </xdr:nvGrpSpPr>
      <xdr:grpSpPr>
        <a:xfrm>
          <a:off x="9341283" y="3538981"/>
          <a:ext cx="1080000" cy="791999"/>
          <a:chOff x="9341283" y="3538981"/>
          <a:chExt cx="1080000" cy="791999"/>
        </a:xfrm>
      </xdr:grpSpPr>
      <xdr:sp macro="" textlink="">
        <xdr:nvSpPr>
          <xdr:cNvPr id="8" name="CaixaDeTexto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17E6530-D6E8-EA67-D644-CDA5A91A3423}"/>
              </a:ext>
            </a:extLst>
          </xdr:cNvPr>
          <xdr:cNvSpPr txBox="1"/>
        </xdr:nvSpPr>
        <xdr:spPr>
          <a:xfrm>
            <a:off x="9341283" y="3538981"/>
            <a:ext cx="1080000" cy="791999"/>
          </a:xfrm>
          <a:prstGeom prst="roundRect">
            <a:avLst/>
          </a:prstGeom>
          <a:solidFill>
            <a:srgbClr val="00B050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9" name="Imagem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ED5A382-2810-41A6-87DE-6A64DB5A41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9485283" y="3553042"/>
            <a:ext cx="792000" cy="763877"/>
          </a:xfrm>
          <a:prstGeom prst="rect">
            <a:avLst/>
          </a:prstGeom>
          <a:effectLst>
            <a:outerShdw blurRad="50800" dist="38100" dir="2700000" algn="tl" rotWithShape="0">
              <a:prstClr val="black"/>
            </a:outerShdw>
          </a:effectLst>
        </xdr:spPr>
      </xdr:pic>
    </xdr:grpSp>
    <xdr:clientData/>
  </xdr:twoCellAnchor>
  <xdr:twoCellAnchor>
    <xdr:from>
      <xdr:col>13</xdr:col>
      <xdr:colOff>258729</xdr:colOff>
      <xdr:row>18</xdr:row>
      <xdr:rowOff>109980</xdr:rowOff>
    </xdr:from>
    <xdr:to>
      <xdr:col>15</xdr:col>
      <xdr:colOff>119529</xdr:colOff>
      <xdr:row>22</xdr:row>
      <xdr:rowOff>139979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1E2C51D8-E71E-4624-A9EF-7757A02B942E}"/>
            </a:ext>
          </a:extLst>
        </xdr:cNvPr>
        <xdr:cNvGrpSpPr/>
      </xdr:nvGrpSpPr>
      <xdr:grpSpPr>
        <a:xfrm>
          <a:off x="8183529" y="3538980"/>
          <a:ext cx="1080000" cy="791999"/>
          <a:chOff x="9277596" y="3538980"/>
          <a:chExt cx="1080000" cy="791999"/>
        </a:xfrm>
      </xdr:grpSpPr>
      <xdr:sp macro="" textlink="">
        <xdr:nvSpPr>
          <xdr:cNvPr id="11" name="CaixaDeTexto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4410A55-54A6-105E-EFC3-3BD9C37ED7EF}"/>
              </a:ext>
            </a:extLst>
          </xdr:cNvPr>
          <xdr:cNvSpPr txBox="1"/>
        </xdr:nvSpPr>
        <xdr:spPr>
          <a:xfrm>
            <a:off x="9277596" y="3538980"/>
            <a:ext cx="1080000" cy="791999"/>
          </a:xfrm>
          <a:prstGeom prst="roundRect">
            <a:avLst/>
          </a:prstGeom>
          <a:solidFill>
            <a:srgbClr val="00B050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12" name="Imagem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60BCBE82-DC64-0826-6A34-49A74E6224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9508936" y="3642285"/>
            <a:ext cx="617321" cy="585391"/>
          </a:xfrm>
          <a:prstGeom prst="rect">
            <a:avLst/>
          </a:prstGeom>
          <a:effectLst>
            <a:outerShdw blurRad="50800" dist="38100" dir="2700000" algn="tl" rotWithShape="0">
              <a:prstClr val="black"/>
            </a:outerShdw>
          </a:effectLst>
        </xdr:spPr>
      </xdr:pic>
    </xdr:grpSp>
    <xdr:clientData/>
  </xdr:twoCellAnchor>
  <xdr:twoCellAnchor editAs="absolute">
    <xdr:from>
      <xdr:col>8</xdr:col>
      <xdr:colOff>599514</xdr:colOff>
      <xdr:row>5</xdr:row>
      <xdr:rowOff>2373</xdr:rowOff>
    </xdr:from>
    <xdr:to>
      <xdr:col>18</xdr:col>
      <xdr:colOff>608478</xdr:colOff>
      <xdr:row>9</xdr:row>
      <xdr:rowOff>32373</xdr:rowOff>
    </xdr:to>
    <xdr:sp macro="" textlink="">
      <xdr:nvSpPr>
        <xdr:cNvPr id="13" name="CaixaDeTexto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F9E418D-0205-424C-A491-09E7D9F2189B}"/>
            </a:ext>
          </a:extLst>
        </xdr:cNvPr>
        <xdr:cNvSpPr txBox="1"/>
      </xdr:nvSpPr>
      <xdr:spPr>
        <a:xfrm>
          <a:off x="5476314" y="954873"/>
          <a:ext cx="6104964" cy="7920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Como usar</a:t>
          </a: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a planilha</a:t>
          </a:r>
        </a:p>
      </xdr:txBody>
    </xdr:sp>
    <xdr:clientData/>
  </xdr:twoCellAnchor>
  <xdr:twoCellAnchor editAs="absolute">
    <xdr:from>
      <xdr:col>8</xdr:col>
      <xdr:colOff>601755</xdr:colOff>
      <xdr:row>0</xdr:row>
      <xdr:rowOff>93748</xdr:rowOff>
    </xdr:from>
    <xdr:to>
      <xdr:col>18</xdr:col>
      <xdr:colOff>606237</xdr:colOff>
      <xdr:row>4</xdr:row>
      <xdr:rowOff>123748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8B468E46-0684-4976-A36D-51E2AEF105DD}"/>
            </a:ext>
          </a:extLst>
        </xdr:cNvPr>
        <xdr:cNvSpPr txBox="1"/>
      </xdr:nvSpPr>
      <xdr:spPr>
        <a:xfrm>
          <a:off x="5478555" y="93748"/>
          <a:ext cx="6100482" cy="7920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Obrigado por utilizar a planilha</a:t>
          </a:r>
          <a:endParaRPr lang="pt-BR" sz="20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Teste</a:t>
          </a: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para Entrevista de Emprego.</a:t>
          </a:r>
          <a:endParaRPr lang="pt-BR" sz="2000" b="1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135837</xdr:colOff>
      <xdr:row>18</xdr:row>
      <xdr:rowOff>109981</xdr:rowOff>
    </xdr:from>
    <xdr:to>
      <xdr:col>18</xdr:col>
      <xdr:colOff>606237</xdr:colOff>
      <xdr:row>22</xdr:row>
      <xdr:rowOff>139980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C7E04DE2-97B4-4359-BA2C-B7F364924641}"/>
            </a:ext>
          </a:extLst>
        </xdr:cNvPr>
        <xdr:cNvGrpSpPr/>
      </xdr:nvGrpSpPr>
      <xdr:grpSpPr>
        <a:xfrm>
          <a:off x="10499037" y="3538981"/>
          <a:ext cx="1080000" cy="791999"/>
          <a:chOff x="10499037" y="3538981"/>
          <a:chExt cx="1080000" cy="791999"/>
        </a:xfrm>
      </xdr:grpSpPr>
      <xdr:sp macro="" textlink="">
        <xdr:nvSpPr>
          <xdr:cNvPr id="16" name="CaixaDeTexto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F1B2FA3B-1C73-04C1-A2A0-D2367DBC250C}"/>
              </a:ext>
            </a:extLst>
          </xdr:cNvPr>
          <xdr:cNvSpPr txBox="1"/>
        </xdr:nvSpPr>
        <xdr:spPr>
          <a:xfrm>
            <a:off x="10499037" y="3538981"/>
            <a:ext cx="1080000" cy="791999"/>
          </a:xfrm>
          <a:prstGeom prst="roundRect">
            <a:avLst/>
          </a:prstGeom>
          <a:solidFill>
            <a:srgbClr val="00B050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17" name="Imagem 1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733B3FAE-CB26-A9B9-347E-2DF0451FB0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0715037" y="3610766"/>
            <a:ext cx="648000" cy="648429"/>
          </a:xfrm>
          <a:prstGeom prst="rect">
            <a:avLst/>
          </a:prstGeom>
          <a:effectLst>
            <a:outerShdw blurRad="50800" dist="38100" dir="2700000" algn="tl" rotWithShape="0">
              <a:prstClr val="black"/>
            </a:outerShdw>
          </a:effec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E2C9B-61A3-4E83-8CDE-980ACB7DE2B2}">
  <dimension ref="A1:S113"/>
  <sheetViews>
    <sheetView zoomScale="115" zoomScaleNormal="115" workbookViewId="0">
      <selection activeCell="H6" sqref="H6"/>
    </sheetView>
  </sheetViews>
  <sheetFormatPr defaultColWidth="0" defaultRowHeight="15" zeroHeight="1" x14ac:dyDescent="0.25"/>
  <cols>
    <col min="1" max="1" width="3.7109375" customWidth="1"/>
    <col min="2" max="2" width="13.7109375" bestFit="1" customWidth="1"/>
    <col min="3" max="3" width="12.140625" bestFit="1" customWidth="1"/>
    <col min="4" max="4" width="10.140625" bestFit="1" customWidth="1"/>
    <col min="5" max="5" width="11.5703125" bestFit="1" customWidth="1"/>
    <col min="6" max="6" width="9.85546875" bestFit="1" customWidth="1"/>
    <col min="7" max="7" width="4.7109375" bestFit="1" customWidth="1"/>
    <col min="8" max="9" width="20" bestFit="1" customWidth="1"/>
    <col min="10" max="11" width="9.140625" customWidth="1"/>
    <col min="12" max="13" width="13" customWidth="1"/>
    <col min="14" max="19" width="9.140625" customWidth="1"/>
    <col min="20" max="16384" width="9.140625" hidden="1"/>
  </cols>
  <sheetData>
    <row r="1" spans="2:13" x14ac:dyDescent="0.25">
      <c r="L1" s="6" t="s">
        <v>2</v>
      </c>
      <c r="M1" s="6" t="s">
        <v>60</v>
      </c>
    </row>
    <row r="2" spans="2:13" x14ac:dyDescent="0.25">
      <c r="L2" s="1" t="s">
        <v>98</v>
      </c>
      <c r="M2" s="5">
        <v>14.19</v>
      </c>
    </row>
    <row r="3" spans="2:13" ht="15" customHeight="1" x14ac:dyDescent="0.25">
      <c r="L3" s="1" t="s">
        <v>99</v>
      </c>
      <c r="M3" s="5">
        <v>37.979999999999997</v>
      </c>
    </row>
    <row r="4" spans="2:13" x14ac:dyDescent="0.25">
      <c r="L4" s="1" t="s">
        <v>100</v>
      </c>
      <c r="M4" s="5">
        <v>86.87</v>
      </c>
    </row>
    <row r="5" spans="2:13" x14ac:dyDescent="0.25">
      <c r="L5" s="1" t="s">
        <v>101</v>
      </c>
      <c r="M5" s="5">
        <v>68.42</v>
      </c>
    </row>
    <row r="6" spans="2:13" x14ac:dyDescent="0.25">
      <c r="B6" s="4" t="s">
        <v>56</v>
      </c>
      <c r="C6" s="4" t="s">
        <v>57</v>
      </c>
      <c r="D6" s="4" t="s">
        <v>59</v>
      </c>
      <c r="E6" s="4" t="s">
        <v>58</v>
      </c>
      <c r="F6" s="4" t="s">
        <v>2</v>
      </c>
      <c r="G6" s="4" t="s">
        <v>1</v>
      </c>
      <c r="H6" s="20" t="s">
        <v>181</v>
      </c>
      <c r="I6" s="20" t="s">
        <v>182</v>
      </c>
      <c r="L6" s="1" t="s">
        <v>86</v>
      </c>
      <c r="M6" s="5">
        <v>70.099999999999994</v>
      </c>
    </row>
    <row r="7" spans="2:13" x14ac:dyDescent="0.25">
      <c r="B7" s="2">
        <v>45188</v>
      </c>
      <c r="C7" s="3" t="s">
        <v>177</v>
      </c>
      <c r="D7" s="3" t="s">
        <v>68</v>
      </c>
      <c r="E7" s="1" t="s">
        <v>66</v>
      </c>
      <c r="F7" s="1" t="s">
        <v>70</v>
      </c>
      <c r="G7" s="1">
        <v>23</v>
      </c>
      <c r="H7" s="5">
        <f>_xlfn.XLOOKUP(F7,L:L,M:M)</f>
        <v>21.72</v>
      </c>
      <c r="I7" s="5">
        <f>VLOOKUP(F7,L:M,2,)</f>
        <v>21.72</v>
      </c>
      <c r="L7" s="1" t="s">
        <v>102</v>
      </c>
      <c r="M7" s="5">
        <v>76.459999999999994</v>
      </c>
    </row>
    <row r="8" spans="2:13" x14ac:dyDescent="0.25">
      <c r="B8" s="2">
        <v>45188</v>
      </c>
      <c r="C8" s="3" t="s">
        <v>177</v>
      </c>
      <c r="D8" s="3" t="s">
        <v>68</v>
      </c>
      <c r="E8" s="1" t="s">
        <v>64</v>
      </c>
      <c r="F8" s="1" t="s">
        <v>71</v>
      </c>
      <c r="G8" s="1">
        <v>13</v>
      </c>
      <c r="H8" s="5">
        <f t="shared" ref="H8:H34" si="0">_xlfn.XLOOKUP(F8,L:L,M:M)</f>
        <v>54.63</v>
      </c>
      <c r="I8" s="5">
        <f>VLOOKUP(F8,L:M,2,0)</f>
        <v>54.63</v>
      </c>
      <c r="L8" s="1" t="s">
        <v>103</v>
      </c>
      <c r="M8" s="5">
        <v>95.16</v>
      </c>
    </row>
    <row r="9" spans="2:13" x14ac:dyDescent="0.25">
      <c r="B9" s="2">
        <v>45188</v>
      </c>
      <c r="C9" s="3" t="s">
        <v>177</v>
      </c>
      <c r="D9" s="3" t="s">
        <v>67</v>
      </c>
      <c r="E9" s="1" t="s">
        <v>65</v>
      </c>
      <c r="F9" s="1" t="s">
        <v>72</v>
      </c>
      <c r="G9" s="1">
        <v>94</v>
      </c>
      <c r="H9" s="5">
        <f t="shared" si="0"/>
        <v>31.42</v>
      </c>
      <c r="I9" s="5">
        <f t="shared" ref="I9:I34" si="1">VLOOKUP(F9,L:M,2,0)</f>
        <v>31.42</v>
      </c>
      <c r="L9" s="1" t="s">
        <v>104</v>
      </c>
      <c r="M9" s="5">
        <v>76.5</v>
      </c>
    </row>
    <row r="10" spans="2:13" x14ac:dyDescent="0.25">
      <c r="B10" s="2">
        <v>45188</v>
      </c>
      <c r="C10" s="3" t="s">
        <v>177</v>
      </c>
      <c r="D10" s="3" t="s">
        <v>67</v>
      </c>
      <c r="E10" s="1" t="s">
        <v>65</v>
      </c>
      <c r="F10" s="1" t="s">
        <v>73</v>
      </c>
      <c r="G10" s="1">
        <v>65</v>
      </c>
      <c r="H10" s="5">
        <f t="shared" si="0"/>
        <v>40.14</v>
      </c>
      <c r="I10" s="5">
        <f t="shared" si="1"/>
        <v>40.14</v>
      </c>
      <c r="L10" s="1" t="s">
        <v>105</v>
      </c>
      <c r="M10" s="5">
        <v>83.09</v>
      </c>
    </row>
    <row r="11" spans="2:13" x14ac:dyDescent="0.25">
      <c r="B11" s="2">
        <v>45188</v>
      </c>
      <c r="C11" s="3" t="s">
        <v>177</v>
      </c>
      <c r="D11" s="3" t="s">
        <v>67</v>
      </c>
      <c r="E11" s="1" t="s">
        <v>61</v>
      </c>
      <c r="F11" s="1" t="s">
        <v>74</v>
      </c>
      <c r="G11" s="1">
        <v>100</v>
      </c>
      <c r="H11" s="5">
        <f t="shared" si="0"/>
        <v>11.22</v>
      </c>
      <c r="I11" s="5">
        <f t="shared" si="1"/>
        <v>11.22</v>
      </c>
      <c r="L11" s="1" t="s">
        <v>87</v>
      </c>
      <c r="M11" s="5">
        <v>12.87</v>
      </c>
    </row>
    <row r="12" spans="2:13" x14ac:dyDescent="0.25">
      <c r="B12" s="2">
        <v>45188</v>
      </c>
      <c r="C12" s="3" t="s">
        <v>177</v>
      </c>
      <c r="D12" s="3" t="s">
        <v>68</v>
      </c>
      <c r="E12" s="1" t="s">
        <v>66</v>
      </c>
      <c r="F12" s="1" t="s">
        <v>95</v>
      </c>
      <c r="G12" s="1">
        <v>94</v>
      </c>
      <c r="H12" s="5">
        <f t="shared" si="0"/>
        <v>12.78</v>
      </c>
      <c r="I12" s="5">
        <f t="shared" si="1"/>
        <v>12.78</v>
      </c>
      <c r="L12" s="1" t="s">
        <v>106</v>
      </c>
      <c r="M12" s="5">
        <v>72.94</v>
      </c>
    </row>
    <row r="13" spans="2:13" x14ac:dyDescent="0.25">
      <c r="B13" s="2">
        <v>45188</v>
      </c>
      <c r="C13" s="3" t="s">
        <v>177</v>
      </c>
      <c r="D13" s="3" t="s">
        <v>67</v>
      </c>
      <c r="E13" s="1" t="s">
        <v>61</v>
      </c>
      <c r="F13" s="1" t="s">
        <v>76</v>
      </c>
      <c r="G13" s="1">
        <v>43</v>
      </c>
      <c r="H13" s="5">
        <f t="shared" si="0"/>
        <v>75.61</v>
      </c>
      <c r="I13" s="5">
        <f t="shared" si="1"/>
        <v>75.61</v>
      </c>
      <c r="L13" s="1" t="s">
        <v>70</v>
      </c>
      <c r="M13" s="5">
        <v>21.72</v>
      </c>
    </row>
    <row r="14" spans="2:13" x14ac:dyDescent="0.25">
      <c r="B14" s="2">
        <v>45188</v>
      </c>
      <c r="C14" s="3" t="s">
        <v>177</v>
      </c>
      <c r="D14" s="3" t="s">
        <v>67</v>
      </c>
      <c r="E14" s="1" t="s">
        <v>63</v>
      </c>
      <c r="F14" s="1" t="s">
        <v>94</v>
      </c>
      <c r="G14" s="1">
        <v>76</v>
      </c>
      <c r="H14" s="5">
        <f t="shared" si="0"/>
        <v>32.549999999999997</v>
      </c>
      <c r="I14" s="5">
        <f t="shared" si="1"/>
        <v>32.549999999999997</v>
      </c>
      <c r="L14" s="1" t="s">
        <v>107</v>
      </c>
      <c r="M14" s="5">
        <v>68.33</v>
      </c>
    </row>
    <row r="15" spans="2:13" x14ac:dyDescent="0.25">
      <c r="B15" s="2">
        <v>45188</v>
      </c>
      <c r="C15" s="3" t="s">
        <v>177</v>
      </c>
      <c r="D15" s="3" t="s">
        <v>67</v>
      </c>
      <c r="E15" s="1" t="s">
        <v>65</v>
      </c>
      <c r="F15" s="1" t="s">
        <v>78</v>
      </c>
      <c r="G15" s="1">
        <v>9</v>
      </c>
      <c r="H15" s="5">
        <f t="shared" si="0"/>
        <v>34.4</v>
      </c>
      <c r="I15" s="5">
        <f t="shared" si="1"/>
        <v>34.4</v>
      </c>
      <c r="L15" s="1" t="s">
        <v>108</v>
      </c>
      <c r="M15" s="5">
        <v>85.01</v>
      </c>
    </row>
    <row r="16" spans="2:13" x14ac:dyDescent="0.25">
      <c r="B16" s="2">
        <v>45188</v>
      </c>
      <c r="C16" s="3" t="s">
        <v>177</v>
      </c>
      <c r="D16" s="3" t="s">
        <v>68</v>
      </c>
      <c r="E16" s="1" t="s">
        <v>66</v>
      </c>
      <c r="F16" s="1" t="s">
        <v>77</v>
      </c>
      <c r="G16" s="1">
        <v>26</v>
      </c>
      <c r="H16" s="5">
        <f t="shared" si="0"/>
        <v>51.92</v>
      </c>
      <c r="I16" s="5">
        <f t="shared" si="1"/>
        <v>51.92</v>
      </c>
      <c r="L16" s="1" t="s">
        <v>109</v>
      </c>
      <c r="M16" s="5">
        <v>85.47</v>
      </c>
    </row>
    <row r="17" spans="2:13" x14ac:dyDescent="0.25">
      <c r="B17" s="2">
        <v>45188</v>
      </c>
      <c r="C17" s="3" t="s">
        <v>177</v>
      </c>
      <c r="D17" s="3" t="s">
        <v>68</v>
      </c>
      <c r="E17" s="1" t="s">
        <v>64</v>
      </c>
      <c r="F17" s="1" t="s">
        <v>79</v>
      </c>
      <c r="G17" s="1">
        <v>89</v>
      </c>
      <c r="H17" s="5">
        <f t="shared" si="0"/>
        <v>97.42</v>
      </c>
      <c r="I17" s="5">
        <f t="shared" si="1"/>
        <v>97.42</v>
      </c>
      <c r="L17" s="1" t="s">
        <v>110</v>
      </c>
      <c r="M17" s="5">
        <v>36.9</v>
      </c>
    </row>
    <row r="18" spans="2:13" x14ac:dyDescent="0.25">
      <c r="B18" s="2">
        <v>45188</v>
      </c>
      <c r="C18" s="3" t="s">
        <v>177</v>
      </c>
      <c r="D18" s="3" t="s">
        <v>68</v>
      </c>
      <c r="E18" s="1" t="s">
        <v>64</v>
      </c>
      <c r="F18" s="1" t="s">
        <v>80</v>
      </c>
      <c r="G18" s="1">
        <v>69</v>
      </c>
      <c r="H18" s="5">
        <f t="shared" si="0"/>
        <v>86.32</v>
      </c>
      <c r="I18" s="5">
        <f t="shared" si="1"/>
        <v>86.32</v>
      </c>
      <c r="L18" s="1" t="s">
        <v>111</v>
      </c>
      <c r="M18" s="5">
        <v>22.35</v>
      </c>
    </row>
    <row r="19" spans="2:13" x14ac:dyDescent="0.25">
      <c r="B19" s="2">
        <v>45188</v>
      </c>
      <c r="C19" s="3" t="s">
        <v>177</v>
      </c>
      <c r="D19" s="3" t="s">
        <v>68</v>
      </c>
      <c r="E19" s="1" t="s">
        <v>64</v>
      </c>
      <c r="F19" s="1" t="s">
        <v>81</v>
      </c>
      <c r="G19" s="1">
        <v>40</v>
      </c>
      <c r="H19" s="5">
        <f t="shared" si="0"/>
        <v>52.26</v>
      </c>
      <c r="I19" s="5">
        <f t="shared" si="1"/>
        <v>52.26</v>
      </c>
      <c r="L19" s="1" t="s">
        <v>112</v>
      </c>
      <c r="M19" s="5">
        <v>53.45</v>
      </c>
    </row>
    <row r="20" spans="2:13" x14ac:dyDescent="0.25">
      <c r="B20" s="2">
        <v>45188</v>
      </c>
      <c r="C20" s="3" t="s">
        <v>177</v>
      </c>
      <c r="D20" s="3" t="s">
        <v>68</v>
      </c>
      <c r="E20" s="1" t="s">
        <v>62</v>
      </c>
      <c r="F20" s="1" t="s">
        <v>82</v>
      </c>
      <c r="G20" s="1">
        <v>22</v>
      </c>
      <c r="H20" s="5">
        <f t="shared" si="0"/>
        <v>34.69</v>
      </c>
      <c r="I20" s="5">
        <f t="shared" si="1"/>
        <v>34.69</v>
      </c>
      <c r="L20" s="1" t="s">
        <v>113</v>
      </c>
      <c r="M20" s="5">
        <v>23.63</v>
      </c>
    </row>
    <row r="21" spans="2:13" x14ac:dyDescent="0.25">
      <c r="B21" s="2">
        <v>45188</v>
      </c>
      <c r="C21" s="3" t="s">
        <v>177</v>
      </c>
      <c r="D21" s="3" t="s">
        <v>67</v>
      </c>
      <c r="E21" s="1" t="s">
        <v>63</v>
      </c>
      <c r="F21" s="1" t="s">
        <v>96</v>
      </c>
      <c r="G21" s="1">
        <v>86</v>
      </c>
      <c r="H21" s="5">
        <f t="shared" si="0"/>
        <v>99.95</v>
      </c>
      <c r="I21" s="5">
        <f t="shared" si="1"/>
        <v>99.95</v>
      </c>
      <c r="L21" s="1" t="s">
        <v>114</v>
      </c>
      <c r="M21" s="5">
        <v>66.58</v>
      </c>
    </row>
    <row r="22" spans="2:13" x14ac:dyDescent="0.25">
      <c r="B22" s="2">
        <v>45188</v>
      </c>
      <c r="C22" s="3" t="s">
        <v>177</v>
      </c>
      <c r="D22" s="3" t="s">
        <v>67</v>
      </c>
      <c r="E22" s="1" t="s">
        <v>61</v>
      </c>
      <c r="F22" s="1" t="s">
        <v>83</v>
      </c>
      <c r="G22" s="1">
        <v>11</v>
      </c>
      <c r="H22" s="5">
        <f t="shared" si="0"/>
        <v>35.28</v>
      </c>
      <c r="I22" s="5">
        <f t="shared" si="1"/>
        <v>35.28</v>
      </c>
      <c r="L22" s="1" t="s">
        <v>97</v>
      </c>
      <c r="M22" s="5">
        <v>49.32</v>
      </c>
    </row>
    <row r="23" spans="2:13" x14ac:dyDescent="0.25">
      <c r="B23" s="2">
        <v>45188</v>
      </c>
      <c r="C23" s="3" t="s">
        <v>177</v>
      </c>
      <c r="D23" s="3" t="s">
        <v>67</v>
      </c>
      <c r="E23" s="1" t="s">
        <v>61</v>
      </c>
      <c r="F23" s="1" t="s">
        <v>84</v>
      </c>
      <c r="G23" s="1">
        <v>10</v>
      </c>
      <c r="H23" s="5">
        <f t="shared" si="0"/>
        <v>88.84</v>
      </c>
      <c r="I23" s="5">
        <f t="shared" si="1"/>
        <v>88.84</v>
      </c>
      <c r="L23" s="1" t="s">
        <v>89</v>
      </c>
      <c r="M23" s="5">
        <v>45.55</v>
      </c>
    </row>
    <row r="24" spans="2:13" x14ac:dyDescent="0.25">
      <c r="B24" s="2">
        <v>45188</v>
      </c>
      <c r="C24" s="3" t="s">
        <v>177</v>
      </c>
      <c r="D24" s="3" t="s">
        <v>67</v>
      </c>
      <c r="E24" s="1" t="s">
        <v>63</v>
      </c>
      <c r="F24" s="1" t="s">
        <v>85</v>
      </c>
      <c r="G24" s="1">
        <v>55</v>
      </c>
      <c r="H24" s="5">
        <f t="shared" si="0"/>
        <v>19.16</v>
      </c>
      <c r="I24" s="5">
        <f t="shared" si="1"/>
        <v>19.16</v>
      </c>
      <c r="L24" s="1" t="s">
        <v>74</v>
      </c>
      <c r="M24" s="5">
        <v>11.22</v>
      </c>
    </row>
    <row r="25" spans="2:13" x14ac:dyDescent="0.25">
      <c r="B25" s="2">
        <v>45188</v>
      </c>
      <c r="C25" s="3" t="s">
        <v>177</v>
      </c>
      <c r="D25" s="3" t="s">
        <v>68</v>
      </c>
      <c r="E25" s="1" t="s">
        <v>62</v>
      </c>
      <c r="F25" s="1" t="s">
        <v>75</v>
      </c>
      <c r="G25" s="1">
        <v>49</v>
      </c>
      <c r="H25" s="5">
        <f t="shared" si="0"/>
        <v>94.67</v>
      </c>
      <c r="I25" s="5">
        <f t="shared" si="1"/>
        <v>94.67</v>
      </c>
      <c r="L25" s="1" t="s">
        <v>115</v>
      </c>
      <c r="M25" s="5">
        <v>83.1</v>
      </c>
    </row>
    <row r="26" spans="2:13" x14ac:dyDescent="0.25">
      <c r="B26" s="2">
        <v>45188</v>
      </c>
      <c r="C26" s="3" t="s">
        <v>177</v>
      </c>
      <c r="D26" s="3" t="s">
        <v>68</v>
      </c>
      <c r="E26" s="1" t="s">
        <v>62</v>
      </c>
      <c r="F26" s="1" t="s">
        <v>86</v>
      </c>
      <c r="G26" s="1">
        <v>10</v>
      </c>
      <c r="H26" s="5">
        <f t="shared" si="0"/>
        <v>70.099999999999994</v>
      </c>
      <c r="I26" s="5">
        <f t="shared" si="1"/>
        <v>70.099999999999994</v>
      </c>
      <c r="L26" s="1" t="s">
        <v>116</v>
      </c>
      <c r="M26" s="5">
        <v>44.98</v>
      </c>
    </row>
    <row r="27" spans="2:13" x14ac:dyDescent="0.25">
      <c r="B27" s="2">
        <v>45188</v>
      </c>
      <c r="C27" s="3" t="s">
        <v>177</v>
      </c>
      <c r="D27" s="3" t="s">
        <v>67</v>
      </c>
      <c r="E27" s="1" t="s">
        <v>63</v>
      </c>
      <c r="F27" s="1" t="s">
        <v>87</v>
      </c>
      <c r="G27" s="1">
        <v>33</v>
      </c>
      <c r="H27" s="5">
        <f t="shared" si="0"/>
        <v>12.87</v>
      </c>
      <c r="I27" s="5">
        <f t="shared" si="1"/>
        <v>12.87</v>
      </c>
      <c r="L27" s="1" t="s">
        <v>117</v>
      </c>
      <c r="M27" s="5">
        <v>89.43</v>
      </c>
    </row>
    <row r="28" spans="2:13" x14ac:dyDescent="0.25">
      <c r="B28" s="2">
        <v>45188</v>
      </c>
      <c r="C28" s="3" t="s">
        <v>177</v>
      </c>
      <c r="D28" s="3" t="s">
        <v>67</v>
      </c>
      <c r="E28" s="1" t="s">
        <v>63</v>
      </c>
      <c r="F28" s="1" t="s">
        <v>88</v>
      </c>
      <c r="G28" s="1">
        <v>8</v>
      </c>
      <c r="H28" s="5">
        <f t="shared" si="0"/>
        <v>92.77</v>
      </c>
      <c r="I28" s="5">
        <f t="shared" si="1"/>
        <v>92.77</v>
      </c>
      <c r="L28" s="1" t="s">
        <v>118</v>
      </c>
      <c r="M28" s="5">
        <v>48.7</v>
      </c>
    </row>
    <row r="29" spans="2:13" x14ac:dyDescent="0.25">
      <c r="B29" s="2">
        <v>45188</v>
      </c>
      <c r="C29" s="3" t="s">
        <v>177</v>
      </c>
      <c r="D29" s="3" t="s">
        <v>67</v>
      </c>
      <c r="E29" s="1" t="s">
        <v>61</v>
      </c>
      <c r="F29" s="1" t="s">
        <v>89</v>
      </c>
      <c r="G29" s="1">
        <v>27</v>
      </c>
      <c r="H29" s="5">
        <f t="shared" si="0"/>
        <v>45.55</v>
      </c>
      <c r="I29" s="5">
        <f t="shared" si="1"/>
        <v>45.55</v>
      </c>
      <c r="L29" s="1" t="s">
        <v>92</v>
      </c>
      <c r="M29" s="5">
        <v>88.6</v>
      </c>
    </row>
    <row r="30" spans="2:13" x14ac:dyDescent="0.25">
      <c r="B30" s="2">
        <v>45188</v>
      </c>
      <c r="C30" s="3" t="s">
        <v>177</v>
      </c>
      <c r="D30" s="3" t="s">
        <v>68</v>
      </c>
      <c r="E30" s="1" t="s">
        <v>62</v>
      </c>
      <c r="F30" s="1" t="s">
        <v>90</v>
      </c>
      <c r="G30" s="1">
        <v>21</v>
      </c>
      <c r="H30" s="5">
        <f t="shared" si="0"/>
        <v>13.54</v>
      </c>
      <c r="I30" s="5">
        <f t="shared" si="1"/>
        <v>13.54</v>
      </c>
      <c r="L30" s="1" t="s">
        <v>73</v>
      </c>
      <c r="M30" s="5">
        <v>40.14</v>
      </c>
    </row>
    <row r="31" spans="2:13" x14ac:dyDescent="0.25">
      <c r="B31" s="2">
        <v>45188</v>
      </c>
      <c r="C31" s="3" t="s">
        <v>177</v>
      </c>
      <c r="D31" s="3" t="s">
        <v>68</v>
      </c>
      <c r="E31" s="1" t="s">
        <v>64</v>
      </c>
      <c r="F31" s="1" t="s">
        <v>97</v>
      </c>
      <c r="G31" s="1">
        <v>79</v>
      </c>
      <c r="H31" s="5">
        <f t="shared" si="0"/>
        <v>49.32</v>
      </c>
      <c r="I31" s="5">
        <f t="shared" si="1"/>
        <v>49.32</v>
      </c>
      <c r="L31" s="1" t="s">
        <v>85</v>
      </c>
      <c r="M31" s="5">
        <v>19.16</v>
      </c>
    </row>
    <row r="32" spans="2:13" x14ac:dyDescent="0.25">
      <c r="B32" s="2">
        <v>45188</v>
      </c>
      <c r="C32" s="3" t="s">
        <v>177</v>
      </c>
      <c r="D32" s="3" t="s">
        <v>68</v>
      </c>
      <c r="E32" s="1" t="s">
        <v>62</v>
      </c>
      <c r="F32" s="1" t="s">
        <v>91</v>
      </c>
      <c r="G32" s="1">
        <v>55</v>
      </c>
      <c r="H32" s="5">
        <f t="shared" si="0"/>
        <v>41.39</v>
      </c>
      <c r="I32" s="5">
        <f t="shared" si="1"/>
        <v>41.39</v>
      </c>
      <c r="L32" s="1" t="s">
        <v>119</v>
      </c>
      <c r="M32" s="5">
        <v>65.010000000000005</v>
      </c>
    </row>
    <row r="33" spans="2:13" x14ac:dyDescent="0.25">
      <c r="B33" s="2">
        <v>45188</v>
      </c>
      <c r="C33" s="3" t="s">
        <v>177</v>
      </c>
      <c r="D33" s="3" t="s">
        <v>67</v>
      </c>
      <c r="E33" s="1" t="s">
        <v>65</v>
      </c>
      <c r="F33" s="1" t="s">
        <v>92</v>
      </c>
      <c r="G33" s="1">
        <v>19</v>
      </c>
      <c r="H33" s="5">
        <f t="shared" si="0"/>
        <v>88.6</v>
      </c>
      <c r="I33" s="5">
        <f t="shared" si="1"/>
        <v>88.6</v>
      </c>
      <c r="L33" s="1" t="s">
        <v>120</v>
      </c>
      <c r="M33" s="5">
        <v>98.19</v>
      </c>
    </row>
    <row r="34" spans="2:13" x14ac:dyDescent="0.25">
      <c r="B34" s="2">
        <v>45188</v>
      </c>
      <c r="C34" s="3" t="s">
        <v>177</v>
      </c>
      <c r="D34" s="3" t="s">
        <v>68</v>
      </c>
      <c r="E34" s="1" t="s">
        <v>66</v>
      </c>
      <c r="F34" s="1" t="s">
        <v>93</v>
      </c>
      <c r="G34" s="1">
        <v>24</v>
      </c>
      <c r="H34" s="5">
        <f t="shared" si="0"/>
        <v>25.46</v>
      </c>
      <c r="I34" s="5">
        <f t="shared" si="1"/>
        <v>25.46</v>
      </c>
      <c r="L34" s="1" t="s">
        <v>121</v>
      </c>
      <c r="M34" s="5">
        <v>85.53</v>
      </c>
    </row>
    <row r="35" spans="2:13" x14ac:dyDescent="0.25">
      <c r="L35" s="1" t="s">
        <v>122</v>
      </c>
      <c r="M35" s="5">
        <v>14.75</v>
      </c>
    </row>
    <row r="36" spans="2:13" x14ac:dyDescent="0.25">
      <c r="L36" s="1" t="s">
        <v>91</v>
      </c>
      <c r="M36" s="5">
        <v>41.39</v>
      </c>
    </row>
    <row r="37" spans="2:13" x14ac:dyDescent="0.25">
      <c r="L37" s="1" t="s">
        <v>84</v>
      </c>
      <c r="M37" s="5">
        <v>88.84</v>
      </c>
    </row>
    <row r="38" spans="2:13" x14ac:dyDescent="0.25">
      <c r="L38" s="1" t="s">
        <v>123</v>
      </c>
      <c r="M38" s="5">
        <v>41.45</v>
      </c>
    </row>
    <row r="39" spans="2:13" x14ac:dyDescent="0.25">
      <c r="L39" s="1" t="s">
        <v>124</v>
      </c>
      <c r="M39" s="5">
        <v>18.23</v>
      </c>
    </row>
    <row r="40" spans="2:13" x14ac:dyDescent="0.25">
      <c r="L40" s="1" t="s">
        <v>125</v>
      </c>
      <c r="M40" s="5">
        <v>55.11</v>
      </c>
    </row>
    <row r="41" spans="2:13" x14ac:dyDescent="0.25">
      <c r="L41" s="1" t="s">
        <v>126</v>
      </c>
      <c r="M41" s="5">
        <v>84.17</v>
      </c>
    </row>
    <row r="42" spans="2:13" x14ac:dyDescent="0.25">
      <c r="L42" s="1" t="s">
        <v>88</v>
      </c>
      <c r="M42" s="5">
        <v>92.77</v>
      </c>
    </row>
    <row r="43" spans="2:13" x14ac:dyDescent="0.25">
      <c r="L43" s="1" t="s">
        <v>127</v>
      </c>
      <c r="M43" s="5">
        <v>23.81</v>
      </c>
    </row>
    <row r="44" spans="2:13" x14ac:dyDescent="0.25">
      <c r="L44" s="1" t="s">
        <v>128</v>
      </c>
      <c r="M44" s="5">
        <v>36.61</v>
      </c>
    </row>
    <row r="45" spans="2:13" x14ac:dyDescent="0.25">
      <c r="L45" s="1" t="s">
        <v>78</v>
      </c>
      <c r="M45" s="5">
        <v>34.4</v>
      </c>
    </row>
    <row r="46" spans="2:13" x14ac:dyDescent="0.25">
      <c r="L46" s="1" t="s">
        <v>129</v>
      </c>
      <c r="M46" s="5">
        <v>47.56</v>
      </c>
    </row>
    <row r="47" spans="2:13" x14ac:dyDescent="0.25">
      <c r="L47" s="1" t="s">
        <v>82</v>
      </c>
      <c r="M47" s="5">
        <v>34.69</v>
      </c>
    </row>
    <row r="48" spans="2:13" x14ac:dyDescent="0.25">
      <c r="L48" s="1" t="s">
        <v>130</v>
      </c>
      <c r="M48" s="5">
        <v>88.51</v>
      </c>
    </row>
    <row r="49" spans="12:13" x14ac:dyDescent="0.25">
      <c r="L49" s="1" t="s">
        <v>131</v>
      </c>
      <c r="M49" s="5">
        <v>57.64</v>
      </c>
    </row>
    <row r="50" spans="12:13" x14ac:dyDescent="0.25">
      <c r="L50" s="1" t="s">
        <v>71</v>
      </c>
      <c r="M50" s="5">
        <v>54.63</v>
      </c>
    </row>
    <row r="51" spans="12:13" x14ac:dyDescent="0.25">
      <c r="L51" s="1" t="s">
        <v>132</v>
      </c>
      <c r="M51" s="5">
        <v>67.41</v>
      </c>
    </row>
    <row r="52" spans="12:13" x14ac:dyDescent="0.25">
      <c r="L52" s="1" t="s">
        <v>133</v>
      </c>
      <c r="M52" s="5">
        <v>73.040000000000006</v>
      </c>
    </row>
    <row r="53" spans="12:13" x14ac:dyDescent="0.25">
      <c r="L53" s="1" t="s">
        <v>95</v>
      </c>
      <c r="M53" s="5">
        <v>12.78</v>
      </c>
    </row>
    <row r="54" spans="12:13" x14ac:dyDescent="0.25">
      <c r="L54" s="1" t="s">
        <v>134</v>
      </c>
      <c r="M54" s="5">
        <v>16.149999999999999</v>
      </c>
    </row>
    <row r="55" spans="12:13" x14ac:dyDescent="0.25">
      <c r="L55" s="1" t="s">
        <v>75</v>
      </c>
      <c r="M55" s="5">
        <v>94.67</v>
      </c>
    </row>
    <row r="56" spans="12:13" x14ac:dyDescent="0.25">
      <c r="L56" s="1" t="s">
        <v>135</v>
      </c>
      <c r="M56" s="5">
        <v>16</v>
      </c>
    </row>
    <row r="57" spans="12:13" x14ac:dyDescent="0.25">
      <c r="L57" s="1" t="s">
        <v>136</v>
      </c>
      <c r="M57" s="5">
        <v>80.25</v>
      </c>
    </row>
    <row r="58" spans="12:13" x14ac:dyDescent="0.25">
      <c r="L58" s="1" t="s">
        <v>137</v>
      </c>
      <c r="M58" s="5">
        <v>57.1</v>
      </c>
    </row>
    <row r="59" spans="12:13" x14ac:dyDescent="0.25">
      <c r="L59" s="1" t="s">
        <v>138</v>
      </c>
      <c r="M59" s="5">
        <v>71.56</v>
      </c>
    </row>
    <row r="60" spans="12:13" x14ac:dyDescent="0.25">
      <c r="L60" s="1" t="s">
        <v>139</v>
      </c>
      <c r="M60" s="5">
        <v>80.67</v>
      </c>
    </row>
    <row r="61" spans="12:13" x14ac:dyDescent="0.25">
      <c r="L61" s="1" t="s">
        <v>140</v>
      </c>
      <c r="M61" s="5">
        <v>12.45</v>
      </c>
    </row>
    <row r="62" spans="12:13" x14ac:dyDescent="0.25">
      <c r="L62" s="1" t="s">
        <v>81</v>
      </c>
      <c r="M62" s="5">
        <v>52.26</v>
      </c>
    </row>
    <row r="63" spans="12:13" x14ac:dyDescent="0.25">
      <c r="L63" s="1" t="s">
        <v>96</v>
      </c>
      <c r="M63" s="5">
        <v>99.95</v>
      </c>
    </row>
    <row r="64" spans="12:13" x14ac:dyDescent="0.25">
      <c r="L64" s="1" t="s">
        <v>90</v>
      </c>
      <c r="M64" s="5">
        <v>13.54</v>
      </c>
    </row>
    <row r="65" spans="12:13" x14ac:dyDescent="0.25">
      <c r="L65" s="1" t="s">
        <v>83</v>
      </c>
      <c r="M65" s="5">
        <v>35.28</v>
      </c>
    </row>
    <row r="66" spans="12:13" x14ac:dyDescent="0.25">
      <c r="L66" s="1" t="s">
        <v>141</v>
      </c>
      <c r="M66" s="5">
        <v>12.84</v>
      </c>
    </row>
    <row r="67" spans="12:13" x14ac:dyDescent="0.25">
      <c r="L67" s="1" t="s">
        <v>142</v>
      </c>
      <c r="M67" s="5">
        <v>71.42</v>
      </c>
    </row>
    <row r="68" spans="12:13" x14ac:dyDescent="0.25">
      <c r="L68" s="1" t="s">
        <v>143</v>
      </c>
      <c r="M68" s="5">
        <v>91.71</v>
      </c>
    </row>
    <row r="69" spans="12:13" x14ac:dyDescent="0.25">
      <c r="L69" s="1" t="s">
        <v>80</v>
      </c>
      <c r="M69" s="5">
        <v>86.32</v>
      </c>
    </row>
    <row r="70" spans="12:13" x14ac:dyDescent="0.25">
      <c r="L70" s="1" t="s">
        <v>144</v>
      </c>
      <c r="M70" s="5">
        <v>77.31</v>
      </c>
    </row>
    <row r="71" spans="12:13" x14ac:dyDescent="0.25">
      <c r="L71" s="1" t="s">
        <v>77</v>
      </c>
      <c r="M71" s="5">
        <v>51.92</v>
      </c>
    </row>
    <row r="72" spans="12:13" x14ac:dyDescent="0.25">
      <c r="L72" s="1" t="s">
        <v>145</v>
      </c>
      <c r="M72" s="5">
        <v>96.8</v>
      </c>
    </row>
    <row r="73" spans="12:13" x14ac:dyDescent="0.25">
      <c r="L73" s="1" t="s">
        <v>76</v>
      </c>
      <c r="M73" s="5">
        <v>75.61</v>
      </c>
    </row>
    <row r="74" spans="12:13" x14ac:dyDescent="0.25">
      <c r="L74" s="1" t="s">
        <v>146</v>
      </c>
      <c r="M74" s="5">
        <v>62.12</v>
      </c>
    </row>
    <row r="75" spans="12:13" x14ac:dyDescent="0.25">
      <c r="L75" s="1" t="s">
        <v>93</v>
      </c>
      <c r="M75" s="5">
        <v>25.46</v>
      </c>
    </row>
    <row r="76" spans="12:13" x14ac:dyDescent="0.25">
      <c r="L76" s="1" t="s">
        <v>147</v>
      </c>
      <c r="M76" s="5">
        <v>69.2</v>
      </c>
    </row>
    <row r="77" spans="12:13" x14ac:dyDescent="0.25">
      <c r="L77" s="1" t="s">
        <v>148</v>
      </c>
      <c r="M77" s="5">
        <v>45.31</v>
      </c>
    </row>
    <row r="78" spans="12:13" x14ac:dyDescent="0.25">
      <c r="L78" s="1" t="s">
        <v>149</v>
      </c>
      <c r="M78" s="5">
        <v>34.03</v>
      </c>
    </row>
    <row r="79" spans="12:13" x14ac:dyDescent="0.25">
      <c r="L79" s="1" t="s">
        <v>150</v>
      </c>
      <c r="M79" s="5">
        <v>96.2</v>
      </c>
    </row>
    <row r="80" spans="12:13" x14ac:dyDescent="0.25">
      <c r="L80" s="1" t="s">
        <v>151</v>
      </c>
      <c r="M80" s="5">
        <v>75.53</v>
      </c>
    </row>
    <row r="81" spans="12:13" x14ac:dyDescent="0.25">
      <c r="L81" s="1" t="s">
        <v>152</v>
      </c>
      <c r="M81" s="5">
        <v>62.03</v>
      </c>
    </row>
    <row r="82" spans="12:13" x14ac:dyDescent="0.25">
      <c r="L82" s="1" t="s">
        <v>153</v>
      </c>
      <c r="M82" s="5">
        <v>37.72</v>
      </c>
    </row>
    <row r="83" spans="12:13" x14ac:dyDescent="0.25">
      <c r="L83" s="1" t="s">
        <v>154</v>
      </c>
      <c r="M83" s="5">
        <v>33.409999999999997</v>
      </c>
    </row>
    <row r="84" spans="12:13" x14ac:dyDescent="0.25">
      <c r="L84" s="1" t="s">
        <v>155</v>
      </c>
      <c r="M84" s="5">
        <v>52.4</v>
      </c>
    </row>
    <row r="85" spans="12:13" x14ac:dyDescent="0.25">
      <c r="L85" s="1" t="s">
        <v>79</v>
      </c>
      <c r="M85" s="5">
        <v>97.42</v>
      </c>
    </row>
    <row r="86" spans="12:13" x14ac:dyDescent="0.25">
      <c r="L86" s="1" t="s">
        <v>156</v>
      </c>
      <c r="M86" s="5">
        <v>70.58</v>
      </c>
    </row>
    <row r="87" spans="12:13" x14ac:dyDescent="0.25">
      <c r="L87" s="1" t="s">
        <v>157</v>
      </c>
      <c r="M87" s="5">
        <v>39.28</v>
      </c>
    </row>
    <row r="88" spans="12:13" x14ac:dyDescent="0.25">
      <c r="L88" s="1" t="s">
        <v>158</v>
      </c>
      <c r="M88" s="5">
        <v>99.06</v>
      </c>
    </row>
    <row r="89" spans="12:13" x14ac:dyDescent="0.25">
      <c r="L89" s="1" t="s">
        <v>72</v>
      </c>
      <c r="M89" s="5">
        <v>31.42</v>
      </c>
    </row>
    <row r="90" spans="12:13" x14ac:dyDescent="0.25">
      <c r="L90" s="1" t="s">
        <v>159</v>
      </c>
      <c r="M90" s="5">
        <v>22.41</v>
      </c>
    </row>
    <row r="91" spans="12:13" x14ac:dyDescent="0.25">
      <c r="L91" s="1" t="s">
        <v>94</v>
      </c>
      <c r="M91" s="5">
        <v>32.549999999999997</v>
      </c>
    </row>
    <row r="92" spans="12:13" x14ac:dyDescent="0.25">
      <c r="L92" s="1" t="s">
        <v>69</v>
      </c>
      <c r="M92" s="5">
        <v>58.17</v>
      </c>
    </row>
    <row r="93" spans="12:13" x14ac:dyDescent="0.25"/>
    <row r="94" spans="12:13" x14ac:dyDescent="0.25"/>
    <row r="95" spans="12:13" x14ac:dyDescent="0.25"/>
    <row r="96" spans="12:1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17A0-E0A3-4E03-95FD-C120C661AE13}">
  <dimension ref="A1:EE346"/>
  <sheetViews>
    <sheetView zoomScale="115" zoomScaleNormal="115" workbookViewId="0">
      <selection activeCell="F22" sqref="F22"/>
    </sheetView>
  </sheetViews>
  <sheetFormatPr defaultColWidth="0" defaultRowHeight="15" zeroHeight="1" x14ac:dyDescent="0.25"/>
  <cols>
    <col min="1" max="1" width="3.7109375" customWidth="1"/>
    <col min="2" max="2" width="13.28515625" bestFit="1" customWidth="1"/>
    <col min="3" max="3" width="16.28515625" customWidth="1"/>
    <col min="4" max="4" width="22" customWidth="1"/>
    <col min="5" max="9" width="9.140625" customWidth="1"/>
    <col min="10" max="10" width="12" customWidth="1"/>
    <col min="11" max="17" width="9.140625" customWidth="1"/>
    <col min="18" max="134" width="9.140625" hidden="1" customWidth="1"/>
    <col min="135" max="135" width="0" hidden="1" customWidth="1"/>
    <col min="136" max="16384" width="9.140625" hidden="1"/>
  </cols>
  <sheetData>
    <row r="1" spans="1:16" ht="15" customHeight="1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x14ac:dyDescent="0.25">
      <c r="A3" s="9"/>
      <c r="B3" s="9"/>
      <c r="C3" s="16" t="s">
        <v>55</v>
      </c>
      <c r="D3" s="21">
        <f>SUBTOTAL(9,D5:D24)</f>
        <v>11301.160000000002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ht="15" customHeight="1" x14ac:dyDescent="0.25">
      <c r="A4" s="9"/>
      <c r="B4" s="17" t="s">
        <v>49</v>
      </c>
      <c r="C4" s="17" t="s">
        <v>50</v>
      </c>
      <c r="D4" s="17" t="s">
        <v>54</v>
      </c>
      <c r="E4" s="18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x14ac:dyDescent="0.25">
      <c r="A5" s="9"/>
      <c r="B5" s="14">
        <v>45069</v>
      </c>
      <c r="C5" s="19" t="s">
        <v>51</v>
      </c>
      <c r="D5" s="13">
        <v>422.37</v>
      </c>
      <c r="E5" s="18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x14ac:dyDescent="0.25">
      <c r="A6" s="9"/>
      <c r="B6" s="14">
        <v>45073</v>
      </c>
      <c r="C6" s="19" t="s">
        <v>52</v>
      </c>
      <c r="D6" s="13">
        <v>662.69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x14ac:dyDescent="0.25">
      <c r="A7" s="9"/>
      <c r="B7" s="14">
        <v>45071</v>
      </c>
      <c r="C7" s="19" t="s">
        <v>53</v>
      </c>
      <c r="D7" s="13">
        <v>345.71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x14ac:dyDescent="0.25">
      <c r="A8" s="9"/>
      <c r="B8" s="14">
        <v>45065</v>
      </c>
      <c r="C8" s="19" t="s">
        <v>52</v>
      </c>
      <c r="D8" s="13">
        <v>304.08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x14ac:dyDescent="0.25">
      <c r="A9" s="9"/>
      <c r="B9" s="14">
        <v>45071</v>
      </c>
      <c r="C9" s="19" t="s">
        <v>53</v>
      </c>
      <c r="D9" s="13">
        <v>90.33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x14ac:dyDescent="0.25">
      <c r="A10" s="9"/>
      <c r="B10" s="14">
        <v>45068</v>
      </c>
      <c r="C10" s="19" t="s">
        <v>51</v>
      </c>
      <c r="D10" s="13">
        <v>837.73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x14ac:dyDescent="0.25">
      <c r="A11" s="9"/>
      <c r="B11" s="14">
        <v>45066</v>
      </c>
      <c r="C11" s="19" t="s">
        <v>52</v>
      </c>
      <c r="D11" s="13">
        <v>625.83000000000004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x14ac:dyDescent="0.25">
      <c r="A12" s="9"/>
      <c r="B12" s="14">
        <v>45065</v>
      </c>
      <c r="C12" s="19" t="s">
        <v>53</v>
      </c>
      <c r="D12" s="13">
        <v>879.51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x14ac:dyDescent="0.25">
      <c r="A13" s="9"/>
      <c r="B13" s="14">
        <v>45068</v>
      </c>
      <c r="C13" s="19" t="s">
        <v>52</v>
      </c>
      <c r="D13" s="13">
        <v>682.18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x14ac:dyDescent="0.25">
      <c r="A14" s="9"/>
      <c r="B14" s="14">
        <v>45071</v>
      </c>
      <c r="C14" s="19" t="s">
        <v>51</v>
      </c>
      <c r="D14" s="13">
        <v>429.56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x14ac:dyDescent="0.25">
      <c r="A15" s="9"/>
      <c r="B15" s="14">
        <v>45068</v>
      </c>
      <c r="C15" s="19" t="s">
        <v>53</v>
      </c>
      <c r="D15" s="13">
        <v>208.64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25">
      <c r="A16" s="9"/>
      <c r="B16" s="14">
        <v>45073</v>
      </c>
      <c r="C16" s="19" t="s">
        <v>52</v>
      </c>
      <c r="D16" s="13">
        <v>437.74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25">
      <c r="A17" s="9"/>
      <c r="B17" s="14">
        <v>45065</v>
      </c>
      <c r="C17" s="19" t="s">
        <v>51</v>
      </c>
      <c r="D17" s="13">
        <v>592.89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25">
      <c r="A18" s="9"/>
      <c r="B18" s="14">
        <v>45064</v>
      </c>
      <c r="C18" s="19" t="s">
        <v>52</v>
      </c>
      <c r="D18" s="13">
        <v>690.14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25">
      <c r="A19" s="9"/>
      <c r="B19" s="14">
        <v>45074</v>
      </c>
      <c r="C19" s="19" t="s">
        <v>52</v>
      </c>
      <c r="D19" s="13">
        <v>747.51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25">
      <c r="A20" s="9"/>
      <c r="B20" s="14">
        <v>45070</v>
      </c>
      <c r="C20" s="19" t="s">
        <v>53</v>
      </c>
      <c r="D20" s="13">
        <v>690.29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25">
      <c r="A21" s="9"/>
      <c r="B21" s="14">
        <v>45070</v>
      </c>
      <c r="C21" s="19" t="s">
        <v>52</v>
      </c>
      <c r="D21" s="13">
        <v>979.49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25">
      <c r="A22" s="9"/>
      <c r="B22" s="14">
        <v>45067</v>
      </c>
      <c r="C22" s="19" t="s">
        <v>53</v>
      </c>
      <c r="D22" s="13">
        <v>781.09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25">
      <c r="A23" s="9"/>
      <c r="B23" s="14">
        <v>45069</v>
      </c>
      <c r="C23" s="19" t="s">
        <v>51</v>
      </c>
      <c r="D23" s="13">
        <v>783.44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25">
      <c r="A24" s="9"/>
      <c r="B24" s="14">
        <v>45069</v>
      </c>
      <c r="C24" s="19" t="s">
        <v>52</v>
      </c>
      <c r="D24" s="13">
        <v>109.94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x14ac:dyDescent="0.25"/>
    <row r="40" spans="1:16" x14ac:dyDescent="0.25"/>
    <row r="41" spans="1:16" x14ac:dyDescent="0.25"/>
    <row r="42" spans="1:16" x14ac:dyDescent="0.25"/>
    <row r="43" spans="1:16" x14ac:dyDescent="0.25"/>
    <row r="44" spans="1:16" x14ac:dyDescent="0.25"/>
    <row r="45" spans="1:16" x14ac:dyDescent="0.25"/>
    <row r="46" spans="1:16" x14ac:dyDescent="0.25"/>
    <row r="47" spans="1:16" x14ac:dyDescent="0.25"/>
    <row r="48" spans="1:16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hidden="1" x14ac:dyDescent="0.25"/>
    <row r="80" customFormat="1" hidden="1" x14ac:dyDescent="0.25"/>
    <row r="81" customFormat="1" hidden="1" x14ac:dyDescent="0.25"/>
    <row r="82" customFormat="1" hidden="1" x14ac:dyDescent="0.25"/>
    <row r="83" customFormat="1" hidden="1" x14ac:dyDescent="0.25"/>
    <row r="84" customFormat="1" hidden="1" x14ac:dyDescent="0.25"/>
    <row r="85" customFormat="1" hidden="1" x14ac:dyDescent="0.25"/>
    <row r="86" customFormat="1" hidden="1" x14ac:dyDescent="0.25"/>
    <row r="87" customFormat="1" hidden="1" x14ac:dyDescent="0.25"/>
    <row r="88" customFormat="1" hidden="1" x14ac:dyDescent="0.25"/>
    <row r="89" customFormat="1" hidden="1" x14ac:dyDescent="0.25"/>
    <row r="90" customFormat="1" hidden="1" x14ac:dyDescent="0.25"/>
    <row r="91" customFormat="1" hidden="1" x14ac:dyDescent="0.25"/>
    <row r="92" customFormat="1" hidden="1" x14ac:dyDescent="0.25"/>
    <row r="93" customFormat="1" hidden="1" x14ac:dyDescent="0.25"/>
    <row r="94" customFormat="1" hidden="1" x14ac:dyDescent="0.25"/>
    <row r="95" customFormat="1" hidden="1" x14ac:dyDescent="0.25"/>
    <row r="96" customFormat="1" hidden="1" x14ac:dyDescent="0.25"/>
    <row r="97" customFormat="1" hidden="1" x14ac:dyDescent="0.25"/>
    <row r="98" customFormat="1" hidden="1" x14ac:dyDescent="0.25"/>
    <row r="99" customFormat="1" hidden="1" x14ac:dyDescent="0.25"/>
    <row r="100" customFormat="1" hidden="1" x14ac:dyDescent="0.25"/>
    <row r="101" customFormat="1" hidden="1" x14ac:dyDescent="0.25"/>
    <row r="102" customFormat="1" hidden="1" x14ac:dyDescent="0.25"/>
    <row r="103" customFormat="1" hidden="1" x14ac:dyDescent="0.25"/>
    <row r="104" customFormat="1" hidden="1" x14ac:dyDescent="0.25"/>
    <row r="105" customFormat="1" hidden="1" x14ac:dyDescent="0.25"/>
    <row r="106" customFormat="1" hidden="1" x14ac:dyDescent="0.25"/>
    <row r="107" customFormat="1" hidden="1" x14ac:dyDescent="0.25"/>
    <row r="108" customFormat="1" hidden="1" x14ac:dyDescent="0.25"/>
    <row r="109" customFormat="1" hidden="1" x14ac:dyDescent="0.25"/>
    <row r="110" customFormat="1" hidden="1" x14ac:dyDescent="0.25"/>
    <row r="111" customFormat="1" hidden="1" x14ac:dyDescent="0.25"/>
    <row r="112" customFormat="1" hidden="1" x14ac:dyDescent="0.25"/>
    <row r="113" customFormat="1" hidden="1" x14ac:dyDescent="0.25"/>
    <row r="114" customFormat="1" hidden="1" x14ac:dyDescent="0.25"/>
    <row r="115" customFormat="1" hidden="1" x14ac:dyDescent="0.25"/>
    <row r="116" customFormat="1" hidden="1" x14ac:dyDescent="0.25"/>
    <row r="117" customFormat="1" hidden="1" x14ac:dyDescent="0.25"/>
    <row r="118" customFormat="1" hidden="1" x14ac:dyDescent="0.25"/>
    <row r="119" customFormat="1" hidden="1" x14ac:dyDescent="0.25"/>
    <row r="120" customFormat="1" hidden="1" x14ac:dyDescent="0.25"/>
    <row r="121" customFormat="1" hidden="1" x14ac:dyDescent="0.25"/>
    <row r="122" customFormat="1" hidden="1" x14ac:dyDescent="0.25"/>
    <row r="123" customFormat="1" hidden="1" x14ac:dyDescent="0.25"/>
    <row r="124" customFormat="1" hidden="1" x14ac:dyDescent="0.25"/>
    <row r="125" customFormat="1" hidden="1" x14ac:dyDescent="0.25"/>
    <row r="126" customFormat="1" hidden="1" x14ac:dyDescent="0.25"/>
    <row r="127" customFormat="1" hidden="1" x14ac:dyDescent="0.25"/>
    <row r="128" customFormat="1" hidden="1" x14ac:dyDescent="0.25"/>
    <row r="129" customFormat="1" hidden="1" x14ac:dyDescent="0.25"/>
    <row r="130" customFormat="1" hidden="1" x14ac:dyDescent="0.25"/>
    <row r="131" customFormat="1" hidden="1" x14ac:dyDescent="0.25"/>
    <row r="132" customFormat="1" hidden="1" x14ac:dyDescent="0.25"/>
    <row r="133" customFormat="1" hidden="1" x14ac:dyDescent="0.25"/>
    <row r="134" customFormat="1" hidden="1" x14ac:dyDescent="0.25"/>
    <row r="135" customFormat="1" hidden="1" x14ac:dyDescent="0.25"/>
    <row r="136" customFormat="1" hidden="1" x14ac:dyDescent="0.25"/>
    <row r="137" customFormat="1" hidden="1" x14ac:dyDescent="0.25"/>
    <row r="138" customFormat="1" hidden="1" x14ac:dyDescent="0.25"/>
    <row r="139" customFormat="1" hidden="1" x14ac:dyDescent="0.25"/>
    <row r="140" customFormat="1" hidden="1" x14ac:dyDescent="0.25"/>
    <row r="141" customFormat="1" hidden="1" x14ac:dyDescent="0.25"/>
    <row r="142" customFormat="1" hidden="1" x14ac:dyDescent="0.25"/>
    <row r="143" customFormat="1" hidden="1" x14ac:dyDescent="0.25"/>
    <row r="144" customFormat="1" hidden="1" x14ac:dyDescent="0.25"/>
    <row r="145" customFormat="1" hidden="1" x14ac:dyDescent="0.25"/>
    <row r="146" customFormat="1" hidden="1" x14ac:dyDescent="0.25"/>
    <row r="147" customFormat="1" hidden="1" x14ac:dyDescent="0.25"/>
    <row r="148" customFormat="1" hidden="1" x14ac:dyDescent="0.25"/>
    <row r="149" customFormat="1" hidden="1" x14ac:dyDescent="0.25"/>
    <row r="150" customFormat="1" hidden="1" x14ac:dyDescent="0.25"/>
    <row r="151" customFormat="1" hidden="1" x14ac:dyDescent="0.25"/>
    <row r="152" customFormat="1" hidden="1" x14ac:dyDescent="0.25"/>
    <row r="153" customFormat="1" hidden="1" x14ac:dyDescent="0.25"/>
    <row r="154" customFormat="1" hidden="1" x14ac:dyDescent="0.25"/>
    <row r="155" customFormat="1" hidden="1" x14ac:dyDescent="0.25"/>
    <row r="156" customFormat="1" hidden="1" x14ac:dyDescent="0.25"/>
    <row r="157" customFormat="1" hidden="1" x14ac:dyDescent="0.25"/>
    <row r="158" customFormat="1" hidden="1" x14ac:dyDescent="0.25"/>
    <row r="159" customFormat="1" hidden="1" x14ac:dyDescent="0.25"/>
    <row r="160" customFormat="1" hidden="1" x14ac:dyDescent="0.25"/>
    <row r="161" customFormat="1" hidden="1" x14ac:dyDescent="0.25"/>
    <row r="162" customFormat="1" hidden="1" x14ac:dyDescent="0.25"/>
    <row r="163" customFormat="1" hidden="1" x14ac:dyDescent="0.25"/>
    <row r="164" customFormat="1" hidden="1" x14ac:dyDescent="0.25"/>
    <row r="165" customFormat="1" hidden="1" x14ac:dyDescent="0.25"/>
    <row r="166" customFormat="1" hidden="1" x14ac:dyDescent="0.25"/>
    <row r="167" customFormat="1" hidden="1" x14ac:dyDescent="0.25"/>
    <row r="168" customFormat="1" hidden="1" x14ac:dyDescent="0.25"/>
    <row r="169" customFormat="1" hidden="1" x14ac:dyDescent="0.25"/>
    <row r="170" customFormat="1" hidden="1" x14ac:dyDescent="0.25"/>
    <row r="171" customFormat="1" hidden="1" x14ac:dyDescent="0.25"/>
    <row r="172" customFormat="1" hidden="1" x14ac:dyDescent="0.25"/>
    <row r="173" customFormat="1" hidden="1" x14ac:dyDescent="0.25"/>
    <row r="174" customFormat="1" hidden="1" x14ac:dyDescent="0.25"/>
    <row r="175" customFormat="1" hidden="1" x14ac:dyDescent="0.25"/>
    <row r="176" customFormat="1" hidden="1" x14ac:dyDescent="0.25"/>
    <row r="177" customFormat="1" hidden="1" x14ac:dyDescent="0.25"/>
    <row r="178" customFormat="1" hidden="1" x14ac:dyDescent="0.25"/>
    <row r="179" customFormat="1" hidden="1" x14ac:dyDescent="0.25"/>
    <row r="180" customFormat="1" hidden="1" x14ac:dyDescent="0.25"/>
    <row r="181" customFormat="1" hidden="1" x14ac:dyDescent="0.25"/>
    <row r="182" customFormat="1" hidden="1" x14ac:dyDescent="0.25"/>
    <row r="183" customFormat="1" hidden="1" x14ac:dyDescent="0.25"/>
    <row r="184" customFormat="1" hidden="1" x14ac:dyDescent="0.25"/>
    <row r="185" customFormat="1" hidden="1" x14ac:dyDescent="0.25"/>
    <row r="186" customFormat="1" hidden="1" x14ac:dyDescent="0.25"/>
    <row r="187" customFormat="1" hidden="1" x14ac:dyDescent="0.25"/>
    <row r="188" customFormat="1" hidden="1" x14ac:dyDescent="0.25"/>
    <row r="189" customFormat="1" hidden="1" x14ac:dyDescent="0.25"/>
    <row r="190" customFormat="1" hidden="1" x14ac:dyDescent="0.25"/>
    <row r="191" customFormat="1" hidden="1" x14ac:dyDescent="0.25"/>
    <row r="192" customFormat="1" hidden="1" x14ac:dyDescent="0.25"/>
    <row r="193" customFormat="1" hidden="1" x14ac:dyDescent="0.25"/>
    <row r="194" customFormat="1" hidden="1" x14ac:dyDescent="0.25"/>
    <row r="195" customFormat="1" hidden="1" x14ac:dyDescent="0.25"/>
    <row r="196" customFormat="1" hidden="1" x14ac:dyDescent="0.25"/>
    <row r="197" customFormat="1" hidden="1" x14ac:dyDescent="0.25"/>
    <row r="198" customFormat="1" hidden="1" x14ac:dyDescent="0.25"/>
    <row r="199" customFormat="1" hidden="1" x14ac:dyDescent="0.25"/>
    <row r="200" customFormat="1" hidden="1" x14ac:dyDescent="0.25"/>
    <row r="201" customFormat="1" hidden="1" x14ac:dyDescent="0.25"/>
    <row r="202" customFormat="1" hidden="1" x14ac:dyDescent="0.25"/>
    <row r="203" customFormat="1" hidden="1" x14ac:dyDescent="0.25"/>
    <row r="204" customFormat="1" hidden="1" x14ac:dyDescent="0.25"/>
    <row r="205" customFormat="1" hidden="1" x14ac:dyDescent="0.25"/>
    <row r="206" customFormat="1" hidden="1" x14ac:dyDescent="0.25"/>
    <row r="207" customFormat="1" hidden="1" x14ac:dyDescent="0.25"/>
    <row r="208" customFormat="1" hidden="1" x14ac:dyDescent="0.25"/>
    <row r="209" customFormat="1" hidden="1" x14ac:dyDescent="0.25"/>
    <row r="210" customFormat="1" hidden="1" x14ac:dyDescent="0.25"/>
    <row r="211" customFormat="1" hidden="1" x14ac:dyDescent="0.25"/>
    <row r="212" customFormat="1" hidden="1" x14ac:dyDescent="0.25"/>
    <row r="213" customFormat="1" hidden="1" x14ac:dyDescent="0.25"/>
    <row r="214" customFormat="1" hidden="1" x14ac:dyDescent="0.25"/>
    <row r="215" customFormat="1" hidden="1" x14ac:dyDescent="0.25"/>
    <row r="216" customFormat="1" hidden="1" x14ac:dyDescent="0.25"/>
    <row r="217" customFormat="1" hidden="1" x14ac:dyDescent="0.25"/>
    <row r="218" customFormat="1" hidden="1" x14ac:dyDescent="0.25"/>
    <row r="219" customFormat="1" hidden="1" x14ac:dyDescent="0.25"/>
    <row r="220" customFormat="1" hidden="1" x14ac:dyDescent="0.25"/>
    <row r="221" customFormat="1" hidden="1" x14ac:dyDescent="0.25"/>
    <row r="222" customFormat="1" hidden="1" x14ac:dyDescent="0.25"/>
    <row r="223" customFormat="1" hidden="1" x14ac:dyDescent="0.25"/>
    <row r="224" customFormat="1" hidden="1" x14ac:dyDescent="0.25"/>
    <row r="225" customFormat="1" hidden="1" x14ac:dyDescent="0.25"/>
    <row r="226" customFormat="1" hidden="1" x14ac:dyDescent="0.25"/>
    <row r="227" customFormat="1" hidden="1" x14ac:dyDescent="0.25"/>
    <row r="228" customFormat="1" hidden="1" x14ac:dyDescent="0.25"/>
    <row r="229" customFormat="1" hidden="1" x14ac:dyDescent="0.25"/>
    <row r="230" customFormat="1" hidden="1" x14ac:dyDescent="0.25"/>
    <row r="231" customFormat="1" hidden="1" x14ac:dyDescent="0.25"/>
    <row r="232" customFormat="1" hidden="1" x14ac:dyDescent="0.25"/>
    <row r="233" customFormat="1" hidden="1" x14ac:dyDescent="0.25"/>
    <row r="234" customFormat="1" hidden="1" x14ac:dyDescent="0.25"/>
    <row r="235" customFormat="1" hidden="1" x14ac:dyDescent="0.25"/>
    <row r="236" customFormat="1" hidden="1" x14ac:dyDescent="0.25"/>
    <row r="237" customFormat="1" hidden="1" x14ac:dyDescent="0.25"/>
    <row r="238" customFormat="1" hidden="1" x14ac:dyDescent="0.25"/>
    <row r="239" customFormat="1" hidden="1" x14ac:dyDescent="0.25"/>
    <row r="240" customFormat="1" hidden="1" x14ac:dyDescent="0.25"/>
    <row r="241" customFormat="1" hidden="1" x14ac:dyDescent="0.25"/>
    <row r="242" customFormat="1" hidden="1" x14ac:dyDescent="0.25"/>
    <row r="243" customFormat="1" hidden="1" x14ac:dyDescent="0.25"/>
    <row r="244" customFormat="1" hidden="1" x14ac:dyDescent="0.25"/>
    <row r="245" customFormat="1" hidden="1" x14ac:dyDescent="0.25"/>
    <row r="246" customFormat="1" hidden="1" x14ac:dyDescent="0.25"/>
    <row r="247" customFormat="1" hidden="1" x14ac:dyDescent="0.25"/>
    <row r="248" customFormat="1" hidden="1" x14ac:dyDescent="0.25"/>
    <row r="249" customFormat="1" hidden="1" x14ac:dyDescent="0.25"/>
    <row r="250" customFormat="1" hidden="1" x14ac:dyDescent="0.25"/>
    <row r="251" customFormat="1" hidden="1" x14ac:dyDescent="0.25"/>
    <row r="252" customFormat="1" hidden="1" x14ac:dyDescent="0.25"/>
    <row r="253" customFormat="1" hidden="1" x14ac:dyDescent="0.25"/>
    <row r="254" customFormat="1" hidden="1" x14ac:dyDescent="0.25"/>
    <row r="255" customFormat="1" hidden="1" x14ac:dyDescent="0.25"/>
    <row r="256" customFormat="1" hidden="1" x14ac:dyDescent="0.25"/>
    <row r="257" customFormat="1" hidden="1" x14ac:dyDescent="0.25"/>
    <row r="258" customFormat="1" hidden="1" x14ac:dyDescent="0.25"/>
    <row r="259" customFormat="1" hidden="1" x14ac:dyDescent="0.25"/>
    <row r="260" customFormat="1" hidden="1" x14ac:dyDescent="0.25"/>
    <row r="261" customFormat="1" hidden="1" x14ac:dyDescent="0.25"/>
    <row r="262" customFormat="1" hidden="1" x14ac:dyDescent="0.25"/>
    <row r="263" customFormat="1" hidden="1" x14ac:dyDescent="0.25"/>
    <row r="264" customFormat="1" hidden="1" x14ac:dyDescent="0.25"/>
    <row r="265" customFormat="1" hidden="1" x14ac:dyDescent="0.25"/>
    <row r="266" customFormat="1" hidden="1" x14ac:dyDescent="0.25"/>
    <row r="267" customFormat="1" hidden="1" x14ac:dyDescent="0.25"/>
    <row r="268" customFormat="1" hidden="1" x14ac:dyDescent="0.25"/>
    <row r="269" customFormat="1" hidden="1" x14ac:dyDescent="0.25"/>
    <row r="270" customFormat="1" hidden="1" x14ac:dyDescent="0.25"/>
    <row r="271" customFormat="1" hidden="1" x14ac:dyDescent="0.25"/>
    <row r="272" customFormat="1" hidden="1" x14ac:dyDescent="0.25"/>
    <row r="273" customFormat="1" hidden="1" x14ac:dyDescent="0.25"/>
    <row r="274" customFormat="1" hidden="1" x14ac:dyDescent="0.25"/>
    <row r="275" customFormat="1" hidden="1" x14ac:dyDescent="0.25"/>
    <row r="276" customFormat="1" hidden="1" x14ac:dyDescent="0.25"/>
    <row r="277" customFormat="1" hidden="1" x14ac:dyDescent="0.25"/>
    <row r="278" customFormat="1" hidden="1" x14ac:dyDescent="0.25"/>
    <row r="279" customFormat="1" hidden="1" x14ac:dyDescent="0.25"/>
    <row r="280" customFormat="1" hidden="1" x14ac:dyDescent="0.25"/>
    <row r="281" customFormat="1" hidden="1" x14ac:dyDescent="0.25"/>
    <row r="282" customFormat="1" hidden="1" x14ac:dyDescent="0.25"/>
    <row r="283" customFormat="1" hidden="1" x14ac:dyDescent="0.25"/>
    <row r="284" customFormat="1" hidden="1" x14ac:dyDescent="0.25"/>
    <row r="285" customFormat="1" hidden="1" x14ac:dyDescent="0.25"/>
    <row r="286" customFormat="1" hidden="1" x14ac:dyDescent="0.25"/>
    <row r="287" customFormat="1" hidden="1" x14ac:dyDescent="0.25"/>
    <row r="288" customFormat="1" hidden="1" x14ac:dyDescent="0.25"/>
    <row r="289" customFormat="1" hidden="1" x14ac:dyDescent="0.25"/>
    <row r="290" customFormat="1" hidden="1" x14ac:dyDescent="0.25"/>
    <row r="291" customFormat="1" hidden="1" x14ac:dyDescent="0.25"/>
    <row r="292" customFormat="1" hidden="1" x14ac:dyDescent="0.25"/>
    <row r="293" customFormat="1" hidden="1" x14ac:dyDescent="0.25"/>
    <row r="294" customFormat="1" hidden="1" x14ac:dyDescent="0.25"/>
    <row r="295" customFormat="1" hidden="1" x14ac:dyDescent="0.25"/>
    <row r="296" customFormat="1" hidden="1" x14ac:dyDescent="0.25"/>
    <row r="297" customFormat="1" hidden="1" x14ac:dyDescent="0.25"/>
    <row r="298" customFormat="1" hidden="1" x14ac:dyDescent="0.25"/>
    <row r="299" customFormat="1" hidden="1" x14ac:dyDescent="0.25"/>
    <row r="300" customFormat="1" hidden="1" x14ac:dyDescent="0.25"/>
    <row r="301" customFormat="1" hidden="1" x14ac:dyDescent="0.25"/>
    <row r="302" customFormat="1" hidden="1" x14ac:dyDescent="0.25"/>
    <row r="303" customFormat="1" hidden="1" x14ac:dyDescent="0.25"/>
    <row r="304" customFormat="1" hidden="1" x14ac:dyDescent="0.25"/>
    <row r="305" customFormat="1" hidden="1" x14ac:dyDescent="0.25"/>
    <row r="306" customFormat="1" hidden="1" x14ac:dyDescent="0.25"/>
    <row r="307" customFormat="1" hidden="1" x14ac:dyDescent="0.25"/>
    <row r="308" customFormat="1" hidden="1" x14ac:dyDescent="0.25"/>
    <row r="309" customFormat="1" hidden="1" x14ac:dyDescent="0.25"/>
    <row r="310" customFormat="1" hidden="1" x14ac:dyDescent="0.25"/>
    <row r="311" customFormat="1" hidden="1" x14ac:dyDescent="0.25"/>
    <row r="312" customFormat="1" hidden="1" x14ac:dyDescent="0.25"/>
    <row r="313" customFormat="1" hidden="1" x14ac:dyDescent="0.25"/>
    <row r="314" customFormat="1" hidden="1" x14ac:dyDescent="0.25"/>
    <row r="315" customFormat="1" hidden="1" x14ac:dyDescent="0.25"/>
    <row r="316" customFormat="1" hidden="1" x14ac:dyDescent="0.25"/>
    <row r="317" customFormat="1" hidden="1" x14ac:dyDescent="0.25"/>
    <row r="318" customFormat="1" hidden="1" x14ac:dyDescent="0.25"/>
    <row r="319" customFormat="1" hidden="1" x14ac:dyDescent="0.25"/>
    <row r="320" customFormat="1" hidden="1" x14ac:dyDescent="0.25"/>
    <row r="321" customFormat="1" hidden="1" x14ac:dyDescent="0.25"/>
    <row r="322" customFormat="1" hidden="1" x14ac:dyDescent="0.25"/>
    <row r="323" customFormat="1" hidden="1" x14ac:dyDescent="0.25"/>
    <row r="324" customFormat="1" hidden="1" x14ac:dyDescent="0.25"/>
    <row r="325" customFormat="1" hidden="1" x14ac:dyDescent="0.25"/>
    <row r="326" customFormat="1" hidden="1" x14ac:dyDescent="0.25"/>
    <row r="327" customFormat="1" hidden="1" x14ac:dyDescent="0.25"/>
    <row r="328" customFormat="1" hidden="1" x14ac:dyDescent="0.25"/>
    <row r="329" customFormat="1" hidden="1" x14ac:dyDescent="0.25"/>
    <row r="330" customFormat="1" hidden="1" x14ac:dyDescent="0.25"/>
    <row r="331" customFormat="1" hidden="1" x14ac:dyDescent="0.25"/>
    <row r="332" customFormat="1" hidden="1" x14ac:dyDescent="0.25"/>
    <row r="333" customFormat="1" hidden="1" x14ac:dyDescent="0.25"/>
    <row r="334" customFormat="1" hidden="1" x14ac:dyDescent="0.25"/>
    <row r="335" customFormat="1" hidden="1" x14ac:dyDescent="0.25"/>
    <row r="336" customFormat="1" hidden="1" x14ac:dyDescent="0.25"/>
    <row r="346" spans="135:135" hidden="1" x14ac:dyDescent="0.25">
      <c r="EE346" t="s">
        <v>180</v>
      </c>
    </row>
  </sheetData>
  <autoFilter ref="B4:D24" xr:uid="{351B17A0-E0A3-4E03-95FD-C120C661AE13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FB4E-3306-4805-A8EB-5051565F1932}">
  <dimension ref="A1:Q283"/>
  <sheetViews>
    <sheetView zoomScale="115" zoomScaleNormal="115" workbookViewId="0">
      <selection activeCell="F14" sqref="F14"/>
    </sheetView>
  </sheetViews>
  <sheetFormatPr defaultColWidth="0" defaultRowHeight="15" zeroHeight="1" x14ac:dyDescent="0.25"/>
  <cols>
    <col min="1" max="1" width="3.7109375" customWidth="1"/>
    <col min="2" max="2" width="15.7109375" customWidth="1"/>
    <col min="3" max="3" width="25.7109375" customWidth="1"/>
    <col min="4" max="6" width="15.7109375" customWidth="1"/>
    <col min="7" max="14" width="9.140625" customWidth="1"/>
    <col min="15" max="16" width="9.140625" hidden="1" customWidth="1"/>
    <col min="17" max="17" width="0" hidden="1" customWidth="1"/>
    <col min="18" max="16384" width="9.140625" hidden="1"/>
  </cols>
  <sheetData>
    <row r="1" spans="1:15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5">
      <c r="A5" s="9"/>
      <c r="B5" s="10" t="s">
        <v>5</v>
      </c>
      <c r="C5" s="10" t="s">
        <v>3</v>
      </c>
      <c r="D5" s="10" t="s">
        <v>0</v>
      </c>
      <c r="E5" s="10" t="s">
        <v>4</v>
      </c>
      <c r="F5" s="10" t="s">
        <v>41</v>
      </c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9"/>
      <c r="B6" s="14">
        <v>45101</v>
      </c>
      <c r="C6" s="15" t="s">
        <v>20</v>
      </c>
      <c r="D6" s="12" t="s">
        <v>6</v>
      </c>
      <c r="E6" s="12" t="s">
        <v>27</v>
      </c>
      <c r="F6" s="12" t="str">
        <f>IF(ISNUMBER(FIND("@",C6)),"CERTO","ERRADO")</f>
        <v>CERTO</v>
      </c>
      <c r="G6" s="9"/>
      <c r="H6" s="9"/>
      <c r="I6" s="9"/>
      <c r="J6" s="9"/>
      <c r="K6" s="9"/>
      <c r="L6" s="9"/>
      <c r="M6" s="9"/>
      <c r="N6" s="9"/>
      <c r="O6" s="9"/>
    </row>
    <row r="7" spans="1:15" x14ac:dyDescent="0.25">
      <c r="A7" s="9"/>
      <c r="B7" s="14">
        <v>45197</v>
      </c>
      <c r="C7" s="15" t="s">
        <v>42</v>
      </c>
      <c r="D7" s="12" t="s">
        <v>19</v>
      </c>
      <c r="E7" s="12" t="s">
        <v>39</v>
      </c>
      <c r="F7" s="12" t="str">
        <f t="shared" ref="F7:F19" si="0">IF(ISNUMBER(FIND("@",C7)),"CERTO","ERRADO")</f>
        <v>ERRADO</v>
      </c>
      <c r="G7" s="9"/>
      <c r="H7" s="9"/>
      <c r="I7" s="9"/>
      <c r="J7" s="9"/>
      <c r="K7" s="9"/>
      <c r="L7" s="9"/>
      <c r="M7" s="9"/>
      <c r="N7" s="9"/>
      <c r="O7" s="9"/>
    </row>
    <row r="8" spans="1:15" x14ac:dyDescent="0.25">
      <c r="A8" s="9"/>
      <c r="B8" s="14">
        <v>45165</v>
      </c>
      <c r="C8" s="15" t="s">
        <v>43</v>
      </c>
      <c r="D8" s="12" t="s">
        <v>7</v>
      </c>
      <c r="E8" s="12" t="s">
        <v>40</v>
      </c>
      <c r="F8" s="12" t="str">
        <f t="shared" si="0"/>
        <v>ERRADO</v>
      </c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9"/>
      <c r="B9" s="14">
        <v>45229</v>
      </c>
      <c r="C9" s="15" t="s">
        <v>21</v>
      </c>
      <c r="D9" s="12" t="s">
        <v>8</v>
      </c>
      <c r="E9" s="12" t="s">
        <v>28</v>
      </c>
      <c r="F9" s="12" t="str">
        <f t="shared" si="0"/>
        <v>CERTO</v>
      </c>
      <c r="G9" s="9"/>
      <c r="H9" s="9"/>
      <c r="I9" s="9"/>
      <c r="J9" s="9"/>
      <c r="K9" s="9"/>
      <c r="L9" s="9"/>
      <c r="M9" s="9"/>
      <c r="N9" s="9"/>
      <c r="O9" s="9"/>
    </row>
    <row r="10" spans="1:15" x14ac:dyDescent="0.25">
      <c r="A10" s="9"/>
      <c r="B10" s="14">
        <v>45389</v>
      </c>
      <c r="C10" s="15" t="s">
        <v>44</v>
      </c>
      <c r="D10" s="12" t="s">
        <v>9</v>
      </c>
      <c r="E10" s="12" t="s">
        <v>29</v>
      </c>
      <c r="F10" s="12" t="str">
        <f t="shared" si="0"/>
        <v>ERRADO</v>
      </c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s="9"/>
      <c r="B11" s="14">
        <v>45261</v>
      </c>
      <c r="C11" s="15" t="s">
        <v>45</v>
      </c>
      <c r="D11" s="12" t="s">
        <v>10</v>
      </c>
      <c r="E11" s="12" t="s">
        <v>30</v>
      </c>
      <c r="F11" s="12" t="str">
        <f t="shared" si="0"/>
        <v>ERRADO</v>
      </c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25">
      <c r="A12" s="9"/>
      <c r="B12" s="14">
        <v>45453</v>
      </c>
      <c r="C12" s="15" t="s">
        <v>22</v>
      </c>
      <c r="D12" s="12" t="s">
        <v>11</v>
      </c>
      <c r="E12" s="12" t="s">
        <v>31</v>
      </c>
      <c r="F12" s="12" t="str">
        <f t="shared" si="0"/>
        <v>CERTO</v>
      </c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25">
      <c r="A13" s="9"/>
      <c r="B13" s="14">
        <v>45133</v>
      </c>
      <c r="C13" s="15" t="s">
        <v>46</v>
      </c>
      <c r="D13" s="12" t="s">
        <v>12</v>
      </c>
      <c r="E13" s="12" t="s">
        <v>32</v>
      </c>
      <c r="F13" s="12" t="str">
        <f t="shared" si="0"/>
        <v>ERRADO</v>
      </c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25">
      <c r="A14" s="9"/>
      <c r="B14" s="14">
        <v>45485</v>
      </c>
      <c r="C14" s="15" t="s">
        <v>23</v>
      </c>
      <c r="D14" s="12" t="s">
        <v>13</v>
      </c>
      <c r="E14" s="12" t="s">
        <v>33</v>
      </c>
      <c r="F14" s="12" t="str">
        <f t="shared" si="0"/>
        <v>CERTO</v>
      </c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25">
      <c r="A15" s="9"/>
      <c r="B15" s="14">
        <v>45069</v>
      </c>
      <c r="C15" s="15" t="s">
        <v>24</v>
      </c>
      <c r="D15" s="12" t="s">
        <v>14</v>
      </c>
      <c r="E15" s="12" t="s">
        <v>34</v>
      </c>
      <c r="F15" s="12" t="str">
        <f t="shared" si="0"/>
        <v>CERTO</v>
      </c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25">
      <c r="A16" s="9"/>
      <c r="B16" s="14">
        <v>45293</v>
      </c>
      <c r="C16" s="15" t="s">
        <v>25</v>
      </c>
      <c r="D16" s="12" t="s">
        <v>15</v>
      </c>
      <c r="E16" s="12" t="s">
        <v>35</v>
      </c>
      <c r="F16" s="12" t="str">
        <f t="shared" si="0"/>
        <v>CERTO</v>
      </c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25">
      <c r="A17" s="9"/>
      <c r="B17" s="14">
        <v>45325</v>
      </c>
      <c r="C17" s="15" t="s">
        <v>47</v>
      </c>
      <c r="D17" s="12" t="s">
        <v>16</v>
      </c>
      <c r="E17" s="12" t="s">
        <v>36</v>
      </c>
      <c r="F17" s="12" t="str">
        <f t="shared" si="0"/>
        <v>ERRADO</v>
      </c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25">
      <c r="A18" s="9"/>
      <c r="B18" s="14">
        <v>45357</v>
      </c>
      <c r="C18" s="15" t="s">
        <v>48</v>
      </c>
      <c r="D18" s="12" t="s">
        <v>17</v>
      </c>
      <c r="E18" s="12" t="s">
        <v>37</v>
      </c>
      <c r="F18" s="12" t="str">
        <f t="shared" si="0"/>
        <v>ERRADO</v>
      </c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9"/>
      <c r="B19" s="14">
        <v>45421</v>
      </c>
      <c r="C19" s="15" t="s">
        <v>26</v>
      </c>
      <c r="D19" s="12" t="s">
        <v>18</v>
      </c>
      <c r="E19" s="12" t="s">
        <v>38</v>
      </c>
      <c r="F19" s="12" t="str">
        <f t="shared" si="0"/>
        <v>CERTO</v>
      </c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hidden="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hidden="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283" spans="17:17" hidden="1" x14ac:dyDescent="0.25">
      <c r="Q283" t="s">
        <v>179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5056F-1694-4E15-BF3F-AE6FA853F6A7}">
  <dimension ref="A1:GK631"/>
  <sheetViews>
    <sheetView tabSelected="1" topLeftCell="A4" zoomScale="115" zoomScaleNormal="115" workbookViewId="0">
      <selection activeCell="G10" sqref="G10"/>
    </sheetView>
  </sheetViews>
  <sheetFormatPr defaultColWidth="0" defaultRowHeight="15" zeroHeight="1" x14ac:dyDescent="0.25"/>
  <cols>
    <col min="1" max="1" width="3.7109375" customWidth="1"/>
    <col min="2" max="5" width="16.7109375" customWidth="1"/>
    <col min="6" max="8" width="9.140625" customWidth="1"/>
    <col min="9" max="9" width="22.28515625" bestFit="1" customWidth="1"/>
    <col min="10" max="10" width="16.7109375" customWidth="1"/>
    <col min="11" max="11" width="9.140625" customWidth="1"/>
    <col min="12" max="14" width="9.140625" style="8" customWidth="1"/>
    <col min="15" max="193" width="0" style="8" hidden="1" customWidth="1"/>
    <col min="194" max="16384" width="9.140625" style="8" hidden="1"/>
  </cols>
  <sheetData>
    <row r="1" spans="1:14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ht="15" customHeight="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5">
      <c r="A5" s="9"/>
      <c r="B5" s="9"/>
      <c r="C5" s="9"/>
      <c r="D5" s="9"/>
      <c r="E5" s="9"/>
      <c r="F5" s="9"/>
      <c r="G5" s="9"/>
      <c r="H5" s="9"/>
      <c r="I5" s="22" t="s">
        <v>176</v>
      </c>
      <c r="J5" s="22"/>
      <c r="K5" s="9"/>
      <c r="L5" s="9"/>
      <c r="M5" s="9"/>
      <c r="N5" s="9"/>
    </row>
    <row r="6" spans="1:14" ht="30" customHeight="1" x14ac:dyDescent="0.25">
      <c r="A6" s="9"/>
      <c r="B6" s="10" t="s">
        <v>160</v>
      </c>
      <c r="C6" s="11" t="s">
        <v>174</v>
      </c>
      <c r="D6" s="11" t="s">
        <v>175</v>
      </c>
      <c r="E6" s="10" t="s">
        <v>41</v>
      </c>
      <c r="F6" s="9"/>
      <c r="G6" s="9"/>
      <c r="H6" s="9"/>
      <c r="I6" s="11" t="s">
        <v>174</v>
      </c>
      <c r="J6" s="11" t="s">
        <v>175</v>
      </c>
      <c r="K6" s="9"/>
      <c r="L6" s="9"/>
      <c r="M6" s="9"/>
      <c r="N6" s="9"/>
    </row>
    <row r="7" spans="1:14" x14ac:dyDescent="0.25">
      <c r="A7" s="9"/>
      <c r="B7" s="12" t="s">
        <v>161</v>
      </c>
      <c r="C7" s="13">
        <v>406567</v>
      </c>
      <c r="D7" s="13">
        <v>47681</v>
      </c>
      <c r="E7" s="24" t="str">
        <f>IF(AND($C$7&gt;=I7,D7&gt;=$J$7),"APROVADO","REPROVADO")</f>
        <v>APROVADO</v>
      </c>
      <c r="F7" s="9"/>
      <c r="G7" s="23"/>
      <c r="H7" s="9"/>
      <c r="I7" s="13">
        <v>400000</v>
      </c>
      <c r="J7" s="13">
        <v>32000</v>
      </c>
      <c r="K7" s="9"/>
      <c r="L7" s="9"/>
      <c r="M7" s="9"/>
      <c r="N7" s="9"/>
    </row>
    <row r="8" spans="1:14" x14ac:dyDescent="0.25">
      <c r="A8" s="9"/>
      <c r="B8" s="12" t="s">
        <v>162</v>
      </c>
      <c r="C8" s="13">
        <v>451167</v>
      </c>
      <c r="D8" s="13">
        <v>29244</v>
      </c>
      <c r="E8" s="24" t="str">
        <f t="shared" ref="E8:E19" si="0">IF(AND($C$7&gt;=I8,D8&gt;=$J$7),"APROVADO","REPROVADO")</f>
        <v>REPROVADO</v>
      </c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9"/>
      <c r="B9" s="12" t="s">
        <v>163</v>
      </c>
      <c r="C9" s="13">
        <v>320177</v>
      </c>
      <c r="D9" s="13">
        <v>34944</v>
      </c>
      <c r="E9" s="24" t="str">
        <f t="shared" si="0"/>
        <v>APROVADO</v>
      </c>
      <c r="F9" s="9"/>
      <c r="G9" s="9"/>
      <c r="H9" s="9"/>
      <c r="K9" s="9"/>
      <c r="L9" s="9"/>
      <c r="M9" s="9"/>
      <c r="N9" s="9"/>
    </row>
    <row r="10" spans="1:14" x14ac:dyDescent="0.25">
      <c r="A10" s="9"/>
      <c r="B10" s="12" t="s">
        <v>164</v>
      </c>
      <c r="C10" s="13">
        <v>385765</v>
      </c>
      <c r="D10" s="13">
        <v>36802</v>
      </c>
      <c r="E10" s="24" t="str">
        <f t="shared" si="0"/>
        <v>APROVADO</v>
      </c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9"/>
      <c r="B11" s="12" t="s">
        <v>165</v>
      </c>
      <c r="C11" s="13">
        <v>486817</v>
      </c>
      <c r="D11" s="13">
        <v>40520</v>
      </c>
      <c r="E11" s="24" t="str">
        <f t="shared" si="0"/>
        <v>APROVADO</v>
      </c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5">
      <c r="A12" s="9"/>
      <c r="B12" s="12" t="s">
        <v>166</v>
      </c>
      <c r="C12" s="13">
        <v>496940</v>
      </c>
      <c r="D12" s="13">
        <v>43271</v>
      </c>
      <c r="E12" s="24" t="str">
        <f t="shared" si="0"/>
        <v>APROVADO</v>
      </c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5">
      <c r="A13" s="9"/>
      <c r="B13" s="12" t="s">
        <v>167</v>
      </c>
      <c r="C13" s="13">
        <v>481556</v>
      </c>
      <c r="D13" s="13">
        <v>34030</v>
      </c>
      <c r="E13" s="24" t="str">
        <f t="shared" si="0"/>
        <v>APROVADO</v>
      </c>
      <c r="F13" s="9"/>
      <c r="G13" s="9"/>
      <c r="H13" s="9"/>
      <c r="I13" s="25"/>
      <c r="J13" s="9"/>
      <c r="K13" s="9"/>
      <c r="L13" s="9"/>
      <c r="M13" s="9"/>
      <c r="N13" s="9"/>
    </row>
    <row r="14" spans="1:14" x14ac:dyDescent="0.25">
      <c r="A14" s="9"/>
      <c r="B14" s="12" t="s">
        <v>168</v>
      </c>
      <c r="C14" s="13">
        <v>335176</v>
      </c>
      <c r="D14" s="13">
        <v>41465</v>
      </c>
      <c r="E14" s="24" t="str">
        <f t="shared" si="0"/>
        <v>APROVADO</v>
      </c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9"/>
      <c r="B15" s="12" t="s">
        <v>169</v>
      </c>
      <c r="C15" s="13">
        <v>596720</v>
      </c>
      <c r="D15" s="13">
        <v>25535</v>
      </c>
      <c r="E15" s="24" t="str">
        <f t="shared" si="0"/>
        <v>REPROVADO</v>
      </c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9"/>
      <c r="B16" s="12" t="s">
        <v>170</v>
      </c>
      <c r="C16" s="13">
        <v>427540</v>
      </c>
      <c r="D16" s="13">
        <v>47582</v>
      </c>
      <c r="E16" s="24" t="str">
        <f t="shared" si="0"/>
        <v>APROVADO</v>
      </c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5">
      <c r="A17" s="9"/>
      <c r="B17" s="12" t="s">
        <v>171</v>
      </c>
      <c r="C17" s="13">
        <v>496698</v>
      </c>
      <c r="D17" s="13">
        <v>41763</v>
      </c>
      <c r="E17" s="24" t="str">
        <f t="shared" si="0"/>
        <v>APROVADO</v>
      </c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25">
      <c r="A18" s="9"/>
      <c r="B18" s="12" t="s">
        <v>172</v>
      </c>
      <c r="C18" s="13">
        <v>324439</v>
      </c>
      <c r="D18" s="13">
        <v>22558</v>
      </c>
      <c r="E18" s="24" t="str">
        <f t="shared" si="0"/>
        <v>REPROVADO</v>
      </c>
      <c r="F18" s="9"/>
      <c r="G18" s="9"/>
      <c r="H18" s="9"/>
      <c r="I18" s="9"/>
      <c r="J18" s="9"/>
      <c r="K18" s="9"/>
      <c r="L18" s="9"/>
      <c r="M18" s="9"/>
      <c r="N18" s="9"/>
    </row>
    <row r="19" spans="1:14" x14ac:dyDescent="0.25">
      <c r="A19" s="9"/>
      <c r="B19" s="12" t="s">
        <v>173</v>
      </c>
      <c r="C19" s="13">
        <v>526011</v>
      </c>
      <c r="D19" s="13">
        <v>38275</v>
      </c>
      <c r="E19" s="24" t="str">
        <f t="shared" si="0"/>
        <v>APROVADO</v>
      </c>
      <c r="F19" s="9"/>
      <c r="G19" s="9"/>
      <c r="H19" s="9"/>
      <c r="I19" s="9"/>
      <c r="J19" s="9"/>
      <c r="K19" s="9"/>
      <c r="L19" s="9"/>
      <c r="M19" s="9"/>
      <c r="N19" s="9"/>
    </row>
    <row r="20" spans="1:14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4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631" spans="193:193" hidden="1" x14ac:dyDescent="0.25">
      <c r="GK631" s="8" t="s">
        <v>178</v>
      </c>
    </row>
  </sheetData>
  <mergeCells count="1">
    <mergeCell ref="I5:J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2E77-4F26-4B9C-B025-ABD67BF548F6}">
  <sheetPr>
    <tabColor rgb="FF7030A0"/>
  </sheetPr>
  <dimension ref="A1:T23"/>
  <sheetViews>
    <sheetView showGridLines="0" zoomScaleNormal="100" workbookViewId="0"/>
  </sheetViews>
  <sheetFormatPr defaultColWidth="0" defaultRowHeight="15" customHeight="1" zeroHeight="1" x14ac:dyDescent="0.25"/>
  <cols>
    <col min="1" max="20" width="9.140625" customWidth="1"/>
    <col min="21" max="16384" width="9.140625" hidden="1"/>
  </cols>
  <sheetData>
    <row r="1" spans="1:20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ht="15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 ht="15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ht="15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</sheetData>
  <sheetProtection algorithmName="SHA-512" hashValue="9/xjCKYMnUp+go/V05LuUbpX3tG9HRIG5b/gXOg4VtFDc1+MdpbwMtx5kfHeZROdBFyXyFTTocv8nc9xRxGJ7w==" saltValue="g+rOfj0ssn5PLGnu2fmRbA==" spinCount="100000" sheet="1" objects="1" scenarios="1" selectLockedCells="1" selectUn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EXE-01</vt:lpstr>
      <vt:lpstr>EXE-02</vt:lpstr>
      <vt:lpstr>EXE-03</vt:lpstr>
      <vt:lpstr>EXE-04</vt:lpstr>
      <vt:lpstr>MAIS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Araujo</dc:creator>
  <cp:lastModifiedBy>flavio camargo</cp:lastModifiedBy>
  <dcterms:created xsi:type="dcterms:W3CDTF">2015-06-05T18:19:34Z</dcterms:created>
  <dcterms:modified xsi:type="dcterms:W3CDTF">2025-03-09T12:55:19Z</dcterms:modified>
</cp:coreProperties>
</file>