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2">
      <go:sheetsCustomData xmlns:go="http://customooxmlschemas.google.com/" r:id="rId5" roundtripDataChecksum="fvSDI38wiqgtkkIkV33eiaTu3l0yE/ukXiDTDSOLID0="/>
    </ext>
  </extLst>
</workbook>
</file>

<file path=xl/sharedStrings.xml><?xml version="1.0" encoding="utf-8"?>
<sst xmlns="http://schemas.openxmlformats.org/spreadsheetml/2006/main" count="178" uniqueCount="104">
  <si>
    <t>SC XCOMMERCE SRL   c.f. RO49117985   r.c. J30/1028/2023  Capital social 200 MICULA str. Salcamilor nr. 346 jud. SATU MARE tel. 0749481902</t>
  </si>
  <si>
    <t>Nota de receptie si constatare de diferente</t>
  </si>
  <si>
    <t>Data</t>
  </si>
  <si>
    <t>Gestiune</t>
  </si>
  <si>
    <t>Furnizor</t>
  </si>
  <si>
    <t>Cod</t>
  </si>
  <si>
    <t>Cod fiscal</t>
  </si>
  <si>
    <t>Nr. doc.</t>
  </si>
  <si>
    <t>Nr. int.</t>
  </si>
  <si>
    <t>MARFA</t>
  </si>
  <si>
    <t>VATO TRADE</t>
  </si>
  <si>
    <t>00018</t>
  </si>
  <si>
    <t>HU29132414</t>
  </si>
  <si>
    <t>2025/00095</t>
  </si>
  <si>
    <t>Denumire articol</t>
  </si>
  <si>
    <t>UM</t>
  </si>
  <si>
    <t>Cont deb.</t>
  </si>
  <si>
    <t>Cantitate</t>
  </si>
  <si>
    <t>Pret unitar</t>
  </si>
  <si>
    <t>Valoare</t>
  </si>
  <si>
    <t>TVA</t>
  </si>
  <si>
    <t>Adaos</t>
  </si>
  <si>
    <t>%</t>
  </si>
  <si>
    <t>Valoare la  pret vânzare</t>
  </si>
  <si>
    <t>Pret vânzare</t>
  </si>
  <si>
    <t>Total TVA</t>
  </si>
  <si>
    <t>ROCHIE KANAYA KAFFE</t>
  </si>
  <si>
    <t>BUC</t>
  </si>
  <si>
    <t>PANTALONI SCURTI FEMEI KALEA CITY KAFFE</t>
  </si>
  <si>
    <t xml:space="preserve">BLUZA FEMEI  KADEBRA AMBER KAFFE </t>
  </si>
  <si>
    <t>BLUZA FEMEI KAROLA MESH KAFFE</t>
  </si>
  <si>
    <t>PANTALONI FEMEI TRUDY KAFFE</t>
  </si>
  <si>
    <t>FUSTA KASMILLA KAFFE 10503041</t>
  </si>
  <si>
    <t>ROCHIE ROUND INDIA KAFFE 501002</t>
  </si>
  <si>
    <t>ROCHIE KADOTTI TUNIC KAFFE 10506078</t>
  </si>
  <si>
    <t>TRICOU FEMEI VICKY KAFFE</t>
  </si>
  <si>
    <t>BLUZA FEMEI AMBER KAFFE</t>
  </si>
  <si>
    <t>BLUZA KAZIGGA AMBER KAFFE</t>
  </si>
  <si>
    <t>BLUZA KAYA DENIM KAFFE</t>
  </si>
  <si>
    <t>BLUZA KAILY TOP KAFFE</t>
  </si>
  <si>
    <t>BLUZA SABRINE KAFFE 10502202</t>
  </si>
  <si>
    <t>BLUZA KAESSIE KAFFE</t>
  </si>
  <si>
    <t>PANTALONI FEMEI ORCHID KAFFE</t>
  </si>
  <si>
    <t>BLUGI FEMEI KAMANDY KAFFE</t>
  </si>
  <si>
    <t>BLUGI BETTY KAFFE</t>
  </si>
  <si>
    <t>PANTALONI FEMEI KAMOUR KAFFE</t>
  </si>
  <si>
    <t xml:space="preserve">BLUZA FEMEI KACALINA KAFFE </t>
  </si>
  <si>
    <t>BLUZA FEMEI DESSIA KAFFE 10501969</t>
  </si>
  <si>
    <t>PANTALONI FEMEI KANOUR KAFFE 10502462</t>
  </si>
  <si>
    <t>ROCHIE KACILLE KAFFE 10552041</t>
  </si>
  <si>
    <t>PANTALONI FEMEI KASENADA  KAFFE 10503056</t>
  </si>
  <si>
    <t>BLUZA FEMEI DEDNA SAINT TROPEZ 30510725</t>
  </si>
  <si>
    <t>VESTA FEMEI EVISZ QUILT SAINT TROPEZ 30511481</t>
  </si>
  <si>
    <t>VESTA FEMEI MILASZ SAINT TROPEZ 30511754</t>
  </si>
  <si>
    <t>PULOVER FEMEI CASANDRA 30510489 SAINT TROPEZ</t>
  </si>
  <si>
    <t>BLUZA FEMEI IMONESZ 30511351 SAINT TROPEZ</t>
  </si>
  <si>
    <t>BLUZA FEMEI IBINASZ SAINT TROPEZ 30511354</t>
  </si>
  <si>
    <t>BLUZA FEMEI MIRASZ SAINT TROPEZ 30511932</t>
  </si>
  <si>
    <t>ROCHIE FEMEI LUISZ SAINT TROPEZ 30511783</t>
  </si>
  <si>
    <t>ROCHIE FEMEI MAISZ SAINT TROPEZ 30511881</t>
  </si>
  <si>
    <t>FUSTA FEMEI LALAHSZ SAINT TROPEZ 30512289</t>
  </si>
  <si>
    <t>BLUGI FEMEI SAINT TROPEZ 3051016</t>
  </si>
  <si>
    <t>PULOVER FEMEI KILOSZ SAINT TROPEZ 30512102</t>
  </si>
  <si>
    <t>PANTALONI FEMEI KARINASZ SAINT TROPEZ 30511709</t>
  </si>
  <si>
    <t>BLUZA FEMEI AGNESZ SAINT TROPEZ 30511124</t>
  </si>
  <si>
    <t>ROCHIE FEMEI EDASZ  SAINT TROPEZ 30510671</t>
  </si>
  <si>
    <t>PULOVER FEMEI MILLASZ SAINT TROPEZ 30512187</t>
  </si>
  <si>
    <t>PANTALONI FEMEI FERGIESZ SAINT TROPEZ 30511055</t>
  </si>
  <si>
    <t>BLUZA FEMEI IBBASZ SAINT TROPEZ 30511743</t>
  </si>
  <si>
    <t>FUSTA FEMEI XELINASZ SAINT TROPEZ 30510832</t>
  </si>
  <si>
    <t>BLUZA FEMEI DEDNASZ SAINT TROPEZ 30510725</t>
  </si>
  <si>
    <t>PULOVER FEMEI MILASZ SAINT TROPEZ 30511753</t>
  </si>
  <si>
    <t>BLUZA FEMEI CRTIAH CREAM 10610664</t>
  </si>
  <si>
    <t>ROCHIE FEMEI FALY CREAM 10603172</t>
  </si>
  <si>
    <t>PANTALONI FEMEI MALOUS CREAM 10600560</t>
  </si>
  <si>
    <t>PANTALONI FEMEI AMALIE TWILL CREAM 10604378</t>
  </si>
  <si>
    <t>BLUZA FEMEI CRHUMLA CREAM 10609550</t>
  </si>
  <si>
    <t>BLUZA FEMEI IDA CREAM 10609550</t>
  </si>
  <si>
    <t>CAMASA FEMEI CRLEONORA CREAM 10609029</t>
  </si>
  <si>
    <t>CAMASA FEMEI KASELENA CREAM 10505442</t>
  </si>
  <si>
    <t>BLUZA FEMEI AMBER KAFFE 10500781</t>
  </si>
  <si>
    <t>BLUZA FEMEI KASIANE KAFFE 105037751</t>
  </si>
  <si>
    <t>BLUZA FEMEI KAVALENTINA KAFFE 10505276</t>
  </si>
  <si>
    <t>BLUZA FEMEI KAJENNY KAFFE 10504822</t>
  </si>
  <si>
    <t>BLUZA FEMEI KABELLA KAFFE 10506921</t>
  </si>
  <si>
    <t>ROCHIE FEMEI KALIFA KAFFE 10505476</t>
  </si>
  <si>
    <t>ROCHIE FEMEI ANELIE KAFFE 10500787</t>
  </si>
  <si>
    <t>ROCHIE FEMEI PETRINESZ SAINT TROPEZ 30512141</t>
  </si>
  <si>
    <t>BLUZA FEMEI CAMEASZ SAINT TROPEZ 30510511</t>
  </si>
  <si>
    <t>FUSTA FEMEI LUISESZ SAINT TROPEZ 30512205</t>
  </si>
  <si>
    <t>ROCHIE FEMEI CILLESZ SAINT TROPEZ 30511327</t>
  </si>
  <si>
    <t>ROCHIE FEMEI RIKKESZ SAINT TROPEZ 30512238</t>
  </si>
  <si>
    <t>SACOU FEMEI RIBBASZ SAINT TROPEZ 30512276</t>
  </si>
  <si>
    <t>BLUZA FEMEI LILLYSZ SAINT TROPEZ 30510392</t>
  </si>
  <si>
    <t>BLUZA FEMEI FRIDASZ SAINT TROPEZ 30510934</t>
  </si>
  <si>
    <t>ROCHIE FEMEI STELLASZ SAINT TROPEZ 30512357</t>
  </si>
  <si>
    <t>ROCHIE FEMEI FREDASZ SAINT TROPEZ 30511103</t>
  </si>
  <si>
    <t>ROCHIE FEMEI KISHASZ SAINT TROPEZ 30512106</t>
  </si>
  <si>
    <t>FUSTA FEMEI FLORENCESZ SAINT TROPEZ 30511065</t>
  </si>
  <si>
    <t>PANTALONI SCURTI FEMEI SAINT TROPEZ 30510013</t>
  </si>
  <si>
    <t>BLUZA FEMEI MINASZ SAINT TROPEZ 3051186</t>
  </si>
  <si>
    <t>ROCHIE FEMEI FIANNASZ SAINT TROPEZ 30511113</t>
  </si>
  <si>
    <t>Total</t>
  </si>
  <si>
    <t>Total valoare + TVA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</si>
</sst>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#######0"/>
    <numFmt numFmtId="165" formatCode="########0.0"/>
    <numFmt numFmtId="166" formatCode="###,###,##0.000"/>
    <numFmt numFmtId="167" formatCode="###,###,##0.00"/>
    <numFmt numFmtId="168" formatCode="###,###,##0"/>
  </numFmts>
  <fonts count="5">
    <font>
      <sz val="11.0"/>
      <color theme="1"/>
      <name val="Calibri"/>
      <scheme val="minor"/>
    </font>
    <font>
      <sz val="10.0"/>
      <color theme="1"/>
      <name val="Arial"/>
    </font>
    <font>
      <i/>
      <sz val="8.0"/>
      <color theme="1"/>
      <name val="Arial"/>
    </font>
    <font>
      <b/>
      <sz val="12.0"/>
      <color theme="1"/>
      <name val="Arial"/>
    </font>
    <font>
      <sz val="8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9CC00"/>
        <bgColor rgb="FF99CC00"/>
      </patternFill>
    </fill>
  </fills>
  <borders count="3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horizontal="left" shrinkToFit="0" vertical="bottom" wrapText="0"/>
    </xf>
    <xf borderId="0" fillId="0" fontId="3" numFmtId="0" xfId="0" applyAlignment="1" applyFont="1">
      <alignment horizontal="left" shrinkToFit="0" vertical="bottom" wrapText="0"/>
    </xf>
    <xf borderId="1" fillId="2" fontId="1" numFmtId="0" xfId="0" applyAlignment="1" applyBorder="1" applyFill="1" applyFont="1">
      <alignment shrinkToFit="0" vertical="bottom" wrapText="0"/>
    </xf>
    <xf borderId="0" fillId="0" fontId="4" numFmtId="0" xfId="0" applyAlignment="1" applyFont="1">
      <alignment horizontal="left" shrinkToFit="0" vertical="bottom" wrapText="0"/>
    </xf>
    <xf borderId="0" fillId="0" fontId="4" numFmtId="14" xfId="0" applyAlignment="1" applyFont="1" applyNumberFormat="1">
      <alignment horizontal="left" readingOrder="0" shrinkToFit="0" vertical="bottom" wrapText="0"/>
    </xf>
    <xf borderId="0" fillId="0" fontId="4" numFmtId="0" xfId="0" applyAlignment="1" applyFont="1">
      <alignment horizontal="left" readingOrder="0" shrinkToFit="0" vertical="bottom" wrapText="0"/>
    </xf>
    <xf borderId="0" fillId="0" fontId="4" numFmtId="164" xfId="0" applyAlignment="1" applyFont="1" applyNumberFormat="1">
      <alignment horizontal="right" shrinkToFit="0" vertical="bottom" wrapText="0"/>
    </xf>
    <xf borderId="2" fillId="0" fontId="4" numFmtId="0" xfId="0" applyAlignment="1" applyBorder="1" applyFont="1">
      <alignment horizontal="left" shrinkToFit="0" vertical="bottom" wrapText="0"/>
    </xf>
    <xf borderId="2" fillId="0" fontId="1" numFmtId="0" xfId="0" applyAlignment="1" applyBorder="1" applyFont="1">
      <alignment shrinkToFit="0" vertical="bottom" wrapText="0"/>
    </xf>
    <xf borderId="2" fillId="3" fontId="4" numFmtId="0" xfId="0" applyAlignment="1" applyBorder="1" applyFill="1" applyFont="1">
      <alignment horizontal="left" shrinkToFit="0" vertical="bottom" wrapText="0"/>
    </xf>
    <xf borderId="2" fillId="0" fontId="4" numFmtId="0" xfId="0" applyAlignment="1" applyBorder="1" applyFont="1">
      <alignment horizontal="left" shrinkToFit="0" vertical="bottom" wrapText="1"/>
    </xf>
    <xf borderId="2" fillId="0" fontId="4" numFmtId="0" xfId="0" applyAlignment="1" applyBorder="1" applyFont="1">
      <alignment horizontal="left" readingOrder="0" shrinkToFit="0" vertical="bottom" wrapText="0"/>
    </xf>
    <xf borderId="2" fillId="0" fontId="4" numFmtId="165" xfId="0" applyAlignment="1" applyBorder="1" applyFont="1" applyNumberFormat="1">
      <alignment horizontal="left" shrinkToFit="0" vertical="bottom" wrapText="0"/>
    </xf>
    <xf borderId="2" fillId="3" fontId="4" numFmtId="166" xfId="0" applyAlignment="1" applyBorder="1" applyFont="1" applyNumberFormat="1">
      <alignment horizontal="right" readingOrder="0" shrinkToFit="0" vertical="bottom" wrapText="0"/>
    </xf>
    <xf borderId="2" fillId="0" fontId="4" numFmtId="167" xfId="0" applyAlignment="1" applyBorder="1" applyFont="1" applyNumberFormat="1">
      <alignment horizontal="right" shrinkToFit="0" vertical="bottom" wrapText="0"/>
    </xf>
    <xf borderId="2" fillId="0" fontId="4" numFmtId="168" xfId="0" applyAlignment="1" applyBorder="1" applyFont="1" applyNumberFormat="1">
      <alignment horizontal="right" shrinkToFit="0" vertical="bottom" wrapText="0"/>
    </xf>
    <xf borderId="2" fillId="3" fontId="4" numFmtId="167" xfId="0" applyAlignment="1" applyBorder="1" applyFont="1" applyNumberFormat="1">
      <alignment horizontal="right"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7" xfId="0" applyAlignment="1" applyFont="1" applyNumberForma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5.0"/>
    <col customWidth="1" min="2" max="10" width="9.14"/>
    <col customWidth="1" min="11" max="11" width="10.86"/>
    <col customWidth="1" min="12" max="12" width="9.86"/>
    <col customWidth="1" min="13" max="13" width="7.86"/>
    <col customWidth="1" min="14" max="14" width="9.14"/>
    <col customWidth="1" min="15" max="26" width="8.0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2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4">
        <v>4.9767</v>
      </c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5" t="s">
        <v>2</v>
      </c>
      <c r="B7" s="5" t="s">
        <v>3</v>
      </c>
      <c r="C7" s="5" t="s">
        <v>4</v>
      </c>
      <c r="D7" s="1"/>
      <c r="E7" s="1"/>
      <c r="F7" s="1"/>
      <c r="G7" s="5" t="s">
        <v>5</v>
      </c>
      <c r="H7" s="5" t="s">
        <v>6</v>
      </c>
      <c r="I7" s="5" t="s">
        <v>7</v>
      </c>
      <c r="J7" s="1"/>
      <c r="K7" s="5" t="s">
        <v>8</v>
      </c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6">
        <v>45686.0</v>
      </c>
      <c r="B8" s="5" t="s">
        <v>9</v>
      </c>
      <c r="C8" s="7" t="s">
        <v>10</v>
      </c>
      <c r="D8" s="1"/>
      <c r="E8" s="1"/>
      <c r="F8" s="1"/>
      <c r="G8" s="5" t="s">
        <v>11</v>
      </c>
      <c r="H8" s="7" t="s">
        <v>12</v>
      </c>
      <c r="I8" s="7" t="s">
        <v>13</v>
      </c>
      <c r="J8" s="1"/>
      <c r="K8" s="8">
        <v>43.0</v>
      </c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22.5" customHeight="1">
      <c r="A10" s="9" t="s">
        <v>14</v>
      </c>
      <c r="B10" s="10"/>
      <c r="C10" s="9" t="s">
        <v>15</v>
      </c>
      <c r="D10" s="9" t="s">
        <v>16</v>
      </c>
      <c r="E10" s="11" t="s">
        <v>17</v>
      </c>
      <c r="F10" s="11" t="s">
        <v>18</v>
      </c>
      <c r="G10" s="9" t="s">
        <v>19</v>
      </c>
      <c r="H10" s="9" t="s">
        <v>20</v>
      </c>
      <c r="I10" s="9" t="s">
        <v>21</v>
      </c>
      <c r="J10" s="9" t="s">
        <v>22</v>
      </c>
      <c r="K10" s="12" t="s">
        <v>23</v>
      </c>
      <c r="L10" s="11" t="s">
        <v>24</v>
      </c>
      <c r="M10" s="9" t="s">
        <v>25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3" t="s">
        <v>26</v>
      </c>
      <c r="B11" s="10"/>
      <c r="C11" s="9" t="s">
        <v>27</v>
      </c>
      <c r="D11" s="14">
        <v>371.1</v>
      </c>
      <c r="E11" s="15">
        <v>1.0</v>
      </c>
      <c r="F11" s="15">
        <v>32.348</v>
      </c>
      <c r="G11" s="16">
        <f t="shared" ref="G11:G85" si="1">E11*F11</f>
        <v>32.348</v>
      </c>
      <c r="H11" s="16">
        <f t="shared" ref="H11:H85" si="2">G11*19/100</f>
        <v>6.14612</v>
      </c>
      <c r="I11" s="16">
        <f t="shared" ref="I11:I85" si="3">K11-M11-G11</f>
        <v>47.48393277</v>
      </c>
      <c r="J11" s="17"/>
      <c r="K11" s="16">
        <f t="shared" ref="K11:K85" si="4">L11*E11</f>
        <v>95</v>
      </c>
      <c r="L11" s="18">
        <v>95.0</v>
      </c>
      <c r="M11" s="16">
        <f t="shared" ref="M11:M85" si="5">K11*19/119</f>
        <v>15.16806723</v>
      </c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3" t="s">
        <v>28</v>
      </c>
      <c r="B12" s="10"/>
      <c r="C12" s="9" t="s">
        <v>27</v>
      </c>
      <c r="D12" s="14">
        <v>371.1</v>
      </c>
      <c r="E12" s="15">
        <v>1.0</v>
      </c>
      <c r="F12" s="15">
        <v>32.348</v>
      </c>
      <c r="G12" s="16">
        <f t="shared" si="1"/>
        <v>32.348</v>
      </c>
      <c r="H12" s="16">
        <f t="shared" si="2"/>
        <v>6.14612</v>
      </c>
      <c r="I12" s="16">
        <f t="shared" si="3"/>
        <v>36.55956303</v>
      </c>
      <c r="J12" s="17"/>
      <c r="K12" s="16">
        <f t="shared" si="4"/>
        <v>82</v>
      </c>
      <c r="L12" s="18">
        <v>82.0</v>
      </c>
      <c r="M12" s="16">
        <f t="shared" si="5"/>
        <v>13.09243697</v>
      </c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3" t="s">
        <v>29</v>
      </c>
      <c r="B13" s="10"/>
      <c r="C13" s="9" t="s">
        <v>27</v>
      </c>
      <c r="D13" s="14">
        <v>371.1</v>
      </c>
      <c r="E13" s="15">
        <v>2.0</v>
      </c>
      <c r="F13" s="15">
        <v>32.348</v>
      </c>
      <c r="G13" s="16">
        <f t="shared" si="1"/>
        <v>64.696</v>
      </c>
      <c r="H13" s="16">
        <f t="shared" si="2"/>
        <v>12.29224</v>
      </c>
      <c r="I13" s="16">
        <f t="shared" si="3"/>
        <v>61.35442017</v>
      </c>
      <c r="J13" s="17"/>
      <c r="K13" s="16">
        <f t="shared" si="4"/>
        <v>150</v>
      </c>
      <c r="L13" s="18">
        <v>75.0</v>
      </c>
      <c r="M13" s="16">
        <f t="shared" si="5"/>
        <v>23.94957983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3" t="s">
        <v>30</v>
      </c>
      <c r="B14" s="10"/>
      <c r="C14" s="9" t="s">
        <v>27</v>
      </c>
      <c r="D14" s="14">
        <v>371.1</v>
      </c>
      <c r="E14" s="15">
        <v>1.0</v>
      </c>
      <c r="F14" s="15">
        <v>32.348</v>
      </c>
      <c r="G14" s="16">
        <f t="shared" si="1"/>
        <v>32.348</v>
      </c>
      <c r="H14" s="16">
        <f t="shared" si="2"/>
        <v>6.14612</v>
      </c>
      <c r="I14" s="16">
        <f t="shared" si="3"/>
        <v>30.67721008</v>
      </c>
      <c r="J14" s="17"/>
      <c r="K14" s="16">
        <f t="shared" si="4"/>
        <v>75</v>
      </c>
      <c r="L14" s="18">
        <v>75.0</v>
      </c>
      <c r="M14" s="16">
        <f t="shared" si="5"/>
        <v>11.97478992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3" t="s">
        <v>31</v>
      </c>
      <c r="B15" s="10"/>
      <c r="C15" s="9" t="s">
        <v>27</v>
      </c>
      <c r="D15" s="14">
        <v>371.1</v>
      </c>
      <c r="E15" s="15">
        <v>1.0</v>
      </c>
      <c r="F15" s="15">
        <v>32.348</v>
      </c>
      <c r="G15" s="16">
        <f t="shared" si="1"/>
        <v>32.348</v>
      </c>
      <c r="H15" s="16">
        <f t="shared" si="2"/>
        <v>6.14612</v>
      </c>
      <c r="I15" s="16">
        <f t="shared" si="3"/>
        <v>34.87889076</v>
      </c>
      <c r="J15" s="17"/>
      <c r="K15" s="16">
        <f t="shared" si="4"/>
        <v>80</v>
      </c>
      <c r="L15" s="18">
        <v>80.0</v>
      </c>
      <c r="M15" s="16">
        <f t="shared" si="5"/>
        <v>12.77310924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3" t="s">
        <v>32</v>
      </c>
      <c r="B16" s="10"/>
      <c r="C16" s="9" t="s">
        <v>27</v>
      </c>
      <c r="D16" s="14">
        <v>371.1</v>
      </c>
      <c r="E16" s="15">
        <v>2.0</v>
      </c>
      <c r="F16" s="15">
        <v>32.348</v>
      </c>
      <c r="G16" s="16">
        <f t="shared" si="1"/>
        <v>64.696</v>
      </c>
      <c r="H16" s="16">
        <f t="shared" si="2"/>
        <v>12.29224</v>
      </c>
      <c r="I16" s="16">
        <f t="shared" si="3"/>
        <v>128.5813109</v>
      </c>
      <c r="J16" s="17"/>
      <c r="K16" s="16">
        <f t="shared" si="4"/>
        <v>230</v>
      </c>
      <c r="L16" s="18">
        <v>115.0</v>
      </c>
      <c r="M16" s="16">
        <f t="shared" si="5"/>
        <v>36.72268908</v>
      </c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3" t="s">
        <v>33</v>
      </c>
      <c r="B17" s="10"/>
      <c r="C17" s="9" t="s">
        <v>27</v>
      </c>
      <c r="D17" s="14">
        <v>371.1</v>
      </c>
      <c r="E17" s="15">
        <v>2.0</v>
      </c>
      <c r="F17" s="15">
        <v>32.348</v>
      </c>
      <c r="G17" s="16">
        <f t="shared" si="1"/>
        <v>64.696</v>
      </c>
      <c r="H17" s="16">
        <f t="shared" si="2"/>
        <v>12.29224</v>
      </c>
      <c r="I17" s="16">
        <f t="shared" si="3"/>
        <v>145.3880336</v>
      </c>
      <c r="J17" s="17"/>
      <c r="K17" s="16">
        <f t="shared" si="4"/>
        <v>250</v>
      </c>
      <c r="L17" s="18">
        <v>125.0</v>
      </c>
      <c r="M17" s="16">
        <f t="shared" si="5"/>
        <v>39.91596639</v>
      </c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3" t="s">
        <v>34</v>
      </c>
      <c r="B18" s="10"/>
      <c r="C18" s="9" t="s">
        <v>27</v>
      </c>
      <c r="D18" s="14">
        <v>371.1</v>
      </c>
      <c r="E18" s="15">
        <v>2.0</v>
      </c>
      <c r="F18" s="15">
        <v>32.348</v>
      </c>
      <c r="G18" s="16">
        <f t="shared" si="1"/>
        <v>64.696</v>
      </c>
      <c r="H18" s="16">
        <f t="shared" si="2"/>
        <v>12.29224</v>
      </c>
      <c r="I18" s="16">
        <f t="shared" si="3"/>
        <v>133.6233277</v>
      </c>
      <c r="J18" s="17"/>
      <c r="K18" s="16">
        <f t="shared" si="4"/>
        <v>236</v>
      </c>
      <c r="L18" s="18">
        <v>118.0</v>
      </c>
      <c r="M18" s="16">
        <f t="shared" si="5"/>
        <v>37.68067227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3" t="s">
        <v>35</v>
      </c>
      <c r="B19" s="10"/>
      <c r="C19" s="9" t="s">
        <v>27</v>
      </c>
      <c r="D19" s="14">
        <v>371.1</v>
      </c>
      <c r="E19" s="15">
        <v>4.0</v>
      </c>
      <c r="F19" s="15">
        <v>32.348</v>
      </c>
      <c r="G19" s="16">
        <f t="shared" si="1"/>
        <v>129.392</v>
      </c>
      <c r="H19" s="16">
        <f t="shared" si="2"/>
        <v>24.58448</v>
      </c>
      <c r="I19" s="16">
        <f t="shared" si="3"/>
        <v>89.09539496</v>
      </c>
      <c r="J19" s="17"/>
      <c r="K19" s="16">
        <f t="shared" si="4"/>
        <v>260</v>
      </c>
      <c r="L19" s="18">
        <v>65.0</v>
      </c>
      <c r="M19" s="16">
        <f t="shared" si="5"/>
        <v>41.51260504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3" t="s">
        <v>36</v>
      </c>
      <c r="B20" s="10"/>
      <c r="C20" s="9" t="s">
        <v>27</v>
      </c>
      <c r="D20" s="14">
        <v>371.1</v>
      </c>
      <c r="E20" s="15">
        <v>2.0</v>
      </c>
      <c r="F20" s="15">
        <v>32.348</v>
      </c>
      <c r="G20" s="16">
        <f t="shared" si="1"/>
        <v>64.696</v>
      </c>
      <c r="H20" s="16">
        <f t="shared" si="2"/>
        <v>12.29224</v>
      </c>
      <c r="I20" s="16">
        <f t="shared" si="3"/>
        <v>61.35442017</v>
      </c>
      <c r="J20" s="17"/>
      <c r="K20" s="16">
        <f t="shared" si="4"/>
        <v>150</v>
      </c>
      <c r="L20" s="18">
        <v>75.0</v>
      </c>
      <c r="M20" s="16">
        <f t="shared" si="5"/>
        <v>23.94957983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3" t="s">
        <v>37</v>
      </c>
      <c r="B21" s="10"/>
      <c r="C21" s="9" t="s">
        <v>27</v>
      </c>
      <c r="D21" s="14">
        <v>371.1</v>
      </c>
      <c r="E21" s="15">
        <v>2.0</v>
      </c>
      <c r="F21" s="15">
        <v>32.348</v>
      </c>
      <c r="G21" s="16">
        <f t="shared" si="1"/>
        <v>64.696</v>
      </c>
      <c r="H21" s="16">
        <f t="shared" si="2"/>
        <v>12.29224</v>
      </c>
      <c r="I21" s="16">
        <f t="shared" si="3"/>
        <v>61.35442017</v>
      </c>
      <c r="J21" s="17"/>
      <c r="K21" s="16">
        <f t="shared" si="4"/>
        <v>150</v>
      </c>
      <c r="L21" s="18">
        <v>75.0</v>
      </c>
      <c r="M21" s="16">
        <f t="shared" si="5"/>
        <v>23.94957983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3" t="s">
        <v>38</v>
      </c>
      <c r="B22" s="10"/>
      <c r="C22" s="9" t="s">
        <v>27</v>
      </c>
      <c r="D22" s="14">
        <v>371.1</v>
      </c>
      <c r="E22" s="15">
        <v>1.0</v>
      </c>
      <c r="F22" s="15">
        <v>32.348</v>
      </c>
      <c r="G22" s="16">
        <f t="shared" si="1"/>
        <v>32.348</v>
      </c>
      <c r="H22" s="16">
        <f t="shared" si="2"/>
        <v>6.14612</v>
      </c>
      <c r="I22" s="16">
        <f t="shared" si="3"/>
        <v>30.67721008</v>
      </c>
      <c r="J22" s="17"/>
      <c r="K22" s="16">
        <f t="shared" si="4"/>
        <v>75</v>
      </c>
      <c r="L22" s="18">
        <v>75.0</v>
      </c>
      <c r="M22" s="16">
        <f t="shared" si="5"/>
        <v>11.97478992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3" t="s">
        <v>39</v>
      </c>
      <c r="B23" s="10"/>
      <c r="C23" s="9" t="s">
        <v>27</v>
      </c>
      <c r="D23" s="14">
        <v>371.1</v>
      </c>
      <c r="E23" s="15">
        <v>2.0</v>
      </c>
      <c r="F23" s="15">
        <v>32.348</v>
      </c>
      <c r="G23" s="16">
        <f t="shared" si="1"/>
        <v>64.696</v>
      </c>
      <c r="H23" s="16">
        <f t="shared" si="2"/>
        <v>12.29224</v>
      </c>
      <c r="I23" s="16">
        <f t="shared" si="3"/>
        <v>61.35442017</v>
      </c>
      <c r="J23" s="17"/>
      <c r="K23" s="16">
        <f t="shared" si="4"/>
        <v>150</v>
      </c>
      <c r="L23" s="18">
        <v>75.0</v>
      </c>
      <c r="M23" s="16">
        <f t="shared" si="5"/>
        <v>23.94957983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3" t="s">
        <v>40</v>
      </c>
      <c r="B24" s="10"/>
      <c r="C24" s="9" t="s">
        <v>27</v>
      </c>
      <c r="D24" s="14">
        <v>371.1</v>
      </c>
      <c r="E24" s="15">
        <v>3.0</v>
      </c>
      <c r="F24" s="15">
        <v>32.348</v>
      </c>
      <c r="G24" s="16">
        <f t="shared" si="1"/>
        <v>97.044</v>
      </c>
      <c r="H24" s="16">
        <f t="shared" si="2"/>
        <v>18.43836</v>
      </c>
      <c r="I24" s="16">
        <f t="shared" si="3"/>
        <v>92.03163025</v>
      </c>
      <c r="J24" s="17"/>
      <c r="K24" s="16">
        <f t="shared" si="4"/>
        <v>225</v>
      </c>
      <c r="L24" s="18">
        <v>75.0</v>
      </c>
      <c r="M24" s="16">
        <f t="shared" si="5"/>
        <v>35.92436975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3" t="s">
        <v>41</v>
      </c>
      <c r="B25" s="10"/>
      <c r="C25" s="9" t="s">
        <v>27</v>
      </c>
      <c r="D25" s="14">
        <v>371.1</v>
      </c>
      <c r="E25" s="15">
        <v>1.0</v>
      </c>
      <c r="F25" s="15">
        <v>32.348</v>
      </c>
      <c r="G25" s="16">
        <f t="shared" si="1"/>
        <v>32.348</v>
      </c>
      <c r="H25" s="16">
        <f t="shared" si="2"/>
        <v>6.14612</v>
      </c>
      <c r="I25" s="16">
        <f t="shared" si="3"/>
        <v>30.67721008</v>
      </c>
      <c r="J25" s="17"/>
      <c r="K25" s="16">
        <f t="shared" si="4"/>
        <v>75</v>
      </c>
      <c r="L25" s="18">
        <v>75.0</v>
      </c>
      <c r="M25" s="16">
        <f t="shared" si="5"/>
        <v>11.97478992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3" t="s">
        <v>42</v>
      </c>
      <c r="B26" s="10"/>
      <c r="C26" s="9" t="s">
        <v>27</v>
      </c>
      <c r="D26" s="14">
        <v>371.1</v>
      </c>
      <c r="E26" s="15">
        <v>1.0</v>
      </c>
      <c r="F26" s="15">
        <v>32.348</v>
      </c>
      <c r="G26" s="16">
        <f t="shared" si="1"/>
        <v>32.348</v>
      </c>
      <c r="H26" s="16">
        <f t="shared" si="2"/>
        <v>6.14612</v>
      </c>
      <c r="I26" s="16">
        <f t="shared" si="3"/>
        <v>34.87889076</v>
      </c>
      <c r="J26" s="17"/>
      <c r="K26" s="16">
        <f t="shared" si="4"/>
        <v>80</v>
      </c>
      <c r="L26" s="18">
        <v>80.0</v>
      </c>
      <c r="M26" s="16">
        <f t="shared" si="5"/>
        <v>12.77310924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3" t="s">
        <v>43</v>
      </c>
      <c r="B27" s="10"/>
      <c r="C27" s="9" t="s">
        <v>27</v>
      </c>
      <c r="D27" s="14">
        <v>371.1</v>
      </c>
      <c r="E27" s="15">
        <v>1.0</v>
      </c>
      <c r="F27" s="15">
        <v>32.348</v>
      </c>
      <c r="G27" s="16">
        <f t="shared" si="1"/>
        <v>32.348</v>
      </c>
      <c r="H27" s="16">
        <f t="shared" si="2"/>
        <v>6.14612</v>
      </c>
      <c r="I27" s="16">
        <f t="shared" si="3"/>
        <v>60.08897479</v>
      </c>
      <c r="J27" s="17"/>
      <c r="K27" s="16">
        <f t="shared" si="4"/>
        <v>110</v>
      </c>
      <c r="L27" s="18">
        <v>110.0</v>
      </c>
      <c r="M27" s="16">
        <f t="shared" si="5"/>
        <v>17.56302521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3" t="s">
        <v>44</v>
      </c>
      <c r="B28" s="10"/>
      <c r="C28" s="9" t="s">
        <v>27</v>
      </c>
      <c r="D28" s="14">
        <v>371.1</v>
      </c>
      <c r="E28" s="15">
        <v>1.0</v>
      </c>
      <c r="F28" s="15">
        <v>32.348</v>
      </c>
      <c r="G28" s="16">
        <f t="shared" si="1"/>
        <v>32.348</v>
      </c>
      <c r="H28" s="16">
        <f t="shared" si="2"/>
        <v>6.14612</v>
      </c>
      <c r="I28" s="16">
        <f t="shared" si="3"/>
        <v>60.08897479</v>
      </c>
      <c r="J28" s="17"/>
      <c r="K28" s="16">
        <f t="shared" si="4"/>
        <v>110</v>
      </c>
      <c r="L28" s="18">
        <v>110.0</v>
      </c>
      <c r="M28" s="16">
        <f t="shared" si="5"/>
        <v>17.56302521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3" t="s">
        <v>45</v>
      </c>
      <c r="B29" s="10"/>
      <c r="C29" s="9" t="s">
        <v>27</v>
      </c>
      <c r="D29" s="14">
        <v>371.1</v>
      </c>
      <c r="E29" s="15">
        <v>1.0</v>
      </c>
      <c r="F29" s="15">
        <v>32.348</v>
      </c>
      <c r="G29" s="16">
        <f t="shared" si="1"/>
        <v>32.348</v>
      </c>
      <c r="H29" s="16">
        <f t="shared" si="2"/>
        <v>6.14612</v>
      </c>
      <c r="I29" s="16">
        <f t="shared" si="3"/>
        <v>68.49233613</v>
      </c>
      <c r="J29" s="17"/>
      <c r="K29" s="16">
        <f t="shared" si="4"/>
        <v>120</v>
      </c>
      <c r="L29" s="18">
        <v>120.0</v>
      </c>
      <c r="M29" s="16">
        <f t="shared" si="5"/>
        <v>19.15966387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3" t="s">
        <v>46</v>
      </c>
      <c r="B30" s="10"/>
      <c r="C30" s="9" t="s">
        <v>27</v>
      </c>
      <c r="D30" s="14">
        <v>371.1</v>
      </c>
      <c r="E30" s="15">
        <v>1.0</v>
      </c>
      <c r="F30" s="15">
        <v>32.348</v>
      </c>
      <c r="G30" s="16">
        <f t="shared" si="1"/>
        <v>32.348</v>
      </c>
      <c r="H30" s="16">
        <f t="shared" si="2"/>
        <v>6.14612</v>
      </c>
      <c r="I30" s="16">
        <f t="shared" si="3"/>
        <v>30.67721008</v>
      </c>
      <c r="J30" s="17"/>
      <c r="K30" s="16">
        <f t="shared" si="4"/>
        <v>75</v>
      </c>
      <c r="L30" s="18">
        <v>75.0</v>
      </c>
      <c r="M30" s="16">
        <f t="shared" si="5"/>
        <v>11.97478992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3" t="s">
        <v>47</v>
      </c>
      <c r="B31" s="10"/>
      <c r="C31" s="9" t="s">
        <v>27</v>
      </c>
      <c r="D31" s="14">
        <v>371.1</v>
      </c>
      <c r="E31" s="15">
        <v>1.0</v>
      </c>
      <c r="F31" s="15">
        <v>32.348</v>
      </c>
      <c r="G31" s="16">
        <f t="shared" si="1"/>
        <v>32.348</v>
      </c>
      <c r="H31" s="16">
        <f t="shared" si="2"/>
        <v>6.14612</v>
      </c>
      <c r="I31" s="16">
        <f t="shared" si="3"/>
        <v>30.67721008</v>
      </c>
      <c r="J31" s="17"/>
      <c r="K31" s="16">
        <f t="shared" si="4"/>
        <v>75</v>
      </c>
      <c r="L31" s="18">
        <v>75.0</v>
      </c>
      <c r="M31" s="16">
        <f t="shared" si="5"/>
        <v>11.97478992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3" t="s">
        <v>48</v>
      </c>
      <c r="B32" s="10"/>
      <c r="C32" s="9" t="s">
        <v>27</v>
      </c>
      <c r="D32" s="14">
        <v>371.1</v>
      </c>
      <c r="E32" s="15">
        <v>1.0</v>
      </c>
      <c r="F32" s="15">
        <v>32.348</v>
      </c>
      <c r="G32" s="16">
        <f t="shared" si="1"/>
        <v>32.348</v>
      </c>
      <c r="H32" s="16">
        <f t="shared" si="2"/>
        <v>6.14612</v>
      </c>
      <c r="I32" s="16">
        <f t="shared" si="3"/>
        <v>68.49233613</v>
      </c>
      <c r="J32" s="17"/>
      <c r="K32" s="16">
        <f t="shared" si="4"/>
        <v>120</v>
      </c>
      <c r="L32" s="18">
        <v>120.0</v>
      </c>
      <c r="M32" s="16">
        <f t="shared" si="5"/>
        <v>19.15966387</v>
      </c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3" t="s">
        <v>49</v>
      </c>
      <c r="B33" s="10"/>
      <c r="C33" s="9" t="s">
        <v>27</v>
      </c>
      <c r="D33" s="14">
        <v>371.1</v>
      </c>
      <c r="E33" s="15">
        <v>1.0</v>
      </c>
      <c r="F33" s="15">
        <v>32.348</v>
      </c>
      <c r="G33" s="16">
        <f t="shared" si="1"/>
        <v>32.348</v>
      </c>
      <c r="H33" s="16">
        <f t="shared" si="2"/>
        <v>6.14612</v>
      </c>
      <c r="I33" s="16">
        <f t="shared" si="3"/>
        <v>43.2822521</v>
      </c>
      <c r="J33" s="17"/>
      <c r="K33" s="16">
        <f t="shared" si="4"/>
        <v>90</v>
      </c>
      <c r="L33" s="18">
        <v>90.0</v>
      </c>
      <c r="M33" s="16">
        <f t="shared" si="5"/>
        <v>14.3697479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3" t="s">
        <v>50</v>
      </c>
      <c r="B34" s="10"/>
      <c r="C34" s="9" t="s">
        <v>27</v>
      </c>
      <c r="D34" s="14">
        <v>371.1</v>
      </c>
      <c r="E34" s="15">
        <v>3.0</v>
      </c>
      <c r="F34" s="15">
        <v>32.348</v>
      </c>
      <c r="G34" s="16">
        <f t="shared" si="1"/>
        <v>97.044</v>
      </c>
      <c r="H34" s="16">
        <f t="shared" si="2"/>
        <v>18.43836</v>
      </c>
      <c r="I34" s="16">
        <f t="shared" si="3"/>
        <v>180.2669244</v>
      </c>
      <c r="J34" s="17"/>
      <c r="K34" s="16">
        <f t="shared" si="4"/>
        <v>330</v>
      </c>
      <c r="L34" s="18">
        <v>110.0</v>
      </c>
      <c r="M34" s="16">
        <f t="shared" si="5"/>
        <v>52.68907563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3" t="s">
        <v>51</v>
      </c>
      <c r="B35" s="10"/>
      <c r="C35" s="9" t="s">
        <v>27</v>
      </c>
      <c r="D35" s="14">
        <v>371.1</v>
      </c>
      <c r="E35" s="15">
        <v>2.0</v>
      </c>
      <c r="F35" s="15">
        <v>32.348</v>
      </c>
      <c r="G35" s="16">
        <f t="shared" si="1"/>
        <v>64.696</v>
      </c>
      <c r="H35" s="16">
        <f t="shared" si="2"/>
        <v>12.29224</v>
      </c>
      <c r="I35" s="16">
        <f t="shared" si="3"/>
        <v>61.35442017</v>
      </c>
      <c r="J35" s="17"/>
      <c r="K35" s="16">
        <f t="shared" si="4"/>
        <v>150</v>
      </c>
      <c r="L35" s="18">
        <v>75.0</v>
      </c>
      <c r="M35" s="16">
        <f t="shared" si="5"/>
        <v>23.94957983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3" t="s">
        <v>52</v>
      </c>
      <c r="B36" s="10"/>
      <c r="C36" s="9" t="s">
        <v>27</v>
      </c>
      <c r="D36" s="14">
        <v>371.1</v>
      </c>
      <c r="E36" s="15">
        <v>1.0</v>
      </c>
      <c r="F36" s="15">
        <v>32.348</v>
      </c>
      <c r="G36" s="16">
        <f t="shared" si="1"/>
        <v>32.348</v>
      </c>
      <c r="H36" s="16">
        <f t="shared" si="2"/>
        <v>6.14612</v>
      </c>
      <c r="I36" s="16">
        <f t="shared" si="3"/>
        <v>30.67721008</v>
      </c>
      <c r="J36" s="17"/>
      <c r="K36" s="16">
        <f t="shared" si="4"/>
        <v>75</v>
      </c>
      <c r="L36" s="18">
        <v>75.0</v>
      </c>
      <c r="M36" s="16">
        <f t="shared" si="5"/>
        <v>11.97478992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3" t="s">
        <v>53</v>
      </c>
      <c r="B37" s="10"/>
      <c r="C37" s="9" t="s">
        <v>27</v>
      </c>
      <c r="D37" s="14">
        <v>371.1</v>
      </c>
      <c r="E37" s="15">
        <v>1.0</v>
      </c>
      <c r="F37" s="15">
        <v>32.348</v>
      </c>
      <c r="G37" s="16">
        <f t="shared" si="1"/>
        <v>32.348</v>
      </c>
      <c r="H37" s="16">
        <f t="shared" si="2"/>
        <v>6.14612</v>
      </c>
      <c r="I37" s="16">
        <f t="shared" si="3"/>
        <v>30.67721008</v>
      </c>
      <c r="J37" s="17"/>
      <c r="K37" s="16">
        <f t="shared" si="4"/>
        <v>75</v>
      </c>
      <c r="L37" s="18">
        <v>75.0</v>
      </c>
      <c r="M37" s="16">
        <f t="shared" si="5"/>
        <v>11.97478992</v>
      </c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3" t="s">
        <v>54</v>
      </c>
      <c r="B38" s="10"/>
      <c r="C38" s="9" t="s">
        <v>27</v>
      </c>
      <c r="D38" s="14">
        <v>371.1</v>
      </c>
      <c r="E38" s="15">
        <v>1.0</v>
      </c>
      <c r="F38" s="15">
        <v>32.348</v>
      </c>
      <c r="G38" s="16">
        <f t="shared" si="1"/>
        <v>32.348</v>
      </c>
      <c r="H38" s="16">
        <f t="shared" si="2"/>
        <v>6.14612</v>
      </c>
      <c r="I38" s="16">
        <f t="shared" si="3"/>
        <v>30.67721008</v>
      </c>
      <c r="J38" s="17"/>
      <c r="K38" s="16">
        <f t="shared" si="4"/>
        <v>75</v>
      </c>
      <c r="L38" s="18">
        <v>75.0</v>
      </c>
      <c r="M38" s="16">
        <f t="shared" si="5"/>
        <v>11.97478992</v>
      </c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3" t="s">
        <v>55</v>
      </c>
      <c r="B39" s="10"/>
      <c r="C39" s="9" t="s">
        <v>27</v>
      </c>
      <c r="D39" s="14">
        <v>371.1</v>
      </c>
      <c r="E39" s="15">
        <v>1.0</v>
      </c>
      <c r="F39" s="15">
        <v>32.348</v>
      </c>
      <c r="G39" s="16">
        <f t="shared" si="1"/>
        <v>32.348</v>
      </c>
      <c r="H39" s="16">
        <f t="shared" si="2"/>
        <v>6.14612</v>
      </c>
      <c r="I39" s="16">
        <f t="shared" si="3"/>
        <v>30.67721008</v>
      </c>
      <c r="J39" s="17"/>
      <c r="K39" s="16">
        <f t="shared" si="4"/>
        <v>75</v>
      </c>
      <c r="L39" s="18">
        <v>75.0</v>
      </c>
      <c r="M39" s="16">
        <f t="shared" si="5"/>
        <v>11.97478992</v>
      </c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3" t="s">
        <v>56</v>
      </c>
      <c r="B40" s="10"/>
      <c r="C40" s="9" t="s">
        <v>27</v>
      </c>
      <c r="D40" s="14">
        <v>371.1</v>
      </c>
      <c r="E40" s="15">
        <v>2.0</v>
      </c>
      <c r="F40" s="15">
        <v>32.348</v>
      </c>
      <c r="G40" s="16">
        <f t="shared" si="1"/>
        <v>64.696</v>
      </c>
      <c r="H40" s="16">
        <f t="shared" si="2"/>
        <v>12.29224</v>
      </c>
      <c r="I40" s="16">
        <f t="shared" si="3"/>
        <v>61.35442017</v>
      </c>
      <c r="J40" s="17"/>
      <c r="K40" s="16">
        <f t="shared" si="4"/>
        <v>150</v>
      </c>
      <c r="L40" s="18">
        <v>75.0</v>
      </c>
      <c r="M40" s="16">
        <f t="shared" si="5"/>
        <v>23.94957983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3" t="s">
        <v>57</v>
      </c>
      <c r="B41" s="10"/>
      <c r="C41" s="9" t="s">
        <v>27</v>
      </c>
      <c r="D41" s="14">
        <v>371.1</v>
      </c>
      <c r="E41" s="15">
        <v>1.0</v>
      </c>
      <c r="F41" s="15">
        <v>32.348</v>
      </c>
      <c r="G41" s="16">
        <f t="shared" si="1"/>
        <v>32.348</v>
      </c>
      <c r="H41" s="16">
        <f t="shared" si="2"/>
        <v>6.14612</v>
      </c>
      <c r="I41" s="16">
        <f t="shared" si="3"/>
        <v>30.67721008</v>
      </c>
      <c r="J41" s="17"/>
      <c r="K41" s="16">
        <f t="shared" si="4"/>
        <v>75</v>
      </c>
      <c r="L41" s="18">
        <v>75.0</v>
      </c>
      <c r="M41" s="16">
        <f t="shared" si="5"/>
        <v>11.97478992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3" t="s">
        <v>58</v>
      </c>
      <c r="B42" s="10"/>
      <c r="C42" s="9" t="s">
        <v>27</v>
      </c>
      <c r="D42" s="14">
        <v>371.1</v>
      </c>
      <c r="E42" s="15">
        <v>1.0</v>
      </c>
      <c r="F42" s="15">
        <v>32.348</v>
      </c>
      <c r="G42" s="16">
        <f t="shared" si="1"/>
        <v>32.348</v>
      </c>
      <c r="H42" s="16">
        <f t="shared" si="2"/>
        <v>6.14612</v>
      </c>
      <c r="I42" s="16">
        <f t="shared" si="3"/>
        <v>43.2822521</v>
      </c>
      <c r="J42" s="17"/>
      <c r="K42" s="16">
        <f t="shared" si="4"/>
        <v>90</v>
      </c>
      <c r="L42" s="18">
        <v>90.0</v>
      </c>
      <c r="M42" s="16">
        <f t="shared" si="5"/>
        <v>14.3697479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3" t="s">
        <v>59</v>
      </c>
      <c r="B43" s="10"/>
      <c r="C43" s="9" t="s">
        <v>27</v>
      </c>
      <c r="D43" s="14">
        <v>371.1</v>
      </c>
      <c r="E43" s="15">
        <v>1.0</v>
      </c>
      <c r="F43" s="15">
        <v>32.348</v>
      </c>
      <c r="G43" s="16">
        <f t="shared" si="1"/>
        <v>32.348</v>
      </c>
      <c r="H43" s="16">
        <f t="shared" si="2"/>
        <v>6.14612</v>
      </c>
      <c r="I43" s="16">
        <f t="shared" si="3"/>
        <v>43.2822521</v>
      </c>
      <c r="J43" s="17"/>
      <c r="K43" s="16">
        <f t="shared" si="4"/>
        <v>90</v>
      </c>
      <c r="L43" s="18">
        <v>90.0</v>
      </c>
      <c r="M43" s="16">
        <f t="shared" si="5"/>
        <v>14.3697479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3" t="s">
        <v>60</v>
      </c>
      <c r="B44" s="10"/>
      <c r="C44" s="9" t="s">
        <v>27</v>
      </c>
      <c r="D44" s="14">
        <v>371.1</v>
      </c>
      <c r="E44" s="15">
        <v>2.0</v>
      </c>
      <c r="F44" s="15">
        <v>32.348</v>
      </c>
      <c r="G44" s="16">
        <f t="shared" si="1"/>
        <v>64.696</v>
      </c>
      <c r="H44" s="16">
        <f t="shared" si="2"/>
        <v>12.29224</v>
      </c>
      <c r="I44" s="16">
        <f t="shared" si="3"/>
        <v>78.16114286</v>
      </c>
      <c r="J44" s="17"/>
      <c r="K44" s="16">
        <f t="shared" si="4"/>
        <v>170</v>
      </c>
      <c r="L44" s="18">
        <v>85.0</v>
      </c>
      <c r="M44" s="16">
        <f t="shared" si="5"/>
        <v>27.14285714</v>
      </c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3" t="s">
        <v>61</v>
      </c>
      <c r="B45" s="10"/>
      <c r="C45" s="9" t="s">
        <v>27</v>
      </c>
      <c r="D45" s="14">
        <v>371.1</v>
      </c>
      <c r="E45" s="15">
        <v>1.0</v>
      </c>
      <c r="F45" s="15">
        <v>32.348</v>
      </c>
      <c r="G45" s="16">
        <f t="shared" si="1"/>
        <v>32.348</v>
      </c>
      <c r="H45" s="16">
        <f t="shared" si="2"/>
        <v>6.14612</v>
      </c>
      <c r="I45" s="16">
        <f t="shared" si="3"/>
        <v>43.2822521</v>
      </c>
      <c r="J45" s="17"/>
      <c r="K45" s="16">
        <f t="shared" si="4"/>
        <v>90</v>
      </c>
      <c r="L45" s="18">
        <v>90.0</v>
      </c>
      <c r="M45" s="16">
        <f t="shared" si="5"/>
        <v>14.3697479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3" t="s">
        <v>62</v>
      </c>
      <c r="B46" s="10"/>
      <c r="C46" s="9" t="s">
        <v>27</v>
      </c>
      <c r="D46" s="14">
        <v>371.1</v>
      </c>
      <c r="E46" s="15">
        <v>1.0</v>
      </c>
      <c r="F46" s="15">
        <v>32.348</v>
      </c>
      <c r="G46" s="16">
        <f t="shared" si="1"/>
        <v>32.348</v>
      </c>
      <c r="H46" s="16">
        <f t="shared" si="2"/>
        <v>6.14612</v>
      </c>
      <c r="I46" s="16">
        <f t="shared" si="3"/>
        <v>26.47552941</v>
      </c>
      <c r="J46" s="17"/>
      <c r="K46" s="16">
        <f t="shared" si="4"/>
        <v>70</v>
      </c>
      <c r="L46" s="18">
        <v>70.0</v>
      </c>
      <c r="M46" s="16">
        <f t="shared" si="5"/>
        <v>11.17647059</v>
      </c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3" t="s">
        <v>63</v>
      </c>
      <c r="B47" s="10"/>
      <c r="C47" s="9" t="s">
        <v>27</v>
      </c>
      <c r="D47" s="14">
        <v>371.1</v>
      </c>
      <c r="E47" s="15">
        <v>1.0</v>
      </c>
      <c r="F47" s="15">
        <v>32.348</v>
      </c>
      <c r="G47" s="16">
        <f t="shared" si="1"/>
        <v>32.348</v>
      </c>
      <c r="H47" s="16">
        <f t="shared" si="2"/>
        <v>6.14612</v>
      </c>
      <c r="I47" s="16">
        <f t="shared" si="3"/>
        <v>39.08057143</v>
      </c>
      <c r="J47" s="17"/>
      <c r="K47" s="16">
        <f t="shared" si="4"/>
        <v>85</v>
      </c>
      <c r="L47" s="18">
        <v>85.0</v>
      </c>
      <c r="M47" s="16">
        <f t="shared" si="5"/>
        <v>13.57142857</v>
      </c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3" t="s">
        <v>64</v>
      </c>
      <c r="B48" s="10"/>
      <c r="C48" s="9" t="s">
        <v>27</v>
      </c>
      <c r="D48" s="14">
        <v>371.1</v>
      </c>
      <c r="E48" s="15">
        <v>1.0</v>
      </c>
      <c r="F48" s="15">
        <v>32.348</v>
      </c>
      <c r="G48" s="16">
        <f t="shared" si="1"/>
        <v>32.348</v>
      </c>
      <c r="H48" s="16">
        <f t="shared" si="2"/>
        <v>6.14612</v>
      </c>
      <c r="I48" s="16">
        <f t="shared" si="3"/>
        <v>30.67721008</v>
      </c>
      <c r="J48" s="17"/>
      <c r="K48" s="16">
        <f t="shared" si="4"/>
        <v>75</v>
      </c>
      <c r="L48" s="18">
        <v>75.0</v>
      </c>
      <c r="M48" s="16">
        <f t="shared" si="5"/>
        <v>11.97478992</v>
      </c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3" t="s">
        <v>65</v>
      </c>
      <c r="B49" s="10"/>
      <c r="C49" s="9" t="s">
        <v>27</v>
      </c>
      <c r="D49" s="14">
        <v>371.1</v>
      </c>
      <c r="E49" s="15">
        <v>1.0</v>
      </c>
      <c r="F49" s="15">
        <v>32.348</v>
      </c>
      <c r="G49" s="16">
        <f t="shared" si="1"/>
        <v>32.348</v>
      </c>
      <c r="H49" s="16">
        <f t="shared" si="2"/>
        <v>6.14612</v>
      </c>
      <c r="I49" s="16">
        <f t="shared" si="3"/>
        <v>68.49233613</v>
      </c>
      <c r="J49" s="17"/>
      <c r="K49" s="16">
        <f t="shared" si="4"/>
        <v>120</v>
      </c>
      <c r="L49" s="18">
        <v>120.0</v>
      </c>
      <c r="M49" s="16">
        <f t="shared" si="5"/>
        <v>19.15966387</v>
      </c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3" t="s">
        <v>66</v>
      </c>
      <c r="B50" s="10"/>
      <c r="C50" s="9" t="s">
        <v>27</v>
      </c>
      <c r="D50" s="14">
        <v>371.1</v>
      </c>
      <c r="E50" s="15">
        <v>1.0</v>
      </c>
      <c r="F50" s="15">
        <v>32.348</v>
      </c>
      <c r="G50" s="16">
        <f t="shared" si="1"/>
        <v>32.348</v>
      </c>
      <c r="H50" s="16">
        <f t="shared" si="2"/>
        <v>6.14612</v>
      </c>
      <c r="I50" s="16">
        <f t="shared" si="3"/>
        <v>34.87889076</v>
      </c>
      <c r="J50" s="17"/>
      <c r="K50" s="16">
        <f t="shared" si="4"/>
        <v>80</v>
      </c>
      <c r="L50" s="18">
        <v>80.0</v>
      </c>
      <c r="M50" s="16">
        <f t="shared" si="5"/>
        <v>12.77310924</v>
      </c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3" t="s">
        <v>67</v>
      </c>
      <c r="B51" s="10"/>
      <c r="C51" s="9" t="s">
        <v>27</v>
      </c>
      <c r="D51" s="14">
        <v>371.1</v>
      </c>
      <c r="E51" s="15">
        <v>2.0</v>
      </c>
      <c r="F51" s="15">
        <v>32.348</v>
      </c>
      <c r="G51" s="16">
        <f t="shared" si="1"/>
        <v>64.696</v>
      </c>
      <c r="H51" s="16">
        <f t="shared" si="2"/>
        <v>12.29224</v>
      </c>
      <c r="I51" s="16">
        <f t="shared" si="3"/>
        <v>86.5645042</v>
      </c>
      <c r="J51" s="17"/>
      <c r="K51" s="16">
        <f t="shared" si="4"/>
        <v>180</v>
      </c>
      <c r="L51" s="18">
        <v>90.0</v>
      </c>
      <c r="M51" s="16">
        <f t="shared" si="5"/>
        <v>28.7394958</v>
      </c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3" t="s">
        <v>68</v>
      </c>
      <c r="B52" s="10"/>
      <c r="C52" s="9" t="s">
        <v>27</v>
      </c>
      <c r="D52" s="14">
        <v>371.1</v>
      </c>
      <c r="E52" s="15">
        <v>1.0</v>
      </c>
      <c r="F52" s="15">
        <v>32.348</v>
      </c>
      <c r="G52" s="16">
        <f t="shared" si="1"/>
        <v>32.348</v>
      </c>
      <c r="H52" s="16">
        <f t="shared" si="2"/>
        <v>6.14612</v>
      </c>
      <c r="I52" s="16">
        <f t="shared" si="3"/>
        <v>30.67721008</v>
      </c>
      <c r="J52" s="17"/>
      <c r="K52" s="16">
        <f t="shared" si="4"/>
        <v>75</v>
      </c>
      <c r="L52" s="18">
        <v>75.0</v>
      </c>
      <c r="M52" s="16">
        <f t="shared" si="5"/>
        <v>11.97478992</v>
      </c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3" t="s">
        <v>69</v>
      </c>
      <c r="B53" s="10"/>
      <c r="C53" s="9" t="s">
        <v>27</v>
      </c>
      <c r="D53" s="14">
        <v>371.1</v>
      </c>
      <c r="E53" s="15">
        <v>1.0</v>
      </c>
      <c r="F53" s="15">
        <v>32.348</v>
      </c>
      <c r="G53" s="16">
        <f t="shared" si="1"/>
        <v>32.348</v>
      </c>
      <c r="H53" s="16">
        <f t="shared" si="2"/>
        <v>6.14612</v>
      </c>
      <c r="I53" s="16">
        <f t="shared" si="3"/>
        <v>30.67721008</v>
      </c>
      <c r="J53" s="17"/>
      <c r="K53" s="16">
        <f t="shared" si="4"/>
        <v>75</v>
      </c>
      <c r="L53" s="18">
        <v>75.0</v>
      </c>
      <c r="M53" s="16">
        <f t="shared" si="5"/>
        <v>11.97478992</v>
      </c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3" t="s">
        <v>70</v>
      </c>
      <c r="B54" s="10"/>
      <c r="C54" s="9" t="s">
        <v>27</v>
      </c>
      <c r="D54" s="14">
        <v>371.1</v>
      </c>
      <c r="E54" s="15">
        <v>2.0</v>
      </c>
      <c r="F54" s="15">
        <v>32.348</v>
      </c>
      <c r="G54" s="16">
        <f t="shared" si="1"/>
        <v>64.696</v>
      </c>
      <c r="H54" s="16">
        <f t="shared" si="2"/>
        <v>12.29224</v>
      </c>
      <c r="I54" s="16">
        <f t="shared" si="3"/>
        <v>61.35442017</v>
      </c>
      <c r="J54" s="17"/>
      <c r="K54" s="16">
        <f t="shared" si="4"/>
        <v>150</v>
      </c>
      <c r="L54" s="18">
        <v>75.0</v>
      </c>
      <c r="M54" s="16">
        <f t="shared" si="5"/>
        <v>23.94957983</v>
      </c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3" t="s">
        <v>71</v>
      </c>
      <c r="B55" s="10"/>
      <c r="C55" s="9" t="s">
        <v>27</v>
      </c>
      <c r="D55" s="14">
        <v>371.1</v>
      </c>
      <c r="E55" s="15">
        <v>1.0</v>
      </c>
      <c r="F55" s="15">
        <v>32.348</v>
      </c>
      <c r="G55" s="16">
        <f t="shared" si="1"/>
        <v>32.348</v>
      </c>
      <c r="H55" s="16">
        <f t="shared" si="2"/>
        <v>6.14612</v>
      </c>
      <c r="I55" s="16">
        <f t="shared" si="3"/>
        <v>34.87889076</v>
      </c>
      <c r="J55" s="17"/>
      <c r="K55" s="16">
        <f t="shared" si="4"/>
        <v>80</v>
      </c>
      <c r="L55" s="18">
        <v>80.0</v>
      </c>
      <c r="M55" s="16">
        <f t="shared" si="5"/>
        <v>12.77310924</v>
      </c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3" t="s">
        <v>72</v>
      </c>
      <c r="B56" s="10"/>
      <c r="C56" s="9" t="s">
        <v>27</v>
      </c>
      <c r="D56" s="14">
        <v>371.1</v>
      </c>
      <c r="E56" s="15">
        <v>3.0</v>
      </c>
      <c r="F56" s="15">
        <v>32.348</v>
      </c>
      <c r="G56" s="16">
        <f t="shared" si="1"/>
        <v>97.044</v>
      </c>
      <c r="H56" s="16">
        <f t="shared" si="2"/>
        <v>18.43836</v>
      </c>
      <c r="I56" s="16">
        <f t="shared" si="3"/>
        <v>124.8047395</v>
      </c>
      <c r="J56" s="17"/>
      <c r="K56" s="16">
        <f t="shared" si="4"/>
        <v>264</v>
      </c>
      <c r="L56" s="18">
        <v>88.0</v>
      </c>
      <c r="M56" s="16">
        <f t="shared" si="5"/>
        <v>42.1512605</v>
      </c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3" t="s">
        <v>73</v>
      </c>
      <c r="B57" s="10"/>
      <c r="C57" s="9" t="s">
        <v>27</v>
      </c>
      <c r="D57" s="14">
        <v>371.1</v>
      </c>
      <c r="E57" s="15">
        <v>2.0</v>
      </c>
      <c r="F57" s="15">
        <v>32.348</v>
      </c>
      <c r="G57" s="16">
        <f t="shared" si="1"/>
        <v>64.696</v>
      </c>
      <c r="H57" s="16">
        <f t="shared" si="2"/>
        <v>12.29224</v>
      </c>
      <c r="I57" s="16">
        <f t="shared" si="3"/>
        <v>128.5813109</v>
      </c>
      <c r="J57" s="17"/>
      <c r="K57" s="16">
        <f t="shared" si="4"/>
        <v>230</v>
      </c>
      <c r="L57" s="18">
        <v>115.0</v>
      </c>
      <c r="M57" s="16">
        <f t="shared" si="5"/>
        <v>36.72268908</v>
      </c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3" t="s">
        <v>74</v>
      </c>
      <c r="B58" s="10"/>
      <c r="C58" s="9" t="s">
        <v>27</v>
      </c>
      <c r="D58" s="14">
        <v>371.1</v>
      </c>
      <c r="E58" s="15">
        <v>1.0</v>
      </c>
      <c r="F58" s="15">
        <v>32.348</v>
      </c>
      <c r="G58" s="16">
        <f t="shared" si="1"/>
        <v>32.348</v>
      </c>
      <c r="H58" s="16">
        <f t="shared" si="2"/>
        <v>6.14612</v>
      </c>
      <c r="I58" s="16">
        <f t="shared" si="3"/>
        <v>43.2822521</v>
      </c>
      <c r="J58" s="17"/>
      <c r="K58" s="16">
        <f t="shared" si="4"/>
        <v>90</v>
      </c>
      <c r="L58" s="18">
        <v>90.0</v>
      </c>
      <c r="M58" s="16">
        <f t="shared" si="5"/>
        <v>14.3697479</v>
      </c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3" t="s">
        <v>75</v>
      </c>
      <c r="B59" s="10"/>
      <c r="C59" s="9" t="s">
        <v>27</v>
      </c>
      <c r="D59" s="14">
        <v>371.1</v>
      </c>
      <c r="E59" s="15">
        <v>1.0</v>
      </c>
      <c r="F59" s="15">
        <v>32.348</v>
      </c>
      <c r="G59" s="16">
        <f t="shared" si="1"/>
        <v>32.348</v>
      </c>
      <c r="H59" s="16">
        <f t="shared" si="2"/>
        <v>6.14612</v>
      </c>
      <c r="I59" s="16">
        <f t="shared" si="3"/>
        <v>43.2822521</v>
      </c>
      <c r="J59" s="17"/>
      <c r="K59" s="16">
        <f t="shared" si="4"/>
        <v>90</v>
      </c>
      <c r="L59" s="18">
        <v>90.0</v>
      </c>
      <c r="M59" s="16">
        <f t="shared" si="5"/>
        <v>14.3697479</v>
      </c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3" t="s">
        <v>76</v>
      </c>
      <c r="B60" s="10"/>
      <c r="C60" s="9" t="s">
        <v>27</v>
      </c>
      <c r="D60" s="14">
        <v>371.1</v>
      </c>
      <c r="E60" s="15">
        <v>1.0</v>
      </c>
      <c r="F60" s="15">
        <v>32.348</v>
      </c>
      <c r="G60" s="16">
        <f t="shared" si="1"/>
        <v>32.348</v>
      </c>
      <c r="H60" s="16">
        <f t="shared" si="2"/>
        <v>6.14612</v>
      </c>
      <c r="I60" s="16">
        <f t="shared" si="3"/>
        <v>64.29065546</v>
      </c>
      <c r="J60" s="17"/>
      <c r="K60" s="16">
        <f t="shared" si="4"/>
        <v>115</v>
      </c>
      <c r="L60" s="18">
        <v>115.0</v>
      </c>
      <c r="M60" s="16">
        <f t="shared" si="5"/>
        <v>18.36134454</v>
      </c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3" t="s">
        <v>77</v>
      </c>
      <c r="B61" s="10"/>
      <c r="C61" s="9" t="s">
        <v>27</v>
      </c>
      <c r="D61" s="14">
        <v>371.1</v>
      </c>
      <c r="E61" s="15">
        <v>2.0</v>
      </c>
      <c r="F61" s="15">
        <v>32.348</v>
      </c>
      <c r="G61" s="16">
        <f t="shared" si="1"/>
        <v>64.696</v>
      </c>
      <c r="H61" s="16">
        <f t="shared" si="2"/>
        <v>12.29224</v>
      </c>
      <c r="I61" s="16">
        <f t="shared" si="3"/>
        <v>100.0098824</v>
      </c>
      <c r="J61" s="17"/>
      <c r="K61" s="16">
        <f t="shared" si="4"/>
        <v>196</v>
      </c>
      <c r="L61" s="18">
        <v>98.0</v>
      </c>
      <c r="M61" s="16">
        <f t="shared" si="5"/>
        <v>31.29411765</v>
      </c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3" t="s">
        <v>78</v>
      </c>
      <c r="B62" s="10"/>
      <c r="C62" s="9" t="s">
        <v>27</v>
      </c>
      <c r="D62" s="14">
        <v>371.1</v>
      </c>
      <c r="E62" s="15">
        <v>1.0</v>
      </c>
      <c r="F62" s="15">
        <v>32.348</v>
      </c>
      <c r="G62" s="16">
        <f t="shared" si="1"/>
        <v>32.348</v>
      </c>
      <c r="H62" s="16">
        <f t="shared" si="2"/>
        <v>6.14612</v>
      </c>
      <c r="I62" s="16">
        <f t="shared" si="3"/>
        <v>75.21502521</v>
      </c>
      <c r="J62" s="17"/>
      <c r="K62" s="16">
        <f t="shared" si="4"/>
        <v>128</v>
      </c>
      <c r="L62" s="18">
        <v>128.0</v>
      </c>
      <c r="M62" s="16">
        <f t="shared" si="5"/>
        <v>20.43697479</v>
      </c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3" t="s">
        <v>79</v>
      </c>
      <c r="B63" s="10"/>
      <c r="C63" s="9" t="s">
        <v>27</v>
      </c>
      <c r="D63" s="14">
        <v>371.1</v>
      </c>
      <c r="E63" s="15">
        <v>1.0</v>
      </c>
      <c r="F63" s="15">
        <v>32.348</v>
      </c>
      <c r="G63" s="16">
        <f t="shared" si="1"/>
        <v>32.348</v>
      </c>
      <c r="H63" s="16">
        <f t="shared" si="2"/>
        <v>6.14612</v>
      </c>
      <c r="I63" s="16">
        <f t="shared" si="3"/>
        <v>18.07216807</v>
      </c>
      <c r="J63" s="17"/>
      <c r="K63" s="16">
        <f t="shared" si="4"/>
        <v>60</v>
      </c>
      <c r="L63" s="18">
        <v>60.0</v>
      </c>
      <c r="M63" s="16">
        <f t="shared" si="5"/>
        <v>9.579831933</v>
      </c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3" t="s">
        <v>80</v>
      </c>
      <c r="B64" s="10"/>
      <c r="C64" s="9" t="s">
        <v>27</v>
      </c>
      <c r="D64" s="14">
        <v>371.1</v>
      </c>
      <c r="E64" s="15">
        <v>1.0</v>
      </c>
      <c r="F64" s="15">
        <v>32.348</v>
      </c>
      <c r="G64" s="16">
        <f t="shared" si="1"/>
        <v>32.348</v>
      </c>
      <c r="H64" s="16">
        <f t="shared" si="2"/>
        <v>6.14612</v>
      </c>
      <c r="I64" s="16">
        <f t="shared" si="3"/>
        <v>44.96292437</v>
      </c>
      <c r="J64" s="17"/>
      <c r="K64" s="16">
        <f t="shared" si="4"/>
        <v>92</v>
      </c>
      <c r="L64" s="18">
        <v>92.0</v>
      </c>
      <c r="M64" s="16">
        <f t="shared" si="5"/>
        <v>14.68907563</v>
      </c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3" t="s">
        <v>81</v>
      </c>
      <c r="B65" s="10"/>
      <c r="C65" s="9" t="s">
        <v>27</v>
      </c>
      <c r="D65" s="14">
        <v>371.1</v>
      </c>
      <c r="E65" s="15">
        <v>1.0</v>
      </c>
      <c r="F65" s="15">
        <v>32.348</v>
      </c>
      <c r="G65" s="16">
        <f t="shared" si="1"/>
        <v>32.348</v>
      </c>
      <c r="H65" s="16">
        <f t="shared" si="2"/>
        <v>6.14612</v>
      </c>
      <c r="I65" s="16">
        <f t="shared" si="3"/>
        <v>30.67721008</v>
      </c>
      <c r="J65" s="17"/>
      <c r="K65" s="16">
        <f t="shared" si="4"/>
        <v>75</v>
      </c>
      <c r="L65" s="18">
        <v>75.0</v>
      </c>
      <c r="M65" s="16">
        <f t="shared" si="5"/>
        <v>11.97478992</v>
      </c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3" t="s">
        <v>82</v>
      </c>
      <c r="B66" s="10"/>
      <c r="C66" s="9" t="s">
        <v>27</v>
      </c>
      <c r="D66" s="14">
        <v>371.1</v>
      </c>
      <c r="E66" s="15">
        <v>1.0</v>
      </c>
      <c r="F66" s="15">
        <v>32.348</v>
      </c>
      <c r="G66" s="16">
        <f t="shared" si="1"/>
        <v>32.348</v>
      </c>
      <c r="H66" s="16">
        <f t="shared" si="2"/>
        <v>6.14612</v>
      </c>
      <c r="I66" s="16">
        <f t="shared" si="3"/>
        <v>42.44191597</v>
      </c>
      <c r="J66" s="17"/>
      <c r="K66" s="16">
        <f t="shared" si="4"/>
        <v>89</v>
      </c>
      <c r="L66" s="18">
        <v>89.0</v>
      </c>
      <c r="M66" s="16">
        <f t="shared" si="5"/>
        <v>14.21008403</v>
      </c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3" t="s">
        <v>83</v>
      </c>
      <c r="B67" s="10"/>
      <c r="C67" s="9" t="s">
        <v>27</v>
      </c>
      <c r="D67" s="14">
        <v>371.1</v>
      </c>
      <c r="E67" s="15">
        <v>1.0</v>
      </c>
      <c r="F67" s="15">
        <v>32.348</v>
      </c>
      <c r="G67" s="16">
        <f t="shared" si="1"/>
        <v>32.348</v>
      </c>
      <c r="H67" s="16">
        <f t="shared" si="2"/>
        <v>6.14612</v>
      </c>
      <c r="I67" s="16">
        <f t="shared" si="3"/>
        <v>68.49233613</v>
      </c>
      <c r="J67" s="17"/>
      <c r="K67" s="16">
        <f t="shared" si="4"/>
        <v>120</v>
      </c>
      <c r="L67" s="18">
        <v>120.0</v>
      </c>
      <c r="M67" s="16">
        <f t="shared" si="5"/>
        <v>19.15966387</v>
      </c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3" t="s">
        <v>84</v>
      </c>
      <c r="B68" s="10"/>
      <c r="C68" s="9" t="s">
        <v>27</v>
      </c>
      <c r="D68" s="14">
        <v>371.1</v>
      </c>
      <c r="E68" s="15">
        <v>1.0</v>
      </c>
      <c r="F68" s="15">
        <v>32.348</v>
      </c>
      <c r="G68" s="16">
        <f t="shared" si="1"/>
        <v>32.348</v>
      </c>
      <c r="H68" s="16">
        <f t="shared" si="2"/>
        <v>6.14612</v>
      </c>
      <c r="I68" s="16">
        <f t="shared" si="3"/>
        <v>51.68561345</v>
      </c>
      <c r="J68" s="17"/>
      <c r="K68" s="16">
        <f t="shared" si="4"/>
        <v>100</v>
      </c>
      <c r="L68" s="18">
        <v>100.0</v>
      </c>
      <c r="M68" s="16">
        <f t="shared" si="5"/>
        <v>15.96638655</v>
      </c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3" t="s">
        <v>85</v>
      </c>
      <c r="B69" s="10"/>
      <c r="C69" s="9" t="s">
        <v>27</v>
      </c>
      <c r="D69" s="14">
        <v>371.1</v>
      </c>
      <c r="E69" s="15">
        <v>1.0</v>
      </c>
      <c r="F69" s="15">
        <v>32.348</v>
      </c>
      <c r="G69" s="16">
        <f t="shared" si="1"/>
        <v>32.348</v>
      </c>
      <c r="H69" s="16">
        <f t="shared" si="2"/>
        <v>6.14612</v>
      </c>
      <c r="I69" s="16">
        <f t="shared" si="3"/>
        <v>60.08897479</v>
      </c>
      <c r="J69" s="17"/>
      <c r="K69" s="16">
        <f t="shared" si="4"/>
        <v>110</v>
      </c>
      <c r="L69" s="18">
        <v>110.0</v>
      </c>
      <c r="M69" s="16">
        <f t="shared" si="5"/>
        <v>17.56302521</v>
      </c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3" t="s">
        <v>86</v>
      </c>
      <c r="B70" s="10"/>
      <c r="C70" s="9" t="s">
        <v>27</v>
      </c>
      <c r="D70" s="14">
        <v>371.1</v>
      </c>
      <c r="E70" s="15">
        <v>2.0</v>
      </c>
      <c r="F70" s="15">
        <v>32.348</v>
      </c>
      <c r="G70" s="16">
        <f t="shared" si="1"/>
        <v>64.696</v>
      </c>
      <c r="H70" s="16">
        <f t="shared" si="2"/>
        <v>12.29224</v>
      </c>
      <c r="I70" s="16">
        <f t="shared" si="3"/>
        <v>136.9846723</v>
      </c>
      <c r="J70" s="17"/>
      <c r="K70" s="16">
        <f t="shared" si="4"/>
        <v>240</v>
      </c>
      <c r="L70" s="18">
        <v>120.0</v>
      </c>
      <c r="M70" s="16">
        <f t="shared" si="5"/>
        <v>38.31932773</v>
      </c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3" t="s">
        <v>87</v>
      </c>
      <c r="B71" s="10"/>
      <c r="C71" s="9" t="s">
        <v>27</v>
      </c>
      <c r="D71" s="14">
        <v>371.1</v>
      </c>
      <c r="E71" s="15">
        <v>1.0</v>
      </c>
      <c r="F71" s="15">
        <v>32.348</v>
      </c>
      <c r="G71" s="16">
        <f t="shared" si="1"/>
        <v>32.348</v>
      </c>
      <c r="H71" s="16">
        <f t="shared" si="2"/>
        <v>6.14612</v>
      </c>
      <c r="I71" s="16">
        <f t="shared" si="3"/>
        <v>118.9125042</v>
      </c>
      <c r="J71" s="17"/>
      <c r="K71" s="16">
        <f t="shared" si="4"/>
        <v>180</v>
      </c>
      <c r="L71" s="18">
        <v>180.0</v>
      </c>
      <c r="M71" s="16">
        <f t="shared" si="5"/>
        <v>28.7394958</v>
      </c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3" t="s">
        <v>88</v>
      </c>
      <c r="B72" s="10"/>
      <c r="C72" s="9" t="s">
        <v>27</v>
      </c>
      <c r="D72" s="14">
        <v>371.1</v>
      </c>
      <c r="E72" s="15">
        <v>1.0</v>
      </c>
      <c r="F72" s="15">
        <v>32.348</v>
      </c>
      <c r="G72" s="16">
        <f t="shared" si="1"/>
        <v>32.348</v>
      </c>
      <c r="H72" s="16">
        <f t="shared" si="2"/>
        <v>6.14612</v>
      </c>
      <c r="I72" s="16">
        <f t="shared" si="3"/>
        <v>68.49233613</v>
      </c>
      <c r="J72" s="17"/>
      <c r="K72" s="16">
        <f t="shared" si="4"/>
        <v>120</v>
      </c>
      <c r="L72" s="18">
        <v>120.0</v>
      </c>
      <c r="M72" s="16">
        <f t="shared" si="5"/>
        <v>19.15966387</v>
      </c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3" t="s">
        <v>89</v>
      </c>
      <c r="B73" s="10"/>
      <c r="C73" s="9" t="s">
        <v>27</v>
      </c>
      <c r="D73" s="14">
        <v>371.1</v>
      </c>
      <c r="E73" s="15">
        <v>1.0</v>
      </c>
      <c r="F73" s="15">
        <v>32.348</v>
      </c>
      <c r="G73" s="16">
        <f t="shared" si="1"/>
        <v>32.348</v>
      </c>
      <c r="H73" s="16">
        <f t="shared" si="2"/>
        <v>6.14612</v>
      </c>
      <c r="I73" s="16">
        <f t="shared" si="3"/>
        <v>72.69401681</v>
      </c>
      <c r="J73" s="17"/>
      <c r="K73" s="16">
        <f t="shared" si="4"/>
        <v>125</v>
      </c>
      <c r="L73" s="18">
        <v>125.0</v>
      </c>
      <c r="M73" s="16">
        <f t="shared" si="5"/>
        <v>19.95798319</v>
      </c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3" t="s">
        <v>90</v>
      </c>
      <c r="B74" s="10"/>
      <c r="C74" s="9" t="s">
        <v>27</v>
      </c>
      <c r="D74" s="14">
        <v>371.1</v>
      </c>
      <c r="E74" s="15">
        <v>1.0</v>
      </c>
      <c r="F74" s="15">
        <v>32.348</v>
      </c>
      <c r="G74" s="16">
        <f t="shared" si="1"/>
        <v>32.348</v>
      </c>
      <c r="H74" s="16">
        <f t="shared" si="2"/>
        <v>6.14612</v>
      </c>
      <c r="I74" s="16">
        <f t="shared" si="3"/>
        <v>83.61838655</v>
      </c>
      <c r="J74" s="17"/>
      <c r="K74" s="16">
        <f t="shared" si="4"/>
        <v>138</v>
      </c>
      <c r="L74" s="18">
        <v>138.0</v>
      </c>
      <c r="M74" s="16">
        <f t="shared" si="5"/>
        <v>22.03361345</v>
      </c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3" t="s">
        <v>91</v>
      </c>
      <c r="B75" s="10"/>
      <c r="C75" s="9" t="s">
        <v>27</v>
      </c>
      <c r="D75" s="14">
        <v>371.1</v>
      </c>
      <c r="E75" s="15">
        <v>1.0</v>
      </c>
      <c r="F75" s="15">
        <v>32.348</v>
      </c>
      <c r="G75" s="16">
        <f t="shared" si="1"/>
        <v>32.348</v>
      </c>
      <c r="H75" s="16">
        <f t="shared" si="2"/>
        <v>6.14612</v>
      </c>
      <c r="I75" s="16">
        <f t="shared" si="3"/>
        <v>92.0217479</v>
      </c>
      <c r="J75" s="17"/>
      <c r="K75" s="16">
        <f t="shared" si="4"/>
        <v>148</v>
      </c>
      <c r="L75" s="18">
        <v>148.0</v>
      </c>
      <c r="M75" s="16">
        <f t="shared" si="5"/>
        <v>23.6302521</v>
      </c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3" t="s">
        <v>92</v>
      </c>
      <c r="B76" s="10"/>
      <c r="C76" s="9" t="s">
        <v>27</v>
      </c>
      <c r="D76" s="14">
        <v>371.1</v>
      </c>
      <c r="E76" s="15">
        <v>1.0</v>
      </c>
      <c r="F76" s="15">
        <v>32.348</v>
      </c>
      <c r="G76" s="16">
        <f t="shared" si="1"/>
        <v>32.348</v>
      </c>
      <c r="H76" s="16">
        <f t="shared" si="2"/>
        <v>6.14612</v>
      </c>
      <c r="I76" s="16">
        <f t="shared" si="3"/>
        <v>83.61838655</v>
      </c>
      <c r="J76" s="17"/>
      <c r="K76" s="16">
        <f t="shared" si="4"/>
        <v>138</v>
      </c>
      <c r="L76" s="18">
        <v>138.0</v>
      </c>
      <c r="M76" s="16">
        <f t="shared" si="5"/>
        <v>22.03361345</v>
      </c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3" t="s">
        <v>93</v>
      </c>
      <c r="B77" s="10"/>
      <c r="C77" s="9" t="s">
        <v>27</v>
      </c>
      <c r="D77" s="14">
        <v>371.1</v>
      </c>
      <c r="E77" s="15">
        <v>1.0</v>
      </c>
      <c r="F77" s="15">
        <v>32.348</v>
      </c>
      <c r="G77" s="16">
        <f t="shared" si="1"/>
        <v>32.348</v>
      </c>
      <c r="H77" s="16">
        <f t="shared" si="2"/>
        <v>6.14612</v>
      </c>
      <c r="I77" s="16">
        <f t="shared" si="3"/>
        <v>66.81166387</v>
      </c>
      <c r="J77" s="17"/>
      <c r="K77" s="16">
        <f t="shared" si="4"/>
        <v>118</v>
      </c>
      <c r="L77" s="18">
        <v>118.0</v>
      </c>
      <c r="M77" s="16">
        <f t="shared" si="5"/>
        <v>18.84033613</v>
      </c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3" t="s">
        <v>94</v>
      </c>
      <c r="B78" s="10"/>
      <c r="C78" s="9" t="s">
        <v>27</v>
      </c>
      <c r="D78" s="14">
        <v>371.1</v>
      </c>
      <c r="E78" s="15">
        <v>2.0</v>
      </c>
      <c r="F78" s="15">
        <v>32.348</v>
      </c>
      <c r="G78" s="16">
        <f t="shared" si="1"/>
        <v>64.696</v>
      </c>
      <c r="H78" s="16">
        <f t="shared" si="2"/>
        <v>12.29224</v>
      </c>
      <c r="I78" s="16">
        <f t="shared" si="3"/>
        <v>120.1779496</v>
      </c>
      <c r="J78" s="17"/>
      <c r="K78" s="16">
        <f t="shared" si="4"/>
        <v>220</v>
      </c>
      <c r="L78" s="18">
        <v>110.0</v>
      </c>
      <c r="M78" s="16">
        <f t="shared" si="5"/>
        <v>35.12605042</v>
      </c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3" t="s">
        <v>95</v>
      </c>
      <c r="B79" s="10"/>
      <c r="C79" s="9" t="s">
        <v>27</v>
      </c>
      <c r="D79" s="14">
        <v>371.1</v>
      </c>
      <c r="E79" s="15">
        <v>1.0</v>
      </c>
      <c r="F79" s="15">
        <v>32.348</v>
      </c>
      <c r="G79" s="16">
        <f t="shared" si="1"/>
        <v>32.348</v>
      </c>
      <c r="H79" s="16">
        <f t="shared" si="2"/>
        <v>6.14612</v>
      </c>
      <c r="I79" s="16">
        <f t="shared" si="3"/>
        <v>85.29905882</v>
      </c>
      <c r="J79" s="17"/>
      <c r="K79" s="16">
        <f t="shared" si="4"/>
        <v>140</v>
      </c>
      <c r="L79" s="18">
        <v>140.0</v>
      </c>
      <c r="M79" s="16">
        <f t="shared" si="5"/>
        <v>22.35294118</v>
      </c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3" t="s">
        <v>96</v>
      </c>
      <c r="B80" s="10"/>
      <c r="C80" s="9" t="s">
        <v>27</v>
      </c>
      <c r="D80" s="14">
        <v>371.1</v>
      </c>
      <c r="E80" s="15">
        <v>1.0</v>
      </c>
      <c r="F80" s="15">
        <v>32.348</v>
      </c>
      <c r="G80" s="16">
        <f t="shared" si="1"/>
        <v>32.348</v>
      </c>
      <c r="H80" s="16">
        <f t="shared" si="2"/>
        <v>6.14612</v>
      </c>
      <c r="I80" s="16">
        <f t="shared" si="3"/>
        <v>85.29905882</v>
      </c>
      <c r="J80" s="17"/>
      <c r="K80" s="16">
        <f t="shared" si="4"/>
        <v>140</v>
      </c>
      <c r="L80" s="18">
        <v>140.0</v>
      </c>
      <c r="M80" s="16">
        <f t="shared" si="5"/>
        <v>22.35294118</v>
      </c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3" t="s">
        <v>97</v>
      </c>
      <c r="B81" s="10"/>
      <c r="C81" s="9" t="s">
        <v>27</v>
      </c>
      <c r="D81" s="14">
        <v>371.1</v>
      </c>
      <c r="E81" s="15">
        <v>1.0</v>
      </c>
      <c r="F81" s="15">
        <v>32.348</v>
      </c>
      <c r="G81" s="16">
        <f t="shared" si="1"/>
        <v>32.348</v>
      </c>
      <c r="H81" s="16">
        <f t="shared" si="2"/>
        <v>6.14612</v>
      </c>
      <c r="I81" s="16">
        <f t="shared" si="3"/>
        <v>60.08897479</v>
      </c>
      <c r="J81" s="17"/>
      <c r="K81" s="16">
        <f t="shared" si="4"/>
        <v>110</v>
      </c>
      <c r="L81" s="18">
        <v>110.0</v>
      </c>
      <c r="M81" s="16">
        <f t="shared" si="5"/>
        <v>17.56302521</v>
      </c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3" t="s">
        <v>98</v>
      </c>
      <c r="B82" s="10"/>
      <c r="C82" s="9" t="s">
        <v>27</v>
      </c>
      <c r="D82" s="14">
        <v>371.1</v>
      </c>
      <c r="E82" s="15">
        <v>1.0</v>
      </c>
      <c r="F82" s="15">
        <v>32.348</v>
      </c>
      <c r="G82" s="16">
        <f t="shared" si="1"/>
        <v>32.348</v>
      </c>
      <c r="H82" s="16">
        <f t="shared" si="2"/>
        <v>6.14612</v>
      </c>
      <c r="I82" s="16">
        <f t="shared" si="3"/>
        <v>22.27384874</v>
      </c>
      <c r="J82" s="17"/>
      <c r="K82" s="16">
        <f t="shared" si="4"/>
        <v>65</v>
      </c>
      <c r="L82" s="18">
        <v>65.0</v>
      </c>
      <c r="M82" s="16">
        <f t="shared" si="5"/>
        <v>10.37815126</v>
      </c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3" t="s">
        <v>99</v>
      </c>
      <c r="B83" s="10"/>
      <c r="C83" s="9" t="s">
        <v>27</v>
      </c>
      <c r="D83" s="14">
        <v>371.1</v>
      </c>
      <c r="E83" s="15">
        <v>1.0</v>
      </c>
      <c r="F83" s="15">
        <v>32.348</v>
      </c>
      <c r="G83" s="16">
        <f t="shared" si="1"/>
        <v>32.348</v>
      </c>
      <c r="H83" s="16">
        <f t="shared" si="2"/>
        <v>6.14612</v>
      </c>
      <c r="I83" s="16">
        <f t="shared" si="3"/>
        <v>22.27384874</v>
      </c>
      <c r="J83" s="17"/>
      <c r="K83" s="16">
        <f t="shared" si="4"/>
        <v>65</v>
      </c>
      <c r="L83" s="18">
        <v>65.0</v>
      </c>
      <c r="M83" s="16">
        <f t="shared" si="5"/>
        <v>10.37815126</v>
      </c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3" t="s">
        <v>100</v>
      </c>
      <c r="B84" s="10"/>
      <c r="C84" s="9" t="s">
        <v>27</v>
      </c>
      <c r="D84" s="14">
        <v>371.1</v>
      </c>
      <c r="E84" s="15">
        <v>1.0</v>
      </c>
      <c r="F84" s="15">
        <v>32.348</v>
      </c>
      <c r="G84" s="16">
        <f t="shared" si="1"/>
        <v>32.348</v>
      </c>
      <c r="H84" s="16">
        <f t="shared" si="2"/>
        <v>6.14612</v>
      </c>
      <c r="I84" s="16">
        <f t="shared" si="3"/>
        <v>43.2822521</v>
      </c>
      <c r="J84" s="17"/>
      <c r="K84" s="16">
        <f t="shared" si="4"/>
        <v>90</v>
      </c>
      <c r="L84" s="18">
        <v>90.0</v>
      </c>
      <c r="M84" s="16">
        <f t="shared" si="5"/>
        <v>14.3697479</v>
      </c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3" t="s">
        <v>101</v>
      </c>
      <c r="B85" s="10"/>
      <c r="C85" s="9" t="s">
        <v>27</v>
      </c>
      <c r="D85" s="14">
        <v>371.1</v>
      </c>
      <c r="E85" s="15">
        <v>1.0</v>
      </c>
      <c r="F85" s="15">
        <v>32.348</v>
      </c>
      <c r="G85" s="16">
        <f t="shared" si="1"/>
        <v>32.348</v>
      </c>
      <c r="H85" s="16">
        <f t="shared" si="2"/>
        <v>6.14612</v>
      </c>
      <c r="I85" s="16">
        <f t="shared" si="3"/>
        <v>85.29905882</v>
      </c>
      <c r="J85" s="17"/>
      <c r="K85" s="16">
        <f t="shared" si="4"/>
        <v>140</v>
      </c>
      <c r="L85" s="18">
        <v>140.0</v>
      </c>
      <c r="M85" s="16">
        <f t="shared" si="5"/>
        <v>22.35294118</v>
      </c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6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9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9" t="s">
        <v>102</v>
      </c>
      <c r="H88" s="1"/>
      <c r="I88" s="1"/>
      <c r="J88" s="1"/>
      <c r="K88" s="20">
        <f>SUM(K11:K28)</f>
        <v>2583</v>
      </c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9" t="s">
        <v>103</v>
      </c>
      <c r="H90" s="1"/>
      <c r="I90" s="1"/>
      <c r="J90" s="1"/>
      <c r="K90" s="1"/>
      <c r="L90" s="1"/>
      <c r="M90" s="1"/>
      <c r="N90" s="1">
        <f>2300/1.19</f>
        <v>1932.773109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2025-03-19T11:47:21Z</dcterms:created>
  <dc:creator>Intel Nuc</dc:creator>
</cp:coreProperties>
</file>